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2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3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4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5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6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7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8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9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0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1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2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3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4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5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6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7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8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9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0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1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2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3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4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5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6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7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8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9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0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1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2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3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4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5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6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7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8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21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5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6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7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8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9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30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1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2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3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4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5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6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7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8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9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40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1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2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3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4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5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6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7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8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9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50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51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2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3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4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5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6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7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8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9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60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61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2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3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4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5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6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7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8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9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70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71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2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3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4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5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6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7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8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9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80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81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2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3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4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5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6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7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8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9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90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91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2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3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4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5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6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7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8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9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200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201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2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3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4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5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6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7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8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9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10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11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2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3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4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5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6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7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8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9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20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21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2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3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4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5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6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7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8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9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30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31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2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3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4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5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6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7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8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9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40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41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2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3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4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45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6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7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charts/chart248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49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charts/chart250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51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2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charts/chart253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54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drawings/drawing2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charts/chart257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58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59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60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61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62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charts/chart263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drawings/drawing3.xml" ContentType="application/vnd.openxmlformats-officedocument.drawing+xml"/>
  <Override PartName="/xl/charts/chart264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65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66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drawings/drawing4.xml" ContentType="application/vnd.openxmlformats-officedocument.drawing+xml"/>
  <Override PartName="/xl/charts/chart267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charts/chart268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69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charts/chart270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71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72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3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4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75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drawings/drawing5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6.xml" ContentType="application/vnd.openxmlformats-officedocument.drawing+xml"/>
  <Override PartName="/xl/charts/chart285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drawings/drawing7.xml" ContentType="application/vnd.openxmlformats-officedocument.drawing+xml"/>
  <Override PartName="/xl/charts/chart290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drawings/drawing8.xml" ContentType="application/vnd.openxmlformats-officedocument.drawingml.chartshapes+xml"/>
  <Override PartName="/xl/charts/chart291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drawings/drawing9.xml" ContentType="application/vnd.openxmlformats-officedocument.drawingml.chartshapes+xml"/>
  <Override PartName="/xl/charts/chart292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drawings/drawing10.xml" ContentType="application/vnd.openxmlformats-officedocument.drawingml.chartshapes+xml"/>
  <Override PartName="/xl/charts/chart293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drawings/drawing11.xml" ContentType="application/vnd.openxmlformats-officedocument.drawingml.chartshapes+xml"/>
  <Override PartName="/xl/charts/chart294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drawings/drawing12.xml" ContentType="application/vnd.openxmlformats-officedocument.drawingml.chartshapes+xml"/>
  <Override PartName="/xl/charts/chart295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drawings/drawing13.xml" ContentType="application/vnd.openxmlformats-officedocument.drawingml.chartshapes+xml"/>
  <Override PartName="/xl/charts/chart296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drawings/drawing14.xml" ContentType="application/vnd.openxmlformats-officedocument.drawingml.chartshapes+xml"/>
  <Override PartName="/xl/charts/chart297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98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drawings/drawing15.xml" ContentType="application/vnd.openxmlformats-officedocument.drawingml.chartshapes+xml"/>
  <Override PartName="/xl/charts/chart299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00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301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drawings/drawing21.xml" ContentType="application/vnd.openxmlformats-officedocument.drawing+xml"/>
  <Override PartName="/xl/charts/chart302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charts/chart303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harts/chart304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drawings/drawing23.xml" ContentType="application/vnd.openxmlformats-officedocument.drawing+xml"/>
  <Override PartName="/xl/charts/chart305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drawings/drawing24.xml" ContentType="application/vnd.openxmlformats-officedocument.drawingml.chartshapes+xml"/>
  <Override PartName="/xl/charts/chart306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omments2.xml" ContentType="application/vnd.openxmlformats-officedocument.spreadsheetml.comments+xml"/>
  <Override PartName="/xl/charts/chart307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0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Gobernacion de Antioquia\datos\Estadisticas\Estadisticas 2023\marzo\"/>
    </mc:Choice>
  </mc:AlternateContent>
  <xr:revisionPtr revIDLastSave="0" documentId="8_{10F3EA1E-F494-48EE-B28C-17A131181162}" xr6:coauthVersionLast="47" xr6:coauthVersionMax="47" xr10:uidLastSave="{00000000-0000-0000-0000-000000000000}"/>
  <bookViews>
    <workbookView xWindow="1380" yWindow="1320" windowWidth="11745" windowHeight="6060" tabRatio="599" firstSheet="21" activeTab="21" xr2:uid="{00000000-000D-0000-FFFF-FFFF00000000}"/>
  </bookViews>
  <sheets>
    <sheet name="DANE" sheetId="220" state="hidden" r:id="rId1"/>
    <sheet name="1. Población_Afiliada_Regimen" sheetId="114" r:id="rId2"/>
    <sheet name="2. Afiliados_Esquema Asocia" sheetId="248" r:id="rId3"/>
    <sheet name="3. Gráficos_Cobertura_Dpto" sheetId="80" r:id="rId4"/>
    <sheet name="4. Gráficos_%Tendencia_Subreg" sheetId="222" r:id="rId5"/>
    <sheet name="5. Gráficos_Afiliados_Reg_Subre" sheetId="237" r:id="rId6"/>
    <sheet name="6.Gráfico_Afiliados_EPS_Régimen" sheetId="14" r:id="rId7"/>
    <sheet name="7. Gráficos_Tendencia_EPS" sheetId="236" r:id="rId8"/>
    <sheet name="3C. Afiliados_ Suspendidos_RC" sheetId="229" state="hidden" r:id="rId9"/>
    <sheet name="8. Afiliados_ EPS_Mpio_RS" sheetId="228" r:id="rId10"/>
    <sheet name="9. Afiliados_EPS_Mpio_RC " sheetId="186" r:id="rId11"/>
    <sheet name="10. Tendencia_por mes_RS" sheetId="39" r:id="rId12"/>
    <sheet name="11. Tendencia_por mes_ RC" sheetId="234" r:id="rId13"/>
    <sheet name="12. Tendencia_por mes_REX" sheetId="235" r:id="rId14"/>
    <sheet name="12. Tendencia_Valores_Años" sheetId="16" state="hidden" r:id="rId15"/>
    <sheet name="13. Afiliados_Nivel_Sexo_Zona" sheetId="192" r:id="rId16"/>
    <sheet name="14. Afiliados_Grupo_edad_RS" sheetId="193" r:id="rId17"/>
    <sheet name="14A. RS_Curso_Vida" sheetId="239" r:id="rId18"/>
    <sheet name="15. Afiliados_Grupo_edad_RC" sheetId="225" r:id="rId19"/>
    <sheet name="15A. RC_Curso_Vida" sheetId="240" r:id="rId20"/>
    <sheet name="16. REx_Curso_Vida" sheetId="241" r:id="rId21"/>
    <sheet name="17. Tipo_Población_RS " sheetId="247" r:id="rId22"/>
    <sheet name="18. Cobertura_Nacional_Deptos" sheetId="218" r:id="rId23"/>
    <sheet name="CONSOLIDADO REGION " sheetId="244" r:id="rId24"/>
    <sheet name="A. Codigos_Municipio" sheetId="204" state="hidden" r:id="rId25"/>
    <sheet name="B. NUEVOS CODIGO EPS" sheetId="212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" localSheetId="12">'[1]CUADRO No 4'!#REF!</definedName>
    <definedName name="\" localSheetId="13">'[1]CUADRO No 4'!#REF!</definedName>
    <definedName name="\" localSheetId="17">'[1]CUADRO No 4'!#REF!</definedName>
    <definedName name="\" localSheetId="18">'[1]CUADRO No 4'!#REF!</definedName>
    <definedName name="\" localSheetId="19">'[1]CUADRO No 4'!#REF!</definedName>
    <definedName name="\" localSheetId="20">'[1]CUADRO No 4'!#REF!</definedName>
    <definedName name="\" localSheetId="2">'[1]CUADRO No 4'!#REF!</definedName>
    <definedName name="\" localSheetId="8">'[1]CUADRO No 4'!#REF!</definedName>
    <definedName name="\" localSheetId="7">'[1]CUADRO No 4'!#REF!</definedName>
    <definedName name="\" localSheetId="9">'[1]CUADRO No 4'!#REF!</definedName>
    <definedName name="\" localSheetId="23">'[1]CUADRO No 4'!#REF!</definedName>
    <definedName name="\">'[1]CUADRO No 4'!#REF!</definedName>
    <definedName name="\a" localSheetId="12">'[1]CUADRO No 4'!#REF!</definedName>
    <definedName name="\a" localSheetId="13">'[1]CUADRO No 4'!#REF!</definedName>
    <definedName name="\a" localSheetId="17">'[1]CUADRO No 4'!#REF!</definedName>
    <definedName name="\a" localSheetId="18">'[1]CUADRO No 4'!#REF!</definedName>
    <definedName name="\a" localSheetId="19">'[1]CUADRO No 4'!#REF!</definedName>
    <definedName name="\a" localSheetId="20">'[1]CUADRO No 4'!#REF!</definedName>
    <definedName name="\a" localSheetId="2">'[1]CUADRO No 4'!#REF!</definedName>
    <definedName name="\a" localSheetId="8">'[1]CUADRO No 4'!#REF!</definedName>
    <definedName name="\a" localSheetId="7">'[1]CUADRO No 4'!#REF!</definedName>
    <definedName name="\a" localSheetId="9">'[1]CUADRO No 4'!#REF!</definedName>
    <definedName name="\a" localSheetId="23">'[1]CUADRO No 4'!#REF!</definedName>
    <definedName name="\a">'[1]CUADRO No 4'!#REF!</definedName>
    <definedName name="\c" localSheetId="12">#REF!</definedName>
    <definedName name="\c" localSheetId="13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 localSheetId="2">#REF!</definedName>
    <definedName name="\c" localSheetId="8">#REF!</definedName>
    <definedName name="\c" localSheetId="5">#REF!</definedName>
    <definedName name="\c" localSheetId="7">#REF!</definedName>
    <definedName name="\c" localSheetId="9">#REF!</definedName>
    <definedName name="\c" localSheetId="23">#REF!</definedName>
    <definedName name="\c">#REF!</definedName>
    <definedName name="\i" localSheetId="12">#REF!</definedName>
    <definedName name="\i" localSheetId="13">#REF!</definedName>
    <definedName name="\i" localSheetId="17">#REF!</definedName>
    <definedName name="\i" localSheetId="18">#REF!</definedName>
    <definedName name="\i" localSheetId="19">#REF!</definedName>
    <definedName name="\i" localSheetId="20">#REF!</definedName>
    <definedName name="\i" localSheetId="2">#REF!</definedName>
    <definedName name="\i" localSheetId="8">#REF!</definedName>
    <definedName name="\i" localSheetId="4">#REF!</definedName>
    <definedName name="\i" localSheetId="5">#REF!</definedName>
    <definedName name="\i" localSheetId="7">#REF!</definedName>
    <definedName name="\i" localSheetId="9">#REF!</definedName>
    <definedName name="\i" localSheetId="23">#REF!</definedName>
    <definedName name="\i">#REF!</definedName>
    <definedName name="\r" localSheetId="12">#REF!</definedName>
    <definedName name="\r" localSheetId="13">#REF!</definedName>
    <definedName name="\r" localSheetId="17">#REF!</definedName>
    <definedName name="\r" localSheetId="18">#REF!</definedName>
    <definedName name="\r" localSheetId="19">#REF!</definedName>
    <definedName name="\r" localSheetId="20">#REF!</definedName>
    <definedName name="\r" localSheetId="2">#REF!</definedName>
    <definedName name="\r" localSheetId="8">#REF!</definedName>
    <definedName name="\r" localSheetId="4">#REF!</definedName>
    <definedName name="\r" localSheetId="5">#REF!</definedName>
    <definedName name="\r" localSheetId="7">#REF!</definedName>
    <definedName name="\r" localSheetId="9">#REF!</definedName>
    <definedName name="\r" localSheetId="23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12">#REF!</definedName>
    <definedName name="__1_13__Reporte_Ministerio___Definitivo_" localSheetId="13">#REF!</definedName>
    <definedName name="__1_13__Reporte_Ministerio___Definitivo_" localSheetId="17">#REF!</definedName>
    <definedName name="__1_13__Reporte_Ministerio___Definitivo_" localSheetId="18">#REF!</definedName>
    <definedName name="__1_13__Reporte_Ministerio___Definitivo_" localSheetId="19">#REF!</definedName>
    <definedName name="__1_13__Reporte_Ministerio___Definitivo_" localSheetId="20">#REF!</definedName>
    <definedName name="__1_13__Reporte_Ministerio___Definitivo_" localSheetId="2">#REF!</definedName>
    <definedName name="__1_13__Reporte_Ministerio___Definitivo_" localSheetId="8">#REF!</definedName>
    <definedName name="__1_13__Reporte_Ministerio___Definitivo_" localSheetId="4">#REF!</definedName>
    <definedName name="__1_13__Reporte_Ministerio___Definitivo_" localSheetId="5">#REF!</definedName>
    <definedName name="__1_13__Reporte_Ministerio___Definitivo_" localSheetId="7">#REF!</definedName>
    <definedName name="__1_13__Reporte_Ministerio___Definitivo_" localSheetId="9">#REF!</definedName>
    <definedName name="__1_13__Reporte_Ministerio___Definitivo_" localSheetId="23">#REF!</definedName>
    <definedName name="__1_13__Reporte_Ministerio___Definitivo_">#REF!</definedName>
    <definedName name="__CAU103" localSheetId="16">[4]Hoja1!$A$1:$C$10607</definedName>
    <definedName name="__CAU103" localSheetId="17">[5]Hoja1!$A$1:$C$10607</definedName>
    <definedName name="__CAU103" localSheetId="18">[4]Hoja1!$A$1:$C$10607</definedName>
    <definedName name="__CAU103" localSheetId="19">[5]Hoja1!$A$1:$C$10607</definedName>
    <definedName name="__CAU103" localSheetId="20">[5]Hoja1!$A$1:$C$10607</definedName>
    <definedName name="__CAU103">[6]Hoja1!$A$1:$C$10607</definedName>
    <definedName name="_1" localSheetId="12">[7]LIS183!#REF!</definedName>
    <definedName name="_1" localSheetId="13">[7]LIS183!#REF!</definedName>
    <definedName name="_1" localSheetId="15">[7]LIS183!#REF!</definedName>
    <definedName name="_1" localSheetId="16">[8]LIS183!#REF!</definedName>
    <definedName name="_1" localSheetId="17">[9]LIS183!#REF!</definedName>
    <definedName name="_1" localSheetId="18">[8]LIS183!#REF!</definedName>
    <definedName name="_1" localSheetId="19">[9]LIS183!#REF!</definedName>
    <definedName name="_1" localSheetId="20">[9]LIS183!#REF!</definedName>
    <definedName name="_1" localSheetId="2">[7]LIS183!#REF!</definedName>
    <definedName name="_1" localSheetId="8">[7]LIS183!#REF!</definedName>
    <definedName name="_1" localSheetId="4">[7]LIS183!#REF!</definedName>
    <definedName name="_1" localSheetId="5">[7]LIS183!#REF!</definedName>
    <definedName name="_1" localSheetId="7">[7]LIS183!#REF!</definedName>
    <definedName name="_1" localSheetId="9">[7]LIS183!#REF!</definedName>
    <definedName name="_1" localSheetId="23">[7]LIS183!#REF!</definedName>
    <definedName name="_1">[7]LIS183!#REF!</definedName>
    <definedName name="_1_13__Reporte_Ministerio___Definitivo_" localSheetId="12">#REF!</definedName>
    <definedName name="_1_13__Reporte_Ministerio___Definitivo_" localSheetId="13">#REF!</definedName>
    <definedName name="_1_13__Reporte_Ministerio___Definitivo_" localSheetId="17">#REF!</definedName>
    <definedName name="_1_13__Reporte_Ministerio___Definitivo_" localSheetId="18">#REF!</definedName>
    <definedName name="_1_13__Reporte_Ministerio___Definitivo_" localSheetId="19">#REF!</definedName>
    <definedName name="_1_13__Reporte_Ministerio___Definitivo_" localSheetId="20">#REF!</definedName>
    <definedName name="_1_13__Reporte_Ministerio___Definitivo_" localSheetId="2">#REF!</definedName>
    <definedName name="_1_13__Reporte_Ministerio___Definitivo_" localSheetId="8">#REF!</definedName>
    <definedName name="_1_13__Reporte_Ministerio___Definitivo_" localSheetId="4">#REF!</definedName>
    <definedName name="_1_13__Reporte_Ministerio___Definitivo_" localSheetId="5">#REF!</definedName>
    <definedName name="_1_13__Reporte_Ministerio___Definitivo_" localSheetId="7">#REF!</definedName>
    <definedName name="_1_13__Reporte_Ministerio___Definitivo_" localSheetId="9">#REF!</definedName>
    <definedName name="_1_13__Reporte_Ministerio___Definitivo_" localSheetId="23">#REF!</definedName>
    <definedName name="_1_13__Reporte_Ministerio___Definitivo_">#REF!</definedName>
    <definedName name="_10" localSheetId="12">[7]LIS183!#REF!</definedName>
    <definedName name="_10" localSheetId="13">[7]LIS183!#REF!</definedName>
    <definedName name="_10" localSheetId="15">[7]LIS183!#REF!</definedName>
    <definedName name="_10" localSheetId="16">[8]LIS183!#REF!</definedName>
    <definedName name="_10" localSheetId="17">[9]LIS183!#REF!</definedName>
    <definedName name="_10" localSheetId="18">[8]LIS183!#REF!</definedName>
    <definedName name="_10" localSheetId="19">[9]LIS183!#REF!</definedName>
    <definedName name="_10" localSheetId="20">[9]LIS183!#REF!</definedName>
    <definedName name="_10" localSheetId="2">[7]LIS183!#REF!</definedName>
    <definedName name="_10" localSheetId="8">[7]LIS183!#REF!</definedName>
    <definedName name="_10" localSheetId="4">[7]LIS183!#REF!</definedName>
    <definedName name="_10" localSheetId="5">[7]LIS183!#REF!</definedName>
    <definedName name="_10" localSheetId="7">[7]LIS183!#REF!</definedName>
    <definedName name="_10" localSheetId="9">[7]LIS183!#REF!</definedName>
    <definedName name="_10" localSheetId="23">[7]LIS183!#REF!</definedName>
    <definedName name="_10">[7]LIS183!#REF!</definedName>
    <definedName name="_100" localSheetId="12">[7]LIS183!#REF!</definedName>
    <definedName name="_100" localSheetId="13">[7]LIS183!#REF!</definedName>
    <definedName name="_100" localSheetId="15">[7]LIS183!#REF!</definedName>
    <definedName name="_100" localSheetId="16">[8]LIS183!#REF!</definedName>
    <definedName name="_100" localSheetId="17">[9]LIS183!#REF!</definedName>
    <definedName name="_100" localSheetId="18">[8]LIS183!#REF!</definedName>
    <definedName name="_100" localSheetId="19">[9]LIS183!#REF!</definedName>
    <definedName name="_100" localSheetId="20">[9]LIS183!#REF!</definedName>
    <definedName name="_100" localSheetId="2">[7]LIS183!#REF!</definedName>
    <definedName name="_100" localSheetId="8">[7]LIS183!#REF!</definedName>
    <definedName name="_100" localSheetId="4">[7]LIS183!#REF!</definedName>
    <definedName name="_100" localSheetId="5">[7]LIS183!#REF!</definedName>
    <definedName name="_100" localSheetId="7">[7]LIS183!#REF!</definedName>
    <definedName name="_100" localSheetId="9">[7]LIS183!#REF!</definedName>
    <definedName name="_100" localSheetId="23">[7]LIS183!#REF!</definedName>
    <definedName name="_100">[7]LIS183!#REF!</definedName>
    <definedName name="_101" localSheetId="12">[7]LIS183!#REF!</definedName>
    <definedName name="_101" localSheetId="13">[7]LIS183!#REF!</definedName>
    <definedName name="_101" localSheetId="15">[7]LIS183!#REF!</definedName>
    <definedName name="_101" localSheetId="16">[8]LIS183!#REF!</definedName>
    <definedName name="_101" localSheetId="17">[9]LIS183!#REF!</definedName>
    <definedName name="_101" localSheetId="18">[8]LIS183!#REF!</definedName>
    <definedName name="_101" localSheetId="19">[9]LIS183!#REF!</definedName>
    <definedName name="_101" localSheetId="20">[9]LIS183!#REF!</definedName>
    <definedName name="_101" localSheetId="2">[7]LIS183!#REF!</definedName>
    <definedName name="_101" localSheetId="8">[7]LIS183!#REF!</definedName>
    <definedName name="_101" localSheetId="4">[7]LIS183!#REF!</definedName>
    <definedName name="_101" localSheetId="5">[7]LIS183!#REF!</definedName>
    <definedName name="_101" localSheetId="7">[7]LIS183!#REF!</definedName>
    <definedName name="_101" localSheetId="9">[7]LIS183!#REF!</definedName>
    <definedName name="_101" localSheetId="23">[7]LIS183!#REF!</definedName>
    <definedName name="_101">[7]LIS183!#REF!</definedName>
    <definedName name="_102" localSheetId="12">[7]LIS183!#REF!</definedName>
    <definedName name="_102" localSheetId="13">[7]LIS183!#REF!</definedName>
    <definedName name="_102" localSheetId="15">[7]LIS183!#REF!</definedName>
    <definedName name="_102" localSheetId="16">[8]LIS183!#REF!</definedName>
    <definedName name="_102" localSheetId="17">[9]LIS183!#REF!</definedName>
    <definedName name="_102" localSheetId="18">[8]LIS183!#REF!</definedName>
    <definedName name="_102" localSheetId="19">[9]LIS183!#REF!</definedName>
    <definedName name="_102" localSheetId="20">[9]LIS183!#REF!</definedName>
    <definedName name="_102" localSheetId="2">[7]LIS183!#REF!</definedName>
    <definedName name="_102" localSheetId="8">[7]LIS183!#REF!</definedName>
    <definedName name="_102" localSheetId="4">[7]LIS183!#REF!</definedName>
    <definedName name="_102" localSheetId="5">[7]LIS183!#REF!</definedName>
    <definedName name="_102" localSheetId="7">[7]LIS183!#REF!</definedName>
    <definedName name="_102" localSheetId="9">[7]LIS183!#REF!</definedName>
    <definedName name="_102" localSheetId="23">[7]LIS183!#REF!</definedName>
    <definedName name="_102">[7]LIS183!#REF!</definedName>
    <definedName name="_103" localSheetId="12">[7]LIS183!#REF!</definedName>
    <definedName name="_103" localSheetId="13">[7]LIS183!#REF!</definedName>
    <definedName name="_103" localSheetId="16">[8]LIS183!#REF!</definedName>
    <definedName name="_103" localSheetId="17">[9]LIS183!#REF!</definedName>
    <definedName name="_103" localSheetId="18">[8]LIS183!#REF!</definedName>
    <definedName name="_103" localSheetId="19">[9]LIS183!#REF!</definedName>
    <definedName name="_103" localSheetId="20">[9]LIS183!#REF!</definedName>
    <definedName name="_103" localSheetId="2">[7]LIS183!#REF!</definedName>
    <definedName name="_103" localSheetId="8">[7]LIS183!#REF!</definedName>
    <definedName name="_103" localSheetId="4">[7]LIS183!#REF!</definedName>
    <definedName name="_103" localSheetId="5">[7]LIS183!#REF!</definedName>
    <definedName name="_103" localSheetId="7">[7]LIS183!#REF!</definedName>
    <definedName name="_103" localSheetId="9">[7]LIS183!#REF!</definedName>
    <definedName name="_103" localSheetId="23">[7]LIS183!#REF!</definedName>
    <definedName name="_103">[7]LIS183!#REF!</definedName>
    <definedName name="_104" localSheetId="12">[7]LIS183!#REF!</definedName>
    <definedName name="_104" localSheetId="13">[7]LIS183!#REF!</definedName>
    <definedName name="_104" localSheetId="16">[8]LIS183!#REF!</definedName>
    <definedName name="_104" localSheetId="17">[9]LIS183!#REF!</definedName>
    <definedName name="_104" localSheetId="18">[8]LIS183!#REF!</definedName>
    <definedName name="_104" localSheetId="19">[9]LIS183!#REF!</definedName>
    <definedName name="_104" localSheetId="20">[9]LIS183!#REF!</definedName>
    <definedName name="_104" localSheetId="2">[7]LIS183!#REF!</definedName>
    <definedName name="_104" localSheetId="8">[7]LIS183!#REF!</definedName>
    <definedName name="_104" localSheetId="7">[7]LIS183!#REF!</definedName>
    <definedName name="_104" localSheetId="9">[7]LIS183!#REF!</definedName>
    <definedName name="_104" localSheetId="23">[7]LIS183!#REF!</definedName>
    <definedName name="_104">[7]LIS183!#REF!</definedName>
    <definedName name="_105" localSheetId="12">[7]LIS183!#REF!</definedName>
    <definedName name="_105" localSheetId="13">[7]LIS183!#REF!</definedName>
    <definedName name="_105" localSheetId="16">[8]LIS183!#REF!</definedName>
    <definedName name="_105" localSheetId="17">[9]LIS183!#REF!</definedName>
    <definedName name="_105" localSheetId="18">[8]LIS183!#REF!</definedName>
    <definedName name="_105" localSheetId="19">[9]LIS183!#REF!</definedName>
    <definedName name="_105" localSheetId="20">[9]LIS183!#REF!</definedName>
    <definedName name="_105" localSheetId="2">[7]LIS183!#REF!</definedName>
    <definedName name="_105" localSheetId="8">[7]LIS183!#REF!</definedName>
    <definedName name="_105" localSheetId="7">[7]LIS183!#REF!</definedName>
    <definedName name="_105" localSheetId="9">[7]LIS183!#REF!</definedName>
    <definedName name="_105" localSheetId="23">[7]LIS183!#REF!</definedName>
    <definedName name="_105">[7]LIS183!#REF!</definedName>
    <definedName name="_106" localSheetId="12">[7]LIS183!#REF!</definedName>
    <definedName name="_106" localSheetId="13">[7]LIS183!#REF!</definedName>
    <definedName name="_106" localSheetId="16">[8]LIS183!#REF!</definedName>
    <definedName name="_106" localSheetId="17">[9]LIS183!#REF!</definedName>
    <definedName name="_106" localSheetId="18">[8]LIS183!#REF!</definedName>
    <definedName name="_106" localSheetId="19">[9]LIS183!#REF!</definedName>
    <definedName name="_106" localSheetId="20">[9]LIS183!#REF!</definedName>
    <definedName name="_106" localSheetId="2">[7]LIS183!#REF!</definedName>
    <definedName name="_106" localSheetId="8">[7]LIS183!#REF!</definedName>
    <definedName name="_106" localSheetId="7">[7]LIS183!#REF!</definedName>
    <definedName name="_106" localSheetId="9">[7]LIS183!#REF!</definedName>
    <definedName name="_106" localSheetId="23">[7]LIS183!#REF!</definedName>
    <definedName name="_106">[7]LIS183!#REF!</definedName>
    <definedName name="_107" localSheetId="12">[7]LIS183!#REF!</definedName>
    <definedName name="_107" localSheetId="13">[7]LIS183!#REF!</definedName>
    <definedName name="_107" localSheetId="16">[8]LIS183!#REF!</definedName>
    <definedName name="_107" localSheetId="17">[9]LIS183!#REF!</definedName>
    <definedName name="_107" localSheetId="18">[8]LIS183!#REF!</definedName>
    <definedName name="_107" localSheetId="19">[9]LIS183!#REF!</definedName>
    <definedName name="_107" localSheetId="20">[9]LIS183!#REF!</definedName>
    <definedName name="_107" localSheetId="2">[7]LIS183!#REF!</definedName>
    <definedName name="_107" localSheetId="8">[7]LIS183!#REF!</definedName>
    <definedName name="_107" localSheetId="7">[7]LIS183!#REF!</definedName>
    <definedName name="_107" localSheetId="9">[7]LIS183!#REF!</definedName>
    <definedName name="_107" localSheetId="23">[7]LIS183!#REF!</definedName>
    <definedName name="_107">[7]LIS183!#REF!</definedName>
    <definedName name="_108" localSheetId="12">[7]LIS183!#REF!</definedName>
    <definedName name="_108" localSheetId="13">[7]LIS183!#REF!</definedName>
    <definedName name="_108" localSheetId="16">[8]LIS183!#REF!</definedName>
    <definedName name="_108" localSheetId="17">[9]LIS183!#REF!</definedName>
    <definedName name="_108" localSheetId="18">[8]LIS183!#REF!</definedName>
    <definedName name="_108" localSheetId="19">[9]LIS183!#REF!</definedName>
    <definedName name="_108" localSheetId="20">[9]LIS183!#REF!</definedName>
    <definedName name="_108" localSheetId="2">[7]LIS183!#REF!</definedName>
    <definedName name="_108" localSheetId="8">[7]LIS183!#REF!</definedName>
    <definedName name="_108" localSheetId="7">[7]LIS183!#REF!</definedName>
    <definedName name="_108" localSheetId="9">[7]LIS183!#REF!</definedName>
    <definedName name="_108" localSheetId="23">[7]LIS183!#REF!</definedName>
    <definedName name="_108">[7]LIS183!#REF!</definedName>
    <definedName name="_109" localSheetId="12">[7]LIS183!#REF!</definedName>
    <definedName name="_109" localSheetId="13">[7]LIS183!#REF!</definedName>
    <definedName name="_109" localSheetId="16">[8]LIS183!#REF!</definedName>
    <definedName name="_109" localSheetId="17">[9]LIS183!#REF!</definedName>
    <definedName name="_109" localSheetId="18">[8]LIS183!#REF!</definedName>
    <definedName name="_109" localSheetId="19">[9]LIS183!#REF!</definedName>
    <definedName name="_109" localSheetId="20">[9]LIS183!#REF!</definedName>
    <definedName name="_109" localSheetId="2">[7]LIS183!#REF!</definedName>
    <definedName name="_109" localSheetId="8">[7]LIS183!#REF!</definedName>
    <definedName name="_109" localSheetId="7">[7]LIS183!#REF!</definedName>
    <definedName name="_109" localSheetId="9">[7]LIS183!#REF!</definedName>
    <definedName name="_109" localSheetId="23">[7]LIS183!#REF!</definedName>
    <definedName name="_109">[7]LIS183!#REF!</definedName>
    <definedName name="_11" localSheetId="12">[7]LIS183!#REF!</definedName>
    <definedName name="_11" localSheetId="13">[7]LIS183!#REF!</definedName>
    <definedName name="_11" localSheetId="16">[8]LIS183!#REF!</definedName>
    <definedName name="_11" localSheetId="17">[9]LIS183!#REF!</definedName>
    <definedName name="_11" localSheetId="18">[8]LIS183!#REF!</definedName>
    <definedName name="_11" localSheetId="19">[9]LIS183!#REF!</definedName>
    <definedName name="_11" localSheetId="20">[9]LIS183!#REF!</definedName>
    <definedName name="_11" localSheetId="2">[7]LIS183!#REF!</definedName>
    <definedName name="_11" localSheetId="8">[7]LIS183!#REF!</definedName>
    <definedName name="_11" localSheetId="7">[7]LIS183!#REF!</definedName>
    <definedName name="_11" localSheetId="9">[7]LIS183!#REF!</definedName>
    <definedName name="_11" localSheetId="23">[7]LIS183!#REF!</definedName>
    <definedName name="_11">[7]LIS183!#REF!</definedName>
    <definedName name="_110" localSheetId="12">[7]LIS183!#REF!</definedName>
    <definedName name="_110" localSheetId="13">[7]LIS183!#REF!</definedName>
    <definedName name="_110" localSheetId="16">[8]LIS183!#REF!</definedName>
    <definedName name="_110" localSheetId="17">[9]LIS183!#REF!</definedName>
    <definedName name="_110" localSheetId="18">[8]LIS183!#REF!</definedName>
    <definedName name="_110" localSheetId="19">[9]LIS183!#REF!</definedName>
    <definedName name="_110" localSheetId="20">[9]LIS183!#REF!</definedName>
    <definedName name="_110" localSheetId="2">[7]LIS183!#REF!</definedName>
    <definedName name="_110" localSheetId="8">[7]LIS183!#REF!</definedName>
    <definedName name="_110" localSheetId="7">[7]LIS183!#REF!</definedName>
    <definedName name="_110" localSheetId="9">[7]LIS183!#REF!</definedName>
    <definedName name="_110" localSheetId="23">[7]LIS183!#REF!</definedName>
    <definedName name="_110">[7]LIS183!#REF!</definedName>
    <definedName name="_111" localSheetId="12">[7]LIS183!#REF!</definedName>
    <definedName name="_111" localSheetId="13">[7]LIS183!#REF!</definedName>
    <definedName name="_111" localSheetId="16">[8]LIS183!#REF!</definedName>
    <definedName name="_111" localSheetId="17">[9]LIS183!#REF!</definedName>
    <definedName name="_111" localSheetId="18">[8]LIS183!#REF!</definedName>
    <definedName name="_111" localSheetId="19">[9]LIS183!#REF!</definedName>
    <definedName name="_111" localSheetId="20">[9]LIS183!#REF!</definedName>
    <definedName name="_111" localSheetId="2">[7]LIS183!#REF!</definedName>
    <definedName name="_111" localSheetId="8">[7]LIS183!#REF!</definedName>
    <definedName name="_111" localSheetId="7">[7]LIS183!#REF!</definedName>
    <definedName name="_111" localSheetId="9">[7]LIS183!#REF!</definedName>
    <definedName name="_111" localSheetId="23">[7]LIS183!#REF!</definedName>
    <definedName name="_111">[7]LIS183!#REF!</definedName>
    <definedName name="_112" localSheetId="12">[7]LIS183!#REF!</definedName>
    <definedName name="_112" localSheetId="13">[7]LIS183!#REF!</definedName>
    <definedName name="_112" localSheetId="16">[8]LIS183!#REF!</definedName>
    <definedName name="_112" localSheetId="17">[9]LIS183!#REF!</definedName>
    <definedName name="_112" localSheetId="18">[8]LIS183!#REF!</definedName>
    <definedName name="_112" localSheetId="19">[9]LIS183!#REF!</definedName>
    <definedName name="_112" localSheetId="20">[9]LIS183!#REF!</definedName>
    <definedName name="_112" localSheetId="2">[7]LIS183!#REF!</definedName>
    <definedName name="_112" localSheetId="8">[7]LIS183!#REF!</definedName>
    <definedName name="_112" localSheetId="7">[7]LIS183!#REF!</definedName>
    <definedName name="_112" localSheetId="9">[7]LIS183!#REF!</definedName>
    <definedName name="_112" localSheetId="23">[7]LIS183!#REF!</definedName>
    <definedName name="_112">[7]LIS183!#REF!</definedName>
    <definedName name="_113" localSheetId="12">[7]LIS183!#REF!</definedName>
    <definedName name="_113" localSheetId="13">[7]LIS183!#REF!</definedName>
    <definedName name="_113" localSheetId="16">[8]LIS183!#REF!</definedName>
    <definedName name="_113" localSheetId="17">[9]LIS183!#REF!</definedName>
    <definedName name="_113" localSheetId="18">[8]LIS183!#REF!</definedName>
    <definedName name="_113" localSheetId="19">[9]LIS183!#REF!</definedName>
    <definedName name="_113" localSheetId="20">[9]LIS183!#REF!</definedName>
    <definedName name="_113" localSheetId="2">[7]LIS183!#REF!</definedName>
    <definedName name="_113" localSheetId="8">[7]LIS183!#REF!</definedName>
    <definedName name="_113" localSheetId="7">[7]LIS183!#REF!</definedName>
    <definedName name="_113" localSheetId="9">[7]LIS183!#REF!</definedName>
    <definedName name="_113" localSheetId="23">[7]LIS183!#REF!</definedName>
    <definedName name="_113">[7]LIS183!#REF!</definedName>
    <definedName name="_114" localSheetId="12">[7]LIS183!#REF!</definedName>
    <definedName name="_114" localSheetId="13">[7]LIS183!#REF!</definedName>
    <definedName name="_114" localSheetId="16">[8]LIS183!#REF!</definedName>
    <definedName name="_114" localSheetId="17">[9]LIS183!#REF!</definedName>
    <definedName name="_114" localSheetId="18">[8]LIS183!#REF!</definedName>
    <definedName name="_114" localSheetId="19">[9]LIS183!#REF!</definedName>
    <definedName name="_114" localSheetId="20">[9]LIS183!#REF!</definedName>
    <definedName name="_114" localSheetId="2">[7]LIS183!#REF!</definedName>
    <definedName name="_114" localSheetId="8">[7]LIS183!#REF!</definedName>
    <definedName name="_114" localSheetId="7">[7]LIS183!#REF!</definedName>
    <definedName name="_114" localSheetId="9">[7]LIS183!#REF!</definedName>
    <definedName name="_114" localSheetId="23">[7]LIS183!#REF!</definedName>
    <definedName name="_114">[7]LIS183!#REF!</definedName>
    <definedName name="_115" localSheetId="12">[7]LIS183!#REF!</definedName>
    <definedName name="_115" localSheetId="13">[7]LIS183!#REF!</definedName>
    <definedName name="_115" localSheetId="16">[8]LIS183!#REF!</definedName>
    <definedName name="_115" localSheetId="17">[9]LIS183!#REF!</definedName>
    <definedName name="_115" localSheetId="18">[8]LIS183!#REF!</definedName>
    <definedName name="_115" localSheetId="19">[9]LIS183!#REF!</definedName>
    <definedName name="_115" localSheetId="20">[9]LIS183!#REF!</definedName>
    <definedName name="_115" localSheetId="2">[7]LIS183!#REF!</definedName>
    <definedName name="_115" localSheetId="8">[7]LIS183!#REF!</definedName>
    <definedName name="_115" localSheetId="7">[7]LIS183!#REF!</definedName>
    <definedName name="_115" localSheetId="9">[7]LIS183!#REF!</definedName>
    <definedName name="_115" localSheetId="23">[7]LIS183!#REF!</definedName>
    <definedName name="_115">[7]LIS183!#REF!</definedName>
    <definedName name="_1154" localSheetId="12">[7]LIS183!#REF!</definedName>
    <definedName name="_1154" localSheetId="13">[7]LIS183!#REF!</definedName>
    <definedName name="_1154" localSheetId="16">[8]LIS183!#REF!</definedName>
    <definedName name="_1154" localSheetId="17">[9]LIS183!#REF!</definedName>
    <definedName name="_1154" localSheetId="18">[8]LIS183!#REF!</definedName>
    <definedName name="_1154" localSheetId="19">[9]LIS183!#REF!</definedName>
    <definedName name="_1154" localSheetId="20">[9]LIS183!#REF!</definedName>
    <definedName name="_1154" localSheetId="2">[7]LIS183!#REF!</definedName>
    <definedName name="_1154" localSheetId="8">[7]LIS183!#REF!</definedName>
    <definedName name="_1154" localSheetId="7">[7]LIS183!#REF!</definedName>
    <definedName name="_1154" localSheetId="9">[7]LIS183!#REF!</definedName>
    <definedName name="_1154" localSheetId="23">[7]LIS183!#REF!</definedName>
    <definedName name="_1154">[7]LIS183!#REF!</definedName>
    <definedName name="_116" localSheetId="12">[7]LIS183!#REF!</definedName>
    <definedName name="_116" localSheetId="13">[7]LIS183!#REF!</definedName>
    <definedName name="_116" localSheetId="16">[8]LIS183!#REF!</definedName>
    <definedName name="_116" localSheetId="17">[9]LIS183!#REF!</definedName>
    <definedName name="_116" localSheetId="18">[8]LIS183!#REF!</definedName>
    <definedName name="_116" localSheetId="19">[9]LIS183!#REF!</definedName>
    <definedName name="_116" localSheetId="20">[9]LIS183!#REF!</definedName>
    <definedName name="_116" localSheetId="2">[7]LIS183!#REF!</definedName>
    <definedName name="_116" localSheetId="8">[7]LIS183!#REF!</definedName>
    <definedName name="_116" localSheetId="7">[7]LIS183!#REF!</definedName>
    <definedName name="_116" localSheetId="9">[7]LIS183!#REF!</definedName>
    <definedName name="_116" localSheetId="23">[7]LIS183!#REF!</definedName>
    <definedName name="_116">[7]LIS183!#REF!</definedName>
    <definedName name="_117" localSheetId="12">[7]LIS183!#REF!</definedName>
    <definedName name="_117" localSheetId="13">[7]LIS183!#REF!</definedName>
    <definedName name="_117" localSheetId="16">[8]LIS183!#REF!</definedName>
    <definedName name="_117" localSheetId="17">[9]LIS183!#REF!</definedName>
    <definedName name="_117" localSheetId="18">[8]LIS183!#REF!</definedName>
    <definedName name="_117" localSheetId="19">[9]LIS183!#REF!</definedName>
    <definedName name="_117" localSheetId="20">[9]LIS183!#REF!</definedName>
    <definedName name="_117" localSheetId="2">[7]LIS183!#REF!</definedName>
    <definedName name="_117" localSheetId="8">[7]LIS183!#REF!</definedName>
    <definedName name="_117" localSheetId="7">[7]LIS183!#REF!</definedName>
    <definedName name="_117" localSheetId="9">[7]LIS183!#REF!</definedName>
    <definedName name="_117" localSheetId="23">[7]LIS183!#REF!</definedName>
    <definedName name="_117">[7]LIS183!#REF!</definedName>
    <definedName name="_118" localSheetId="12">[7]LIS183!#REF!</definedName>
    <definedName name="_118" localSheetId="13">[7]LIS183!#REF!</definedName>
    <definedName name="_118" localSheetId="16">[8]LIS183!#REF!</definedName>
    <definedName name="_118" localSheetId="17">[9]LIS183!#REF!</definedName>
    <definedName name="_118" localSheetId="18">[8]LIS183!#REF!</definedName>
    <definedName name="_118" localSheetId="19">[9]LIS183!#REF!</definedName>
    <definedName name="_118" localSheetId="20">[9]LIS183!#REF!</definedName>
    <definedName name="_118" localSheetId="2">[7]LIS183!#REF!</definedName>
    <definedName name="_118" localSheetId="8">[7]LIS183!#REF!</definedName>
    <definedName name="_118" localSheetId="7">[7]LIS183!#REF!</definedName>
    <definedName name="_118" localSheetId="9">[7]LIS183!#REF!</definedName>
    <definedName name="_118" localSheetId="23">[7]LIS183!#REF!</definedName>
    <definedName name="_118">[7]LIS183!#REF!</definedName>
    <definedName name="_119" localSheetId="12">[7]LIS183!#REF!</definedName>
    <definedName name="_119" localSheetId="13">[7]LIS183!#REF!</definedName>
    <definedName name="_119" localSheetId="16">[8]LIS183!#REF!</definedName>
    <definedName name="_119" localSheetId="17">[9]LIS183!#REF!</definedName>
    <definedName name="_119" localSheetId="18">[8]LIS183!#REF!</definedName>
    <definedName name="_119" localSheetId="19">[9]LIS183!#REF!</definedName>
    <definedName name="_119" localSheetId="20">[9]LIS183!#REF!</definedName>
    <definedName name="_119" localSheetId="2">[7]LIS183!#REF!</definedName>
    <definedName name="_119" localSheetId="8">[7]LIS183!#REF!</definedName>
    <definedName name="_119" localSheetId="7">[7]LIS183!#REF!</definedName>
    <definedName name="_119" localSheetId="9">[7]LIS183!#REF!</definedName>
    <definedName name="_119" localSheetId="23">[7]LIS183!#REF!</definedName>
    <definedName name="_119">[7]LIS183!#REF!</definedName>
    <definedName name="_12" localSheetId="12">[7]LIS183!#REF!</definedName>
    <definedName name="_12" localSheetId="13">[7]LIS183!#REF!</definedName>
    <definedName name="_12" localSheetId="16">[8]LIS183!#REF!</definedName>
    <definedName name="_12" localSheetId="17">[9]LIS183!#REF!</definedName>
    <definedName name="_12" localSheetId="18">[8]LIS183!#REF!</definedName>
    <definedName name="_12" localSheetId="19">[9]LIS183!#REF!</definedName>
    <definedName name="_12" localSheetId="20">[9]LIS183!#REF!</definedName>
    <definedName name="_12" localSheetId="2">[7]LIS183!#REF!</definedName>
    <definedName name="_12" localSheetId="8">[7]LIS183!#REF!</definedName>
    <definedName name="_12" localSheetId="7">[7]LIS183!#REF!</definedName>
    <definedName name="_12" localSheetId="9">[7]LIS183!#REF!</definedName>
    <definedName name="_12" localSheetId="23">[7]LIS183!#REF!</definedName>
    <definedName name="_12">[7]LIS183!#REF!</definedName>
    <definedName name="_120" localSheetId="12">[7]LIS183!#REF!</definedName>
    <definedName name="_120" localSheetId="13">[7]LIS183!#REF!</definedName>
    <definedName name="_120" localSheetId="16">[8]LIS183!#REF!</definedName>
    <definedName name="_120" localSheetId="17">[9]LIS183!#REF!</definedName>
    <definedName name="_120" localSheetId="18">[8]LIS183!#REF!</definedName>
    <definedName name="_120" localSheetId="19">[9]LIS183!#REF!</definedName>
    <definedName name="_120" localSheetId="20">[9]LIS183!#REF!</definedName>
    <definedName name="_120" localSheetId="2">[7]LIS183!#REF!</definedName>
    <definedName name="_120" localSheetId="8">[7]LIS183!#REF!</definedName>
    <definedName name="_120" localSheetId="7">[7]LIS183!#REF!</definedName>
    <definedName name="_120" localSheetId="9">[7]LIS183!#REF!</definedName>
    <definedName name="_120" localSheetId="23">[7]LIS183!#REF!</definedName>
    <definedName name="_120">[7]LIS183!#REF!</definedName>
    <definedName name="_121" localSheetId="12">[7]LIS183!#REF!</definedName>
    <definedName name="_121" localSheetId="13">[7]LIS183!#REF!</definedName>
    <definedName name="_121" localSheetId="16">[8]LIS183!#REF!</definedName>
    <definedName name="_121" localSheetId="17">[9]LIS183!#REF!</definedName>
    <definedName name="_121" localSheetId="18">[8]LIS183!#REF!</definedName>
    <definedName name="_121" localSheetId="19">[9]LIS183!#REF!</definedName>
    <definedName name="_121" localSheetId="20">[9]LIS183!#REF!</definedName>
    <definedName name="_121" localSheetId="2">[7]LIS183!#REF!</definedName>
    <definedName name="_121" localSheetId="8">[7]LIS183!#REF!</definedName>
    <definedName name="_121" localSheetId="7">[7]LIS183!#REF!</definedName>
    <definedName name="_121" localSheetId="9">[7]LIS183!#REF!</definedName>
    <definedName name="_121" localSheetId="23">[7]LIS183!#REF!</definedName>
    <definedName name="_121">[7]LIS183!#REF!</definedName>
    <definedName name="_122" localSheetId="12">[7]LIS183!#REF!</definedName>
    <definedName name="_122" localSheetId="13">[7]LIS183!#REF!</definedName>
    <definedName name="_122" localSheetId="16">[8]LIS183!#REF!</definedName>
    <definedName name="_122" localSheetId="17">[9]LIS183!#REF!</definedName>
    <definedName name="_122" localSheetId="18">[8]LIS183!#REF!</definedName>
    <definedName name="_122" localSheetId="19">[9]LIS183!#REF!</definedName>
    <definedName name="_122" localSheetId="20">[9]LIS183!#REF!</definedName>
    <definedName name="_122" localSheetId="2">[7]LIS183!#REF!</definedName>
    <definedName name="_122" localSheetId="8">[7]LIS183!#REF!</definedName>
    <definedName name="_122" localSheetId="7">[7]LIS183!#REF!</definedName>
    <definedName name="_122" localSheetId="9">[7]LIS183!#REF!</definedName>
    <definedName name="_122" localSheetId="23">[7]LIS183!#REF!</definedName>
    <definedName name="_122">[7]LIS183!#REF!</definedName>
    <definedName name="_123" localSheetId="12">[7]LIS183!#REF!</definedName>
    <definedName name="_123" localSheetId="13">[7]LIS183!#REF!</definedName>
    <definedName name="_123" localSheetId="16">[8]LIS183!#REF!</definedName>
    <definedName name="_123" localSheetId="17">[9]LIS183!#REF!</definedName>
    <definedName name="_123" localSheetId="18">[8]LIS183!#REF!</definedName>
    <definedName name="_123" localSheetId="19">[9]LIS183!#REF!</definedName>
    <definedName name="_123" localSheetId="20">[9]LIS183!#REF!</definedName>
    <definedName name="_123" localSheetId="2">[7]LIS183!#REF!</definedName>
    <definedName name="_123" localSheetId="8">[7]LIS183!#REF!</definedName>
    <definedName name="_123" localSheetId="7">[7]LIS183!#REF!</definedName>
    <definedName name="_123" localSheetId="9">[7]LIS183!#REF!</definedName>
    <definedName name="_123" localSheetId="23">[7]LIS183!#REF!</definedName>
    <definedName name="_123">[7]LIS183!#REF!</definedName>
    <definedName name="_124" localSheetId="12">[7]LIS183!#REF!</definedName>
    <definedName name="_124" localSheetId="13">[7]LIS183!#REF!</definedName>
    <definedName name="_124" localSheetId="16">[8]LIS183!#REF!</definedName>
    <definedName name="_124" localSheetId="17">[9]LIS183!#REF!</definedName>
    <definedName name="_124" localSheetId="18">[8]LIS183!#REF!</definedName>
    <definedName name="_124" localSheetId="19">[9]LIS183!#REF!</definedName>
    <definedName name="_124" localSheetId="20">[9]LIS183!#REF!</definedName>
    <definedName name="_124" localSheetId="2">[7]LIS183!#REF!</definedName>
    <definedName name="_124" localSheetId="8">[7]LIS183!#REF!</definedName>
    <definedName name="_124" localSheetId="7">[7]LIS183!#REF!</definedName>
    <definedName name="_124" localSheetId="9">[7]LIS183!#REF!</definedName>
    <definedName name="_124" localSheetId="23">[7]LIS183!#REF!</definedName>
    <definedName name="_124">[7]LIS183!#REF!</definedName>
    <definedName name="_125" localSheetId="12">[7]LIS183!#REF!</definedName>
    <definedName name="_125" localSheetId="13">[7]LIS183!#REF!</definedName>
    <definedName name="_125" localSheetId="16">[8]LIS183!#REF!</definedName>
    <definedName name="_125" localSheetId="17">[9]LIS183!#REF!</definedName>
    <definedName name="_125" localSheetId="18">[8]LIS183!#REF!</definedName>
    <definedName name="_125" localSheetId="19">[9]LIS183!#REF!</definedName>
    <definedName name="_125" localSheetId="20">[9]LIS183!#REF!</definedName>
    <definedName name="_125" localSheetId="2">[7]LIS183!#REF!</definedName>
    <definedName name="_125" localSheetId="8">[7]LIS183!#REF!</definedName>
    <definedName name="_125" localSheetId="7">[7]LIS183!#REF!</definedName>
    <definedName name="_125" localSheetId="9">[7]LIS183!#REF!</definedName>
    <definedName name="_125" localSheetId="23">[7]LIS183!#REF!</definedName>
    <definedName name="_125">[7]LIS183!#REF!</definedName>
    <definedName name="_126" localSheetId="12">[7]LIS183!#REF!</definedName>
    <definedName name="_126" localSheetId="13">[7]LIS183!#REF!</definedName>
    <definedName name="_126" localSheetId="16">[8]LIS183!#REF!</definedName>
    <definedName name="_126" localSheetId="17">[9]LIS183!#REF!</definedName>
    <definedName name="_126" localSheetId="18">[8]LIS183!#REF!</definedName>
    <definedName name="_126" localSheetId="19">[9]LIS183!#REF!</definedName>
    <definedName name="_126" localSheetId="20">[9]LIS183!#REF!</definedName>
    <definedName name="_126" localSheetId="2">[7]LIS183!#REF!</definedName>
    <definedName name="_126" localSheetId="8">[7]LIS183!#REF!</definedName>
    <definedName name="_126" localSheetId="7">[7]LIS183!#REF!</definedName>
    <definedName name="_126" localSheetId="9">[7]LIS183!#REF!</definedName>
    <definedName name="_126" localSheetId="23">[7]LIS183!#REF!</definedName>
    <definedName name="_126">[7]LIS183!#REF!</definedName>
    <definedName name="_127" localSheetId="12">[7]LIS183!#REF!</definedName>
    <definedName name="_127" localSheetId="13">[7]LIS183!#REF!</definedName>
    <definedName name="_127" localSheetId="16">[8]LIS183!#REF!</definedName>
    <definedName name="_127" localSheetId="17">[9]LIS183!#REF!</definedName>
    <definedName name="_127" localSheetId="18">[8]LIS183!#REF!</definedName>
    <definedName name="_127" localSheetId="19">[9]LIS183!#REF!</definedName>
    <definedName name="_127" localSheetId="20">[9]LIS183!#REF!</definedName>
    <definedName name="_127" localSheetId="2">[7]LIS183!#REF!</definedName>
    <definedName name="_127" localSheetId="8">[7]LIS183!#REF!</definedName>
    <definedName name="_127" localSheetId="7">[7]LIS183!#REF!</definedName>
    <definedName name="_127" localSheetId="9">[7]LIS183!#REF!</definedName>
    <definedName name="_127" localSheetId="23">[7]LIS183!#REF!</definedName>
    <definedName name="_127">[7]LIS183!#REF!</definedName>
    <definedName name="_128" localSheetId="12">[7]LIS183!#REF!</definedName>
    <definedName name="_128" localSheetId="13">[7]LIS183!#REF!</definedName>
    <definedName name="_128" localSheetId="16">[8]LIS183!#REF!</definedName>
    <definedName name="_128" localSheetId="17">[9]LIS183!#REF!</definedName>
    <definedName name="_128" localSheetId="18">[8]LIS183!#REF!</definedName>
    <definedName name="_128" localSheetId="19">[9]LIS183!#REF!</definedName>
    <definedName name="_128" localSheetId="20">[9]LIS183!#REF!</definedName>
    <definedName name="_128" localSheetId="2">[7]LIS183!#REF!</definedName>
    <definedName name="_128" localSheetId="8">[7]LIS183!#REF!</definedName>
    <definedName name="_128" localSheetId="7">[7]LIS183!#REF!</definedName>
    <definedName name="_128" localSheetId="9">[7]LIS183!#REF!</definedName>
    <definedName name="_128" localSheetId="23">[7]LIS183!#REF!</definedName>
    <definedName name="_128">[7]LIS183!#REF!</definedName>
    <definedName name="_129" localSheetId="12">[7]LIS183!#REF!</definedName>
    <definedName name="_129" localSheetId="13">[7]LIS183!#REF!</definedName>
    <definedName name="_129" localSheetId="16">[8]LIS183!#REF!</definedName>
    <definedName name="_129" localSheetId="17">[9]LIS183!#REF!</definedName>
    <definedName name="_129" localSheetId="18">[8]LIS183!#REF!</definedName>
    <definedName name="_129" localSheetId="19">[9]LIS183!#REF!</definedName>
    <definedName name="_129" localSheetId="20">[9]LIS183!#REF!</definedName>
    <definedName name="_129" localSheetId="2">[7]LIS183!#REF!</definedName>
    <definedName name="_129" localSheetId="8">[7]LIS183!#REF!</definedName>
    <definedName name="_129" localSheetId="7">[7]LIS183!#REF!</definedName>
    <definedName name="_129" localSheetId="9">[7]LIS183!#REF!</definedName>
    <definedName name="_129" localSheetId="23">[7]LIS183!#REF!</definedName>
    <definedName name="_129">[7]LIS183!#REF!</definedName>
    <definedName name="_13" localSheetId="12">[7]LIS183!#REF!</definedName>
    <definedName name="_13" localSheetId="13">[7]LIS183!#REF!</definedName>
    <definedName name="_13" localSheetId="16">[8]LIS183!#REF!</definedName>
    <definedName name="_13" localSheetId="17">[9]LIS183!#REF!</definedName>
    <definedName name="_13" localSheetId="18">[8]LIS183!#REF!</definedName>
    <definedName name="_13" localSheetId="19">[9]LIS183!#REF!</definedName>
    <definedName name="_13" localSheetId="20">[9]LIS183!#REF!</definedName>
    <definedName name="_13" localSheetId="2">[7]LIS183!#REF!</definedName>
    <definedName name="_13" localSheetId="8">[7]LIS183!#REF!</definedName>
    <definedName name="_13" localSheetId="7">[7]LIS183!#REF!</definedName>
    <definedName name="_13" localSheetId="9">[7]LIS183!#REF!</definedName>
    <definedName name="_13" localSheetId="23">[7]LIS183!#REF!</definedName>
    <definedName name="_13">[7]LIS183!#REF!</definedName>
    <definedName name="_130" localSheetId="12">[7]LIS183!#REF!</definedName>
    <definedName name="_130" localSheetId="13">[7]LIS183!#REF!</definedName>
    <definedName name="_130" localSheetId="16">[8]LIS183!#REF!</definedName>
    <definedName name="_130" localSheetId="17">[9]LIS183!#REF!</definedName>
    <definedName name="_130" localSheetId="18">[8]LIS183!#REF!</definedName>
    <definedName name="_130" localSheetId="19">[9]LIS183!#REF!</definedName>
    <definedName name="_130" localSheetId="20">[9]LIS183!#REF!</definedName>
    <definedName name="_130" localSheetId="2">[7]LIS183!#REF!</definedName>
    <definedName name="_130" localSheetId="8">[7]LIS183!#REF!</definedName>
    <definedName name="_130" localSheetId="7">[7]LIS183!#REF!</definedName>
    <definedName name="_130" localSheetId="9">[7]LIS183!#REF!</definedName>
    <definedName name="_130" localSheetId="23">[7]LIS183!#REF!</definedName>
    <definedName name="_130">[7]LIS183!#REF!</definedName>
    <definedName name="_131" localSheetId="12">[7]LIS183!#REF!</definedName>
    <definedName name="_131" localSheetId="13">[7]LIS183!#REF!</definedName>
    <definedName name="_131" localSheetId="16">[8]LIS183!#REF!</definedName>
    <definedName name="_131" localSheetId="17">[9]LIS183!#REF!</definedName>
    <definedName name="_131" localSheetId="18">[8]LIS183!#REF!</definedName>
    <definedName name="_131" localSheetId="19">[9]LIS183!#REF!</definedName>
    <definedName name="_131" localSheetId="20">[9]LIS183!#REF!</definedName>
    <definedName name="_131" localSheetId="2">[7]LIS183!#REF!</definedName>
    <definedName name="_131" localSheetId="8">[7]LIS183!#REF!</definedName>
    <definedName name="_131" localSheetId="7">[7]LIS183!#REF!</definedName>
    <definedName name="_131" localSheetId="9">[7]LIS183!#REF!</definedName>
    <definedName name="_131" localSheetId="23">[7]LIS183!#REF!</definedName>
    <definedName name="_131">[7]LIS183!#REF!</definedName>
    <definedName name="_132" localSheetId="12">[7]LIS183!#REF!</definedName>
    <definedName name="_132" localSheetId="13">[7]LIS183!#REF!</definedName>
    <definedName name="_132" localSheetId="16">[8]LIS183!#REF!</definedName>
    <definedName name="_132" localSheetId="17">[9]LIS183!#REF!</definedName>
    <definedName name="_132" localSheetId="18">[8]LIS183!#REF!</definedName>
    <definedName name="_132" localSheetId="19">[9]LIS183!#REF!</definedName>
    <definedName name="_132" localSheetId="20">[9]LIS183!#REF!</definedName>
    <definedName name="_132" localSheetId="2">[7]LIS183!#REF!</definedName>
    <definedName name="_132" localSheetId="8">[7]LIS183!#REF!</definedName>
    <definedName name="_132" localSheetId="7">[7]LIS183!#REF!</definedName>
    <definedName name="_132" localSheetId="9">[7]LIS183!#REF!</definedName>
    <definedName name="_132" localSheetId="23">[7]LIS183!#REF!</definedName>
    <definedName name="_132">[7]LIS183!#REF!</definedName>
    <definedName name="_133" localSheetId="12">[7]LIS183!#REF!</definedName>
    <definedName name="_133" localSheetId="13">[7]LIS183!#REF!</definedName>
    <definedName name="_133" localSheetId="16">[8]LIS183!#REF!</definedName>
    <definedName name="_133" localSheetId="17">[9]LIS183!#REF!</definedName>
    <definedName name="_133" localSheetId="18">[8]LIS183!#REF!</definedName>
    <definedName name="_133" localSheetId="19">[9]LIS183!#REF!</definedName>
    <definedName name="_133" localSheetId="20">[9]LIS183!#REF!</definedName>
    <definedName name="_133" localSheetId="2">[7]LIS183!#REF!</definedName>
    <definedName name="_133" localSheetId="8">[7]LIS183!#REF!</definedName>
    <definedName name="_133" localSheetId="7">[7]LIS183!#REF!</definedName>
    <definedName name="_133" localSheetId="9">[7]LIS183!#REF!</definedName>
    <definedName name="_133" localSheetId="23">[7]LIS183!#REF!</definedName>
    <definedName name="_133">[7]LIS183!#REF!</definedName>
    <definedName name="_134" localSheetId="12">[7]LIS183!#REF!</definedName>
    <definedName name="_134" localSheetId="13">[7]LIS183!#REF!</definedName>
    <definedName name="_134" localSheetId="16">[8]LIS183!#REF!</definedName>
    <definedName name="_134" localSheetId="17">[9]LIS183!#REF!</definedName>
    <definedName name="_134" localSheetId="18">[8]LIS183!#REF!</definedName>
    <definedName name="_134" localSheetId="19">[9]LIS183!#REF!</definedName>
    <definedName name="_134" localSheetId="20">[9]LIS183!#REF!</definedName>
    <definedName name="_134" localSheetId="2">[7]LIS183!#REF!</definedName>
    <definedName name="_134" localSheetId="8">[7]LIS183!#REF!</definedName>
    <definedName name="_134" localSheetId="7">[7]LIS183!#REF!</definedName>
    <definedName name="_134" localSheetId="9">[7]LIS183!#REF!</definedName>
    <definedName name="_134" localSheetId="23">[7]LIS183!#REF!</definedName>
    <definedName name="_134">[7]LIS183!#REF!</definedName>
    <definedName name="_135" localSheetId="12">[7]LIS183!#REF!</definedName>
    <definedName name="_135" localSheetId="13">[7]LIS183!#REF!</definedName>
    <definedName name="_135" localSheetId="16">[8]LIS183!#REF!</definedName>
    <definedName name="_135" localSheetId="17">[9]LIS183!#REF!</definedName>
    <definedName name="_135" localSheetId="18">[8]LIS183!#REF!</definedName>
    <definedName name="_135" localSheetId="19">[9]LIS183!#REF!</definedName>
    <definedName name="_135" localSheetId="20">[9]LIS183!#REF!</definedName>
    <definedName name="_135" localSheetId="2">[7]LIS183!#REF!</definedName>
    <definedName name="_135" localSheetId="8">[7]LIS183!#REF!</definedName>
    <definedName name="_135" localSheetId="7">[7]LIS183!#REF!</definedName>
    <definedName name="_135" localSheetId="9">[7]LIS183!#REF!</definedName>
    <definedName name="_135" localSheetId="23">[7]LIS183!#REF!</definedName>
    <definedName name="_135">[7]LIS183!#REF!</definedName>
    <definedName name="_136" localSheetId="12">[7]LIS183!#REF!</definedName>
    <definedName name="_136" localSheetId="13">[7]LIS183!#REF!</definedName>
    <definedName name="_136" localSheetId="16">[8]LIS183!#REF!</definedName>
    <definedName name="_136" localSheetId="17">[9]LIS183!#REF!</definedName>
    <definedName name="_136" localSheetId="18">[8]LIS183!#REF!</definedName>
    <definedName name="_136" localSheetId="19">[9]LIS183!#REF!</definedName>
    <definedName name="_136" localSheetId="20">[9]LIS183!#REF!</definedName>
    <definedName name="_136" localSheetId="2">[7]LIS183!#REF!</definedName>
    <definedName name="_136" localSheetId="8">[7]LIS183!#REF!</definedName>
    <definedName name="_136" localSheetId="7">[7]LIS183!#REF!</definedName>
    <definedName name="_136" localSheetId="9">[7]LIS183!#REF!</definedName>
    <definedName name="_136" localSheetId="23">[7]LIS183!#REF!</definedName>
    <definedName name="_136">[7]LIS183!#REF!</definedName>
    <definedName name="_137" localSheetId="12">[7]LIS183!#REF!</definedName>
    <definedName name="_137" localSheetId="13">[7]LIS183!#REF!</definedName>
    <definedName name="_137" localSheetId="16">[8]LIS183!#REF!</definedName>
    <definedName name="_137" localSheetId="17">[9]LIS183!#REF!</definedName>
    <definedName name="_137" localSheetId="18">[8]LIS183!#REF!</definedName>
    <definedName name="_137" localSheetId="19">[9]LIS183!#REF!</definedName>
    <definedName name="_137" localSheetId="20">[9]LIS183!#REF!</definedName>
    <definedName name="_137" localSheetId="2">[7]LIS183!#REF!</definedName>
    <definedName name="_137" localSheetId="8">[7]LIS183!#REF!</definedName>
    <definedName name="_137" localSheetId="7">[7]LIS183!#REF!</definedName>
    <definedName name="_137" localSheetId="9">[7]LIS183!#REF!</definedName>
    <definedName name="_137" localSheetId="23">[7]LIS183!#REF!</definedName>
    <definedName name="_137">[7]LIS183!#REF!</definedName>
    <definedName name="_138" localSheetId="12">[7]LIS183!#REF!</definedName>
    <definedName name="_138" localSheetId="13">[7]LIS183!#REF!</definedName>
    <definedName name="_138" localSheetId="16">[8]LIS183!#REF!</definedName>
    <definedName name="_138" localSheetId="17">[9]LIS183!#REF!</definedName>
    <definedName name="_138" localSheetId="18">[8]LIS183!#REF!</definedName>
    <definedName name="_138" localSheetId="19">[9]LIS183!#REF!</definedName>
    <definedName name="_138" localSheetId="20">[9]LIS183!#REF!</definedName>
    <definedName name="_138" localSheetId="2">[7]LIS183!#REF!</definedName>
    <definedName name="_138" localSheetId="8">[7]LIS183!#REF!</definedName>
    <definedName name="_138" localSheetId="7">[7]LIS183!#REF!</definedName>
    <definedName name="_138" localSheetId="9">[7]LIS183!#REF!</definedName>
    <definedName name="_138" localSheetId="23">[7]LIS183!#REF!</definedName>
    <definedName name="_138">[7]LIS183!#REF!</definedName>
    <definedName name="_139" localSheetId="12">[7]LIS183!#REF!</definedName>
    <definedName name="_139" localSheetId="13">[7]LIS183!#REF!</definedName>
    <definedName name="_139" localSheetId="16">[8]LIS183!#REF!</definedName>
    <definedName name="_139" localSheetId="17">[9]LIS183!#REF!</definedName>
    <definedName name="_139" localSheetId="18">[8]LIS183!#REF!</definedName>
    <definedName name="_139" localSheetId="19">[9]LIS183!#REF!</definedName>
    <definedName name="_139" localSheetId="20">[9]LIS183!#REF!</definedName>
    <definedName name="_139" localSheetId="2">[7]LIS183!#REF!</definedName>
    <definedName name="_139" localSheetId="8">[7]LIS183!#REF!</definedName>
    <definedName name="_139" localSheetId="7">[7]LIS183!#REF!</definedName>
    <definedName name="_139" localSheetId="9">[7]LIS183!#REF!</definedName>
    <definedName name="_139" localSheetId="23">[7]LIS183!#REF!</definedName>
    <definedName name="_139">[7]LIS183!#REF!</definedName>
    <definedName name="_14" localSheetId="12">[7]LIS183!#REF!</definedName>
    <definedName name="_14" localSheetId="13">[7]LIS183!#REF!</definedName>
    <definedName name="_14" localSheetId="16">[8]LIS183!#REF!</definedName>
    <definedName name="_14" localSheetId="17">[9]LIS183!#REF!</definedName>
    <definedName name="_14" localSheetId="18">[8]LIS183!#REF!</definedName>
    <definedName name="_14" localSheetId="19">[9]LIS183!#REF!</definedName>
    <definedName name="_14" localSheetId="20">[9]LIS183!#REF!</definedName>
    <definedName name="_14" localSheetId="2">[7]LIS183!#REF!</definedName>
    <definedName name="_14" localSheetId="8">[7]LIS183!#REF!</definedName>
    <definedName name="_14" localSheetId="7">[7]LIS183!#REF!</definedName>
    <definedName name="_14" localSheetId="9">[7]LIS183!#REF!</definedName>
    <definedName name="_14" localSheetId="23">[7]LIS183!#REF!</definedName>
    <definedName name="_14">[7]LIS183!#REF!</definedName>
    <definedName name="_140" localSheetId="12">[7]LIS183!#REF!</definedName>
    <definedName name="_140" localSheetId="13">[7]LIS183!#REF!</definedName>
    <definedName name="_140" localSheetId="16">[8]LIS183!#REF!</definedName>
    <definedName name="_140" localSheetId="17">[9]LIS183!#REF!</definedName>
    <definedName name="_140" localSheetId="18">[8]LIS183!#REF!</definedName>
    <definedName name="_140" localSheetId="19">[9]LIS183!#REF!</definedName>
    <definedName name="_140" localSheetId="20">[9]LIS183!#REF!</definedName>
    <definedName name="_140" localSheetId="2">[7]LIS183!#REF!</definedName>
    <definedName name="_140" localSheetId="8">[7]LIS183!#REF!</definedName>
    <definedName name="_140" localSheetId="7">[7]LIS183!#REF!</definedName>
    <definedName name="_140" localSheetId="9">[7]LIS183!#REF!</definedName>
    <definedName name="_140" localSheetId="23">[7]LIS183!#REF!</definedName>
    <definedName name="_140">[7]LIS183!#REF!</definedName>
    <definedName name="_141" localSheetId="12">[7]LIS183!#REF!</definedName>
    <definedName name="_141" localSheetId="13">[7]LIS183!#REF!</definedName>
    <definedName name="_141" localSheetId="16">[8]LIS183!#REF!</definedName>
    <definedName name="_141" localSheetId="17">[9]LIS183!#REF!</definedName>
    <definedName name="_141" localSheetId="18">[8]LIS183!#REF!</definedName>
    <definedName name="_141" localSheetId="19">[9]LIS183!#REF!</definedName>
    <definedName name="_141" localSheetId="20">[9]LIS183!#REF!</definedName>
    <definedName name="_141" localSheetId="2">[7]LIS183!#REF!</definedName>
    <definedName name="_141" localSheetId="8">[7]LIS183!#REF!</definedName>
    <definedName name="_141" localSheetId="7">[7]LIS183!#REF!</definedName>
    <definedName name="_141" localSheetId="9">[7]LIS183!#REF!</definedName>
    <definedName name="_141" localSheetId="23">[7]LIS183!#REF!</definedName>
    <definedName name="_141">[7]LIS183!#REF!</definedName>
    <definedName name="_142" localSheetId="12">[7]LIS183!#REF!</definedName>
    <definedName name="_142" localSheetId="13">[7]LIS183!#REF!</definedName>
    <definedName name="_142" localSheetId="16">[8]LIS183!#REF!</definedName>
    <definedName name="_142" localSheetId="17">[9]LIS183!#REF!</definedName>
    <definedName name="_142" localSheetId="18">[8]LIS183!#REF!</definedName>
    <definedName name="_142" localSheetId="19">[9]LIS183!#REF!</definedName>
    <definedName name="_142" localSheetId="20">[9]LIS183!#REF!</definedName>
    <definedName name="_142" localSheetId="2">[7]LIS183!#REF!</definedName>
    <definedName name="_142" localSheetId="8">[7]LIS183!#REF!</definedName>
    <definedName name="_142" localSheetId="7">[7]LIS183!#REF!</definedName>
    <definedName name="_142" localSheetId="9">[7]LIS183!#REF!</definedName>
    <definedName name="_142" localSheetId="23">[7]LIS183!#REF!</definedName>
    <definedName name="_142">[7]LIS183!#REF!</definedName>
    <definedName name="_143" localSheetId="12">[7]LIS183!#REF!</definedName>
    <definedName name="_143" localSheetId="13">[7]LIS183!#REF!</definedName>
    <definedName name="_143" localSheetId="16">[8]LIS183!#REF!</definedName>
    <definedName name="_143" localSheetId="17">[9]LIS183!#REF!</definedName>
    <definedName name="_143" localSheetId="18">[8]LIS183!#REF!</definedName>
    <definedName name="_143" localSheetId="19">[9]LIS183!#REF!</definedName>
    <definedName name="_143" localSheetId="20">[9]LIS183!#REF!</definedName>
    <definedName name="_143" localSheetId="2">[7]LIS183!#REF!</definedName>
    <definedName name="_143" localSheetId="8">[7]LIS183!#REF!</definedName>
    <definedName name="_143" localSheetId="7">[7]LIS183!#REF!</definedName>
    <definedName name="_143" localSheetId="9">[7]LIS183!#REF!</definedName>
    <definedName name="_143" localSheetId="23">[7]LIS183!#REF!</definedName>
    <definedName name="_143">[7]LIS183!#REF!</definedName>
    <definedName name="_144" localSheetId="12">[7]LIS183!#REF!</definedName>
    <definedName name="_144" localSheetId="13">[7]LIS183!#REF!</definedName>
    <definedName name="_144" localSheetId="16">[8]LIS183!#REF!</definedName>
    <definedName name="_144" localSheetId="17">[9]LIS183!#REF!</definedName>
    <definedName name="_144" localSheetId="18">[8]LIS183!#REF!</definedName>
    <definedName name="_144" localSheetId="19">[9]LIS183!#REF!</definedName>
    <definedName name="_144" localSheetId="20">[9]LIS183!#REF!</definedName>
    <definedName name="_144" localSheetId="2">[7]LIS183!#REF!</definedName>
    <definedName name="_144" localSheetId="8">[7]LIS183!#REF!</definedName>
    <definedName name="_144" localSheetId="7">[7]LIS183!#REF!</definedName>
    <definedName name="_144" localSheetId="9">[7]LIS183!#REF!</definedName>
    <definedName name="_144" localSheetId="23">[7]LIS183!#REF!</definedName>
    <definedName name="_144">[7]LIS183!#REF!</definedName>
    <definedName name="_145" localSheetId="12">[7]LIS183!#REF!</definedName>
    <definedName name="_145" localSheetId="13">[7]LIS183!#REF!</definedName>
    <definedName name="_145" localSheetId="16">[8]LIS183!#REF!</definedName>
    <definedName name="_145" localSheetId="17">[9]LIS183!#REF!</definedName>
    <definedName name="_145" localSheetId="18">[8]LIS183!#REF!</definedName>
    <definedName name="_145" localSheetId="19">[9]LIS183!#REF!</definedName>
    <definedName name="_145" localSheetId="20">[9]LIS183!#REF!</definedName>
    <definedName name="_145" localSheetId="2">[7]LIS183!#REF!</definedName>
    <definedName name="_145" localSheetId="8">[7]LIS183!#REF!</definedName>
    <definedName name="_145" localSheetId="7">[7]LIS183!#REF!</definedName>
    <definedName name="_145" localSheetId="9">[7]LIS183!#REF!</definedName>
    <definedName name="_145" localSheetId="23">[7]LIS183!#REF!</definedName>
    <definedName name="_145">[7]LIS183!#REF!</definedName>
    <definedName name="_146" localSheetId="12">[7]LIS183!#REF!</definedName>
    <definedName name="_146" localSheetId="13">[7]LIS183!#REF!</definedName>
    <definedName name="_146" localSheetId="16">[8]LIS183!#REF!</definedName>
    <definedName name="_146" localSheetId="17">[9]LIS183!#REF!</definedName>
    <definedName name="_146" localSheetId="18">[8]LIS183!#REF!</definedName>
    <definedName name="_146" localSheetId="19">[9]LIS183!#REF!</definedName>
    <definedName name="_146" localSheetId="20">[9]LIS183!#REF!</definedName>
    <definedName name="_146" localSheetId="2">[7]LIS183!#REF!</definedName>
    <definedName name="_146" localSheetId="8">[7]LIS183!#REF!</definedName>
    <definedName name="_146" localSheetId="7">[7]LIS183!#REF!</definedName>
    <definedName name="_146" localSheetId="9">[7]LIS183!#REF!</definedName>
    <definedName name="_146" localSheetId="23">[7]LIS183!#REF!</definedName>
    <definedName name="_146">[7]LIS183!#REF!</definedName>
    <definedName name="_147" localSheetId="12">[7]LIS183!#REF!</definedName>
    <definedName name="_147" localSheetId="13">[7]LIS183!#REF!</definedName>
    <definedName name="_147" localSheetId="16">[8]LIS183!#REF!</definedName>
    <definedName name="_147" localSheetId="17">[9]LIS183!#REF!</definedName>
    <definedName name="_147" localSheetId="18">[8]LIS183!#REF!</definedName>
    <definedName name="_147" localSheetId="19">[9]LIS183!#REF!</definedName>
    <definedName name="_147" localSheetId="20">[9]LIS183!#REF!</definedName>
    <definedName name="_147" localSheetId="2">[7]LIS183!#REF!</definedName>
    <definedName name="_147" localSheetId="8">[7]LIS183!#REF!</definedName>
    <definedName name="_147" localSheetId="7">[7]LIS183!#REF!</definedName>
    <definedName name="_147" localSheetId="9">[7]LIS183!#REF!</definedName>
    <definedName name="_147" localSheetId="23">[7]LIS183!#REF!</definedName>
    <definedName name="_147">[7]LIS183!#REF!</definedName>
    <definedName name="_148" localSheetId="12">[7]LIS183!#REF!</definedName>
    <definedName name="_148" localSheetId="13">[7]LIS183!#REF!</definedName>
    <definedName name="_148" localSheetId="16">[8]LIS183!#REF!</definedName>
    <definedName name="_148" localSheetId="17">[9]LIS183!#REF!</definedName>
    <definedName name="_148" localSheetId="18">[8]LIS183!#REF!</definedName>
    <definedName name="_148" localSheetId="19">[9]LIS183!#REF!</definedName>
    <definedName name="_148" localSheetId="20">[9]LIS183!#REF!</definedName>
    <definedName name="_148" localSheetId="2">[7]LIS183!#REF!</definedName>
    <definedName name="_148" localSheetId="8">[7]LIS183!#REF!</definedName>
    <definedName name="_148" localSheetId="7">[7]LIS183!#REF!</definedName>
    <definedName name="_148" localSheetId="9">[7]LIS183!#REF!</definedName>
    <definedName name="_148" localSheetId="23">[7]LIS183!#REF!</definedName>
    <definedName name="_148">[7]LIS183!#REF!</definedName>
    <definedName name="_149" localSheetId="12">[7]LIS183!#REF!</definedName>
    <definedName name="_149" localSheetId="13">[7]LIS183!#REF!</definedName>
    <definedName name="_149" localSheetId="16">[8]LIS183!#REF!</definedName>
    <definedName name="_149" localSheetId="17">[9]LIS183!#REF!</definedName>
    <definedName name="_149" localSheetId="18">[8]LIS183!#REF!</definedName>
    <definedName name="_149" localSheetId="19">[9]LIS183!#REF!</definedName>
    <definedName name="_149" localSheetId="20">[9]LIS183!#REF!</definedName>
    <definedName name="_149" localSheetId="2">[7]LIS183!#REF!</definedName>
    <definedName name="_149" localSheetId="8">[7]LIS183!#REF!</definedName>
    <definedName name="_149" localSheetId="7">[7]LIS183!#REF!</definedName>
    <definedName name="_149" localSheetId="9">[7]LIS183!#REF!</definedName>
    <definedName name="_149" localSheetId="23">[7]LIS183!#REF!</definedName>
    <definedName name="_149">[7]LIS183!#REF!</definedName>
    <definedName name="_15" localSheetId="12">[7]LIS183!#REF!</definedName>
    <definedName name="_15" localSheetId="13">[7]LIS183!#REF!</definedName>
    <definedName name="_15" localSheetId="16">[8]LIS183!#REF!</definedName>
    <definedName name="_15" localSheetId="17">[9]LIS183!#REF!</definedName>
    <definedName name="_15" localSheetId="18">[8]LIS183!#REF!</definedName>
    <definedName name="_15" localSheetId="19">[9]LIS183!#REF!</definedName>
    <definedName name="_15" localSheetId="20">[9]LIS183!#REF!</definedName>
    <definedName name="_15" localSheetId="2">[7]LIS183!#REF!</definedName>
    <definedName name="_15" localSheetId="8">[7]LIS183!#REF!</definedName>
    <definedName name="_15" localSheetId="7">[7]LIS183!#REF!</definedName>
    <definedName name="_15" localSheetId="9">[7]LIS183!#REF!</definedName>
    <definedName name="_15" localSheetId="23">[7]LIS183!#REF!</definedName>
    <definedName name="_15">[7]LIS183!#REF!</definedName>
    <definedName name="_150" localSheetId="12">[7]LIS183!#REF!</definedName>
    <definedName name="_150" localSheetId="13">[7]LIS183!#REF!</definedName>
    <definedName name="_150" localSheetId="16">[8]LIS183!#REF!</definedName>
    <definedName name="_150" localSheetId="17">[9]LIS183!#REF!</definedName>
    <definedName name="_150" localSheetId="18">[8]LIS183!#REF!</definedName>
    <definedName name="_150" localSheetId="19">[9]LIS183!#REF!</definedName>
    <definedName name="_150" localSheetId="20">[9]LIS183!#REF!</definedName>
    <definedName name="_150" localSheetId="2">[7]LIS183!#REF!</definedName>
    <definedName name="_150" localSheetId="8">[7]LIS183!#REF!</definedName>
    <definedName name="_150" localSheetId="7">[7]LIS183!#REF!</definedName>
    <definedName name="_150" localSheetId="9">[7]LIS183!#REF!</definedName>
    <definedName name="_150" localSheetId="23">[7]LIS183!#REF!</definedName>
    <definedName name="_150">[7]LIS183!#REF!</definedName>
    <definedName name="_151" localSheetId="12">[7]LIS183!#REF!</definedName>
    <definedName name="_151" localSheetId="13">[7]LIS183!#REF!</definedName>
    <definedName name="_151" localSheetId="16">[8]LIS183!#REF!</definedName>
    <definedName name="_151" localSheetId="17">[9]LIS183!#REF!</definedName>
    <definedName name="_151" localSheetId="18">[8]LIS183!#REF!</definedName>
    <definedName name="_151" localSheetId="19">[9]LIS183!#REF!</definedName>
    <definedName name="_151" localSheetId="20">[9]LIS183!#REF!</definedName>
    <definedName name="_151" localSheetId="2">[7]LIS183!#REF!</definedName>
    <definedName name="_151" localSheetId="8">[7]LIS183!#REF!</definedName>
    <definedName name="_151" localSheetId="7">[7]LIS183!#REF!</definedName>
    <definedName name="_151" localSheetId="9">[7]LIS183!#REF!</definedName>
    <definedName name="_151" localSheetId="23">[7]LIS183!#REF!</definedName>
    <definedName name="_151">[7]LIS183!#REF!</definedName>
    <definedName name="_152" localSheetId="12">[7]LIS183!#REF!</definedName>
    <definedName name="_152" localSheetId="13">[7]LIS183!#REF!</definedName>
    <definedName name="_152" localSheetId="16">[8]LIS183!#REF!</definedName>
    <definedName name="_152" localSheetId="17">[9]LIS183!#REF!</definedName>
    <definedName name="_152" localSheetId="18">[8]LIS183!#REF!</definedName>
    <definedName name="_152" localSheetId="19">[9]LIS183!#REF!</definedName>
    <definedName name="_152" localSheetId="20">[9]LIS183!#REF!</definedName>
    <definedName name="_152" localSheetId="2">[7]LIS183!#REF!</definedName>
    <definedName name="_152" localSheetId="8">[7]LIS183!#REF!</definedName>
    <definedName name="_152" localSheetId="7">[7]LIS183!#REF!</definedName>
    <definedName name="_152" localSheetId="9">[7]LIS183!#REF!</definedName>
    <definedName name="_152" localSheetId="23">[7]LIS183!#REF!</definedName>
    <definedName name="_152">[7]LIS183!#REF!</definedName>
    <definedName name="_153" localSheetId="12">[7]LIS183!#REF!</definedName>
    <definedName name="_153" localSheetId="13">[7]LIS183!#REF!</definedName>
    <definedName name="_153" localSheetId="16">[8]LIS183!#REF!</definedName>
    <definedName name="_153" localSheetId="17">[9]LIS183!#REF!</definedName>
    <definedName name="_153" localSheetId="18">[8]LIS183!#REF!</definedName>
    <definedName name="_153" localSheetId="19">[9]LIS183!#REF!</definedName>
    <definedName name="_153" localSheetId="20">[9]LIS183!#REF!</definedName>
    <definedName name="_153" localSheetId="2">[7]LIS183!#REF!</definedName>
    <definedName name="_153" localSheetId="8">[7]LIS183!#REF!</definedName>
    <definedName name="_153" localSheetId="7">[7]LIS183!#REF!</definedName>
    <definedName name="_153" localSheetId="9">[7]LIS183!#REF!</definedName>
    <definedName name="_153" localSheetId="23">[7]LIS183!#REF!</definedName>
    <definedName name="_153">[7]LIS183!#REF!</definedName>
    <definedName name="_154" localSheetId="12">[7]LIS183!#REF!</definedName>
    <definedName name="_154" localSheetId="13">[7]LIS183!#REF!</definedName>
    <definedName name="_154" localSheetId="16">[8]LIS183!#REF!</definedName>
    <definedName name="_154" localSheetId="17">[9]LIS183!#REF!</definedName>
    <definedName name="_154" localSheetId="18">[8]LIS183!#REF!</definedName>
    <definedName name="_154" localSheetId="19">[9]LIS183!#REF!</definedName>
    <definedName name="_154" localSheetId="20">[9]LIS183!#REF!</definedName>
    <definedName name="_154" localSheetId="2">[7]LIS183!#REF!</definedName>
    <definedName name="_154" localSheetId="8">[7]LIS183!#REF!</definedName>
    <definedName name="_154" localSheetId="7">[7]LIS183!#REF!</definedName>
    <definedName name="_154" localSheetId="9">[7]LIS183!#REF!</definedName>
    <definedName name="_154" localSheetId="23">[7]LIS183!#REF!</definedName>
    <definedName name="_154">[7]LIS183!#REF!</definedName>
    <definedName name="_155" localSheetId="12">[7]LIS183!#REF!</definedName>
    <definedName name="_155" localSheetId="13">[7]LIS183!#REF!</definedName>
    <definedName name="_155" localSheetId="16">[8]LIS183!#REF!</definedName>
    <definedName name="_155" localSheetId="17">[9]LIS183!#REF!</definedName>
    <definedName name="_155" localSheetId="18">[8]LIS183!#REF!</definedName>
    <definedName name="_155" localSheetId="19">[9]LIS183!#REF!</definedName>
    <definedName name="_155" localSheetId="20">[9]LIS183!#REF!</definedName>
    <definedName name="_155" localSheetId="2">[7]LIS183!#REF!</definedName>
    <definedName name="_155" localSheetId="8">[7]LIS183!#REF!</definedName>
    <definedName name="_155" localSheetId="7">[7]LIS183!#REF!</definedName>
    <definedName name="_155" localSheetId="9">[7]LIS183!#REF!</definedName>
    <definedName name="_155" localSheetId="23">[7]LIS183!#REF!</definedName>
    <definedName name="_155">[7]LIS183!#REF!</definedName>
    <definedName name="_156" localSheetId="12">[7]LIS183!#REF!</definedName>
    <definedName name="_156" localSheetId="13">[7]LIS183!#REF!</definedName>
    <definedName name="_156" localSheetId="16">[8]LIS183!#REF!</definedName>
    <definedName name="_156" localSheetId="17">[9]LIS183!#REF!</definedName>
    <definedName name="_156" localSheetId="18">[8]LIS183!#REF!</definedName>
    <definedName name="_156" localSheetId="19">[9]LIS183!#REF!</definedName>
    <definedName name="_156" localSheetId="20">[9]LIS183!#REF!</definedName>
    <definedName name="_156" localSheetId="2">[7]LIS183!#REF!</definedName>
    <definedName name="_156" localSheetId="8">[7]LIS183!#REF!</definedName>
    <definedName name="_156" localSheetId="7">[7]LIS183!#REF!</definedName>
    <definedName name="_156" localSheetId="9">[7]LIS183!#REF!</definedName>
    <definedName name="_156" localSheetId="23">[7]LIS183!#REF!</definedName>
    <definedName name="_156">[7]LIS183!#REF!</definedName>
    <definedName name="_157" localSheetId="12">[7]LIS183!#REF!</definedName>
    <definedName name="_157" localSheetId="13">[7]LIS183!#REF!</definedName>
    <definedName name="_157" localSheetId="16">[8]LIS183!#REF!</definedName>
    <definedName name="_157" localSheetId="17">[9]LIS183!#REF!</definedName>
    <definedName name="_157" localSheetId="18">[8]LIS183!#REF!</definedName>
    <definedName name="_157" localSheetId="19">[9]LIS183!#REF!</definedName>
    <definedName name="_157" localSheetId="20">[9]LIS183!#REF!</definedName>
    <definedName name="_157" localSheetId="2">[7]LIS183!#REF!</definedName>
    <definedName name="_157" localSheetId="8">[7]LIS183!#REF!</definedName>
    <definedName name="_157" localSheetId="7">[7]LIS183!#REF!</definedName>
    <definedName name="_157" localSheetId="9">[7]LIS183!#REF!</definedName>
    <definedName name="_157" localSheetId="23">[7]LIS183!#REF!</definedName>
    <definedName name="_157">[7]LIS183!#REF!</definedName>
    <definedName name="_158" localSheetId="12">[7]LIS183!#REF!</definedName>
    <definedName name="_158" localSheetId="13">[7]LIS183!#REF!</definedName>
    <definedName name="_158" localSheetId="16">[8]LIS183!#REF!</definedName>
    <definedName name="_158" localSheetId="17">[9]LIS183!#REF!</definedName>
    <definedName name="_158" localSheetId="18">[8]LIS183!#REF!</definedName>
    <definedName name="_158" localSheetId="19">[9]LIS183!#REF!</definedName>
    <definedName name="_158" localSheetId="20">[9]LIS183!#REF!</definedName>
    <definedName name="_158" localSheetId="2">[7]LIS183!#REF!</definedName>
    <definedName name="_158" localSheetId="8">[7]LIS183!#REF!</definedName>
    <definedName name="_158" localSheetId="7">[7]LIS183!#REF!</definedName>
    <definedName name="_158" localSheetId="9">[7]LIS183!#REF!</definedName>
    <definedName name="_158" localSheetId="23">[7]LIS183!#REF!</definedName>
    <definedName name="_158">[7]LIS183!#REF!</definedName>
    <definedName name="_159" localSheetId="12">[7]LIS183!#REF!</definedName>
    <definedName name="_159" localSheetId="13">[7]LIS183!#REF!</definedName>
    <definedName name="_159" localSheetId="16">[8]LIS183!#REF!</definedName>
    <definedName name="_159" localSheetId="17">[9]LIS183!#REF!</definedName>
    <definedName name="_159" localSheetId="18">[8]LIS183!#REF!</definedName>
    <definedName name="_159" localSheetId="19">[9]LIS183!#REF!</definedName>
    <definedName name="_159" localSheetId="20">[9]LIS183!#REF!</definedName>
    <definedName name="_159" localSheetId="2">[7]LIS183!#REF!</definedName>
    <definedName name="_159" localSheetId="8">[7]LIS183!#REF!</definedName>
    <definedName name="_159" localSheetId="7">[7]LIS183!#REF!</definedName>
    <definedName name="_159" localSheetId="9">[7]LIS183!#REF!</definedName>
    <definedName name="_159" localSheetId="23">[7]LIS183!#REF!</definedName>
    <definedName name="_159">[7]LIS183!#REF!</definedName>
    <definedName name="_16" localSheetId="12">[7]LIS183!#REF!</definedName>
    <definedName name="_16" localSheetId="13">[7]LIS183!#REF!</definedName>
    <definedName name="_16" localSheetId="16">[8]LIS183!#REF!</definedName>
    <definedName name="_16" localSheetId="17">[9]LIS183!#REF!</definedName>
    <definedName name="_16" localSheetId="18">[8]LIS183!#REF!</definedName>
    <definedName name="_16" localSheetId="19">[9]LIS183!#REF!</definedName>
    <definedName name="_16" localSheetId="20">[9]LIS183!#REF!</definedName>
    <definedName name="_16" localSheetId="2">[7]LIS183!#REF!</definedName>
    <definedName name="_16" localSheetId="8">[7]LIS183!#REF!</definedName>
    <definedName name="_16" localSheetId="7">[7]LIS183!#REF!</definedName>
    <definedName name="_16" localSheetId="9">[7]LIS183!#REF!</definedName>
    <definedName name="_16" localSheetId="23">[7]LIS183!#REF!</definedName>
    <definedName name="_16">[7]LIS183!#REF!</definedName>
    <definedName name="_160" localSheetId="12">[7]LIS183!#REF!</definedName>
    <definedName name="_160" localSheetId="13">[7]LIS183!#REF!</definedName>
    <definedName name="_160" localSheetId="16">[8]LIS183!#REF!</definedName>
    <definedName name="_160" localSheetId="17">[9]LIS183!#REF!</definedName>
    <definedName name="_160" localSheetId="18">[8]LIS183!#REF!</definedName>
    <definedName name="_160" localSheetId="19">[9]LIS183!#REF!</definedName>
    <definedName name="_160" localSheetId="20">[9]LIS183!#REF!</definedName>
    <definedName name="_160" localSheetId="2">[7]LIS183!#REF!</definedName>
    <definedName name="_160" localSheetId="8">[7]LIS183!#REF!</definedName>
    <definedName name="_160" localSheetId="7">[7]LIS183!#REF!</definedName>
    <definedName name="_160" localSheetId="9">[7]LIS183!#REF!</definedName>
    <definedName name="_160" localSheetId="23">[7]LIS183!#REF!</definedName>
    <definedName name="_160">[7]LIS183!#REF!</definedName>
    <definedName name="_161" localSheetId="12">[7]LIS183!#REF!</definedName>
    <definedName name="_161" localSheetId="13">[7]LIS183!#REF!</definedName>
    <definedName name="_161" localSheetId="16">[8]LIS183!#REF!</definedName>
    <definedName name="_161" localSheetId="17">[9]LIS183!#REF!</definedName>
    <definedName name="_161" localSheetId="18">[8]LIS183!#REF!</definedName>
    <definedName name="_161" localSheetId="19">[9]LIS183!#REF!</definedName>
    <definedName name="_161" localSheetId="20">[9]LIS183!#REF!</definedName>
    <definedName name="_161" localSheetId="2">[7]LIS183!#REF!</definedName>
    <definedName name="_161" localSheetId="8">[7]LIS183!#REF!</definedName>
    <definedName name="_161" localSheetId="7">[7]LIS183!#REF!</definedName>
    <definedName name="_161" localSheetId="9">[7]LIS183!#REF!</definedName>
    <definedName name="_161" localSheetId="23">[7]LIS183!#REF!</definedName>
    <definedName name="_161">[7]LIS183!#REF!</definedName>
    <definedName name="_162" localSheetId="12">[7]LIS183!#REF!</definedName>
    <definedName name="_162" localSheetId="13">[7]LIS183!#REF!</definedName>
    <definedName name="_162" localSheetId="16">[8]LIS183!#REF!</definedName>
    <definedName name="_162" localSheetId="17">[9]LIS183!#REF!</definedName>
    <definedName name="_162" localSheetId="18">[8]LIS183!#REF!</definedName>
    <definedName name="_162" localSheetId="19">[9]LIS183!#REF!</definedName>
    <definedName name="_162" localSheetId="20">[9]LIS183!#REF!</definedName>
    <definedName name="_162" localSheetId="2">[7]LIS183!#REF!</definedName>
    <definedName name="_162" localSheetId="8">[7]LIS183!#REF!</definedName>
    <definedName name="_162" localSheetId="7">[7]LIS183!#REF!</definedName>
    <definedName name="_162" localSheetId="9">[7]LIS183!#REF!</definedName>
    <definedName name="_162" localSheetId="23">[7]LIS183!#REF!</definedName>
    <definedName name="_162">[7]LIS183!#REF!</definedName>
    <definedName name="_163" localSheetId="12">[7]LIS183!#REF!</definedName>
    <definedName name="_163" localSheetId="13">[7]LIS183!#REF!</definedName>
    <definedName name="_163" localSheetId="16">[8]LIS183!#REF!</definedName>
    <definedName name="_163" localSheetId="17">[9]LIS183!#REF!</definedName>
    <definedName name="_163" localSheetId="18">[8]LIS183!#REF!</definedName>
    <definedName name="_163" localSheetId="19">[9]LIS183!#REF!</definedName>
    <definedName name="_163" localSheetId="20">[9]LIS183!#REF!</definedName>
    <definedName name="_163" localSheetId="2">[7]LIS183!#REF!</definedName>
    <definedName name="_163" localSheetId="8">[7]LIS183!#REF!</definedName>
    <definedName name="_163" localSheetId="7">[7]LIS183!#REF!</definedName>
    <definedName name="_163" localSheetId="9">[7]LIS183!#REF!</definedName>
    <definedName name="_163" localSheetId="23">[7]LIS183!#REF!</definedName>
    <definedName name="_163">[7]LIS183!#REF!</definedName>
    <definedName name="_164" localSheetId="12">[7]LIS183!#REF!</definedName>
    <definedName name="_164" localSheetId="13">[7]LIS183!#REF!</definedName>
    <definedName name="_164" localSheetId="16">[8]LIS183!#REF!</definedName>
    <definedName name="_164" localSheetId="17">[9]LIS183!#REF!</definedName>
    <definedName name="_164" localSheetId="18">[8]LIS183!#REF!</definedName>
    <definedName name="_164" localSheetId="19">[9]LIS183!#REF!</definedName>
    <definedName name="_164" localSheetId="20">[9]LIS183!#REF!</definedName>
    <definedName name="_164" localSheetId="2">[7]LIS183!#REF!</definedName>
    <definedName name="_164" localSheetId="8">[7]LIS183!#REF!</definedName>
    <definedName name="_164" localSheetId="7">[7]LIS183!#REF!</definedName>
    <definedName name="_164" localSheetId="9">[7]LIS183!#REF!</definedName>
    <definedName name="_164" localSheetId="23">[7]LIS183!#REF!</definedName>
    <definedName name="_164">[7]LIS183!#REF!</definedName>
    <definedName name="_165" localSheetId="12">[7]LIS183!#REF!</definedName>
    <definedName name="_165" localSheetId="13">[7]LIS183!#REF!</definedName>
    <definedName name="_165" localSheetId="16">[8]LIS183!#REF!</definedName>
    <definedName name="_165" localSheetId="17">[9]LIS183!#REF!</definedName>
    <definedName name="_165" localSheetId="18">[8]LIS183!#REF!</definedName>
    <definedName name="_165" localSheetId="19">[9]LIS183!#REF!</definedName>
    <definedName name="_165" localSheetId="20">[9]LIS183!#REF!</definedName>
    <definedName name="_165" localSheetId="2">[7]LIS183!#REF!</definedName>
    <definedName name="_165" localSheetId="8">[7]LIS183!#REF!</definedName>
    <definedName name="_165" localSheetId="7">[7]LIS183!#REF!</definedName>
    <definedName name="_165" localSheetId="9">[7]LIS183!#REF!</definedName>
    <definedName name="_165" localSheetId="23">[7]LIS183!#REF!</definedName>
    <definedName name="_165">[7]LIS183!#REF!</definedName>
    <definedName name="_166" localSheetId="12">[7]LIS183!#REF!</definedName>
    <definedName name="_166" localSheetId="13">[7]LIS183!#REF!</definedName>
    <definedName name="_166" localSheetId="16">[8]LIS183!#REF!</definedName>
    <definedName name="_166" localSheetId="17">[9]LIS183!#REF!</definedName>
    <definedName name="_166" localSheetId="18">[8]LIS183!#REF!</definedName>
    <definedName name="_166" localSheetId="19">[9]LIS183!#REF!</definedName>
    <definedName name="_166" localSheetId="20">[9]LIS183!#REF!</definedName>
    <definedName name="_166" localSheetId="2">[7]LIS183!#REF!</definedName>
    <definedName name="_166" localSheetId="8">[7]LIS183!#REF!</definedName>
    <definedName name="_166" localSheetId="7">[7]LIS183!#REF!</definedName>
    <definedName name="_166" localSheetId="9">[7]LIS183!#REF!</definedName>
    <definedName name="_166" localSheetId="23">[7]LIS183!#REF!</definedName>
    <definedName name="_166">[7]LIS183!#REF!</definedName>
    <definedName name="_167" localSheetId="12">[7]LIS183!#REF!</definedName>
    <definedName name="_167" localSheetId="13">[7]LIS183!#REF!</definedName>
    <definedName name="_167" localSheetId="16">[8]LIS183!#REF!</definedName>
    <definedName name="_167" localSheetId="17">[9]LIS183!#REF!</definedName>
    <definedName name="_167" localSheetId="18">[8]LIS183!#REF!</definedName>
    <definedName name="_167" localSheetId="19">[9]LIS183!#REF!</definedName>
    <definedName name="_167" localSheetId="20">[9]LIS183!#REF!</definedName>
    <definedName name="_167" localSheetId="2">[7]LIS183!#REF!</definedName>
    <definedName name="_167" localSheetId="8">[7]LIS183!#REF!</definedName>
    <definedName name="_167" localSheetId="7">[7]LIS183!#REF!</definedName>
    <definedName name="_167" localSheetId="9">[7]LIS183!#REF!</definedName>
    <definedName name="_167" localSheetId="23">[7]LIS183!#REF!</definedName>
    <definedName name="_167">[7]LIS183!#REF!</definedName>
    <definedName name="_168" localSheetId="12">[7]LIS183!#REF!</definedName>
    <definedName name="_168" localSheetId="13">[7]LIS183!#REF!</definedName>
    <definedName name="_168" localSheetId="16">[8]LIS183!#REF!</definedName>
    <definedName name="_168" localSheetId="17">[9]LIS183!#REF!</definedName>
    <definedName name="_168" localSheetId="18">[8]LIS183!#REF!</definedName>
    <definedName name="_168" localSheetId="19">[9]LIS183!#REF!</definedName>
    <definedName name="_168" localSheetId="20">[9]LIS183!#REF!</definedName>
    <definedName name="_168" localSheetId="2">[7]LIS183!#REF!</definedName>
    <definedName name="_168" localSheetId="8">[7]LIS183!#REF!</definedName>
    <definedName name="_168" localSheetId="7">[7]LIS183!#REF!</definedName>
    <definedName name="_168" localSheetId="9">[7]LIS183!#REF!</definedName>
    <definedName name="_168" localSheetId="23">[7]LIS183!#REF!</definedName>
    <definedName name="_168">[7]LIS183!#REF!</definedName>
    <definedName name="_169" localSheetId="12">[7]LIS183!#REF!</definedName>
    <definedName name="_169" localSheetId="13">[7]LIS183!#REF!</definedName>
    <definedName name="_169" localSheetId="16">[8]LIS183!#REF!</definedName>
    <definedName name="_169" localSheetId="17">[9]LIS183!#REF!</definedName>
    <definedName name="_169" localSheetId="18">[8]LIS183!#REF!</definedName>
    <definedName name="_169" localSheetId="19">[9]LIS183!#REF!</definedName>
    <definedName name="_169" localSheetId="20">[9]LIS183!#REF!</definedName>
    <definedName name="_169" localSheetId="2">[7]LIS183!#REF!</definedName>
    <definedName name="_169" localSheetId="8">[7]LIS183!#REF!</definedName>
    <definedName name="_169" localSheetId="7">[7]LIS183!#REF!</definedName>
    <definedName name="_169" localSheetId="9">[7]LIS183!#REF!</definedName>
    <definedName name="_169" localSheetId="23">[7]LIS183!#REF!</definedName>
    <definedName name="_169">[7]LIS183!#REF!</definedName>
    <definedName name="_17" localSheetId="12">[7]LIS183!#REF!</definedName>
    <definedName name="_17" localSheetId="13">[7]LIS183!#REF!</definedName>
    <definedName name="_17" localSheetId="16">[8]LIS183!#REF!</definedName>
    <definedName name="_17" localSheetId="17">[9]LIS183!#REF!</definedName>
    <definedName name="_17" localSheetId="18">[8]LIS183!#REF!</definedName>
    <definedName name="_17" localSheetId="19">[9]LIS183!#REF!</definedName>
    <definedName name="_17" localSheetId="20">[9]LIS183!#REF!</definedName>
    <definedName name="_17" localSheetId="2">[7]LIS183!#REF!</definedName>
    <definedName name="_17" localSheetId="8">[7]LIS183!#REF!</definedName>
    <definedName name="_17" localSheetId="7">[7]LIS183!#REF!</definedName>
    <definedName name="_17" localSheetId="9">[7]LIS183!#REF!</definedName>
    <definedName name="_17" localSheetId="23">[7]LIS183!#REF!</definedName>
    <definedName name="_17">[7]LIS183!#REF!</definedName>
    <definedName name="_170" localSheetId="12">[7]LIS183!#REF!</definedName>
    <definedName name="_170" localSheetId="13">[7]LIS183!#REF!</definedName>
    <definedName name="_170" localSheetId="16">[8]LIS183!#REF!</definedName>
    <definedName name="_170" localSheetId="17">[9]LIS183!#REF!</definedName>
    <definedName name="_170" localSheetId="18">[8]LIS183!#REF!</definedName>
    <definedName name="_170" localSheetId="19">[9]LIS183!#REF!</definedName>
    <definedName name="_170" localSheetId="20">[9]LIS183!#REF!</definedName>
    <definedName name="_170" localSheetId="2">[7]LIS183!#REF!</definedName>
    <definedName name="_170" localSheetId="8">[7]LIS183!#REF!</definedName>
    <definedName name="_170" localSheetId="7">[7]LIS183!#REF!</definedName>
    <definedName name="_170" localSheetId="9">[7]LIS183!#REF!</definedName>
    <definedName name="_170" localSheetId="23">[7]LIS183!#REF!</definedName>
    <definedName name="_170">[7]LIS183!#REF!</definedName>
    <definedName name="_171" localSheetId="12">[7]LIS183!#REF!</definedName>
    <definedName name="_171" localSheetId="13">[7]LIS183!#REF!</definedName>
    <definedName name="_171" localSheetId="16">[8]LIS183!#REF!</definedName>
    <definedName name="_171" localSheetId="17">[9]LIS183!#REF!</definedName>
    <definedName name="_171" localSheetId="18">[8]LIS183!#REF!</definedName>
    <definedName name="_171" localSheetId="19">[9]LIS183!#REF!</definedName>
    <definedName name="_171" localSheetId="20">[9]LIS183!#REF!</definedName>
    <definedName name="_171" localSheetId="2">[7]LIS183!#REF!</definedName>
    <definedName name="_171" localSheetId="8">[7]LIS183!#REF!</definedName>
    <definedName name="_171" localSheetId="7">[7]LIS183!#REF!</definedName>
    <definedName name="_171" localSheetId="9">[7]LIS183!#REF!</definedName>
    <definedName name="_171" localSheetId="23">[7]LIS183!#REF!</definedName>
    <definedName name="_171">[7]LIS183!#REF!</definedName>
    <definedName name="_172" localSheetId="12">[7]LIS183!#REF!</definedName>
    <definedName name="_172" localSheetId="13">[7]LIS183!#REF!</definedName>
    <definedName name="_172" localSheetId="16">[8]LIS183!#REF!</definedName>
    <definedName name="_172" localSheetId="17">[9]LIS183!#REF!</definedName>
    <definedName name="_172" localSheetId="18">[8]LIS183!#REF!</definedName>
    <definedName name="_172" localSheetId="19">[9]LIS183!#REF!</definedName>
    <definedName name="_172" localSheetId="20">[9]LIS183!#REF!</definedName>
    <definedName name="_172" localSheetId="2">[7]LIS183!#REF!</definedName>
    <definedName name="_172" localSheetId="8">[7]LIS183!#REF!</definedName>
    <definedName name="_172" localSheetId="7">[7]LIS183!#REF!</definedName>
    <definedName name="_172" localSheetId="9">[7]LIS183!#REF!</definedName>
    <definedName name="_172" localSheetId="23">[7]LIS183!#REF!</definedName>
    <definedName name="_172">[7]LIS183!#REF!</definedName>
    <definedName name="_173" localSheetId="12">[7]LIS183!#REF!</definedName>
    <definedName name="_173" localSheetId="13">[7]LIS183!#REF!</definedName>
    <definedName name="_173" localSheetId="16">[8]LIS183!#REF!</definedName>
    <definedName name="_173" localSheetId="17">[9]LIS183!#REF!</definedName>
    <definedName name="_173" localSheetId="18">[8]LIS183!#REF!</definedName>
    <definedName name="_173" localSheetId="19">[9]LIS183!#REF!</definedName>
    <definedName name="_173" localSheetId="20">[9]LIS183!#REF!</definedName>
    <definedName name="_173" localSheetId="2">[7]LIS183!#REF!</definedName>
    <definedName name="_173" localSheetId="8">[7]LIS183!#REF!</definedName>
    <definedName name="_173" localSheetId="7">[7]LIS183!#REF!</definedName>
    <definedName name="_173" localSheetId="9">[7]LIS183!#REF!</definedName>
    <definedName name="_173" localSheetId="23">[7]LIS183!#REF!</definedName>
    <definedName name="_173">[7]LIS183!#REF!</definedName>
    <definedName name="_174" localSheetId="12">[7]LIS183!#REF!</definedName>
    <definedName name="_174" localSheetId="13">[7]LIS183!#REF!</definedName>
    <definedName name="_174" localSheetId="16">[8]LIS183!#REF!</definedName>
    <definedName name="_174" localSheetId="17">[9]LIS183!#REF!</definedName>
    <definedName name="_174" localSheetId="18">[8]LIS183!#REF!</definedName>
    <definedName name="_174" localSheetId="19">[9]LIS183!#REF!</definedName>
    <definedName name="_174" localSheetId="20">[9]LIS183!#REF!</definedName>
    <definedName name="_174" localSheetId="2">[7]LIS183!#REF!</definedName>
    <definedName name="_174" localSheetId="8">[7]LIS183!#REF!</definedName>
    <definedName name="_174" localSheetId="7">[7]LIS183!#REF!</definedName>
    <definedName name="_174" localSheetId="9">[7]LIS183!#REF!</definedName>
    <definedName name="_174" localSheetId="23">[7]LIS183!#REF!</definedName>
    <definedName name="_174">[7]LIS183!#REF!</definedName>
    <definedName name="_175" localSheetId="12">[7]LIS183!#REF!</definedName>
    <definedName name="_175" localSheetId="13">[7]LIS183!#REF!</definedName>
    <definedName name="_175" localSheetId="16">[8]LIS183!#REF!</definedName>
    <definedName name="_175" localSheetId="17">[9]LIS183!#REF!</definedName>
    <definedName name="_175" localSheetId="18">[8]LIS183!#REF!</definedName>
    <definedName name="_175" localSheetId="19">[9]LIS183!#REF!</definedName>
    <definedName name="_175" localSheetId="20">[9]LIS183!#REF!</definedName>
    <definedName name="_175" localSheetId="2">[7]LIS183!#REF!</definedName>
    <definedName name="_175" localSheetId="8">[7]LIS183!#REF!</definedName>
    <definedName name="_175" localSheetId="7">[7]LIS183!#REF!</definedName>
    <definedName name="_175" localSheetId="9">[7]LIS183!#REF!</definedName>
    <definedName name="_175" localSheetId="23">[7]LIS183!#REF!</definedName>
    <definedName name="_175">[7]LIS183!#REF!</definedName>
    <definedName name="_176" localSheetId="12">[7]LIS183!#REF!</definedName>
    <definedName name="_176" localSheetId="13">[7]LIS183!#REF!</definedName>
    <definedName name="_176" localSheetId="16">[8]LIS183!#REF!</definedName>
    <definedName name="_176" localSheetId="17">[9]LIS183!#REF!</definedName>
    <definedName name="_176" localSheetId="18">[8]LIS183!#REF!</definedName>
    <definedName name="_176" localSheetId="19">[9]LIS183!#REF!</definedName>
    <definedName name="_176" localSheetId="20">[9]LIS183!#REF!</definedName>
    <definedName name="_176" localSheetId="2">[7]LIS183!#REF!</definedName>
    <definedName name="_176" localSheetId="8">[7]LIS183!#REF!</definedName>
    <definedName name="_176" localSheetId="7">[7]LIS183!#REF!</definedName>
    <definedName name="_176" localSheetId="9">[7]LIS183!#REF!</definedName>
    <definedName name="_176" localSheetId="23">[7]LIS183!#REF!</definedName>
    <definedName name="_176">[7]LIS183!#REF!</definedName>
    <definedName name="_177" localSheetId="12">[7]LIS183!#REF!</definedName>
    <definedName name="_177" localSheetId="13">[7]LIS183!#REF!</definedName>
    <definedName name="_177" localSheetId="16">[8]LIS183!#REF!</definedName>
    <definedName name="_177" localSheetId="17">[9]LIS183!#REF!</definedName>
    <definedName name="_177" localSheetId="18">[8]LIS183!#REF!</definedName>
    <definedName name="_177" localSheetId="19">[9]LIS183!#REF!</definedName>
    <definedName name="_177" localSheetId="20">[9]LIS183!#REF!</definedName>
    <definedName name="_177" localSheetId="2">[7]LIS183!#REF!</definedName>
    <definedName name="_177" localSheetId="8">[7]LIS183!#REF!</definedName>
    <definedName name="_177" localSheetId="7">[7]LIS183!#REF!</definedName>
    <definedName name="_177" localSheetId="9">[7]LIS183!#REF!</definedName>
    <definedName name="_177" localSheetId="23">[7]LIS183!#REF!</definedName>
    <definedName name="_177">[7]LIS183!#REF!</definedName>
    <definedName name="_178" localSheetId="12">[7]LIS183!#REF!</definedName>
    <definedName name="_178" localSheetId="13">[7]LIS183!#REF!</definedName>
    <definedName name="_178" localSheetId="16">[8]LIS183!#REF!</definedName>
    <definedName name="_178" localSheetId="17">[9]LIS183!#REF!</definedName>
    <definedName name="_178" localSheetId="18">[8]LIS183!#REF!</definedName>
    <definedName name="_178" localSheetId="19">[9]LIS183!#REF!</definedName>
    <definedName name="_178" localSheetId="20">[9]LIS183!#REF!</definedName>
    <definedName name="_178" localSheetId="2">[7]LIS183!#REF!</definedName>
    <definedName name="_178" localSheetId="8">[7]LIS183!#REF!</definedName>
    <definedName name="_178" localSheetId="7">[7]LIS183!#REF!</definedName>
    <definedName name="_178" localSheetId="9">[7]LIS183!#REF!</definedName>
    <definedName name="_178" localSheetId="23">[7]LIS183!#REF!</definedName>
    <definedName name="_178">[7]LIS183!#REF!</definedName>
    <definedName name="_179" localSheetId="12">[7]LIS183!#REF!</definedName>
    <definedName name="_179" localSheetId="13">[7]LIS183!#REF!</definedName>
    <definedName name="_179" localSheetId="16">[8]LIS183!#REF!</definedName>
    <definedName name="_179" localSheetId="17">[9]LIS183!#REF!</definedName>
    <definedName name="_179" localSheetId="18">[8]LIS183!#REF!</definedName>
    <definedName name="_179" localSheetId="19">[9]LIS183!#REF!</definedName>
    <definedName name="_179" localSheetId="20">[9]LIS183!#REF!</definedName>
    <definedName name="_179" localSheetId="2">[7]LIS183!#REF!</definedName>
    <definedName name="_179" localSheetId="8">[7]LIS183!#REF!</definedName>
    <definedName name="_179" localSheetId="7">[7]LIS183!#REF!</definedName>
    <definedName name="_179" localSheetId="9">[7]LIS183!#REF!</definedName>
    <definedName name="_179" localSheetId="23">[7]LIS183!#REF!</definedName>
    <definedName name="_179">[7]LIS183!#REF!</definedName>
    <definedName name="_18" localSheetId="12">[7]LIS183!#REF!</definedName>
    <definedName name="_18" localSheetId="13">[7]LIS183!#REF!</definedName>
    <definedName name="_18" localSheetId="16">[8]LIS183!#REF!</definedName>
    <definedName name="_18" localSheetId="17">[9]LIS183!#REF!</definedName>
    <definedName name="_18" localSheetId="18">[8]LIS183!#REF!</definedName>
    <definedName name="_18" localSheetId="19">[9]LIS183!#REF!</definedName>
    <definedName name="_18" localSheetId="20">[9]LIS183!#REF!</definedName>
    <definedName name="_18" localSheetId="2">[7]LIS183!#REF!</definedName>
    <definedName name="_18" localSheetId="8">[7]LIS183!#REF!</definedName>
    <definedName name="_18" localSheetId="7">[7]LIS183!#REF!</definedName>
    <definedName name="_18" localSheetId="9">[7]LIS183!#REF!</definedName>
    <definedName name="_18" localSheetId="23">[7]LIS183!#REF!</definedName>
    <definedName name="_18">[7]LIS183!#REF!</definedName>
    <definedName name="_180" localSheetId="12">[7]LIS183!#REF!</definedName>
    <definedName name="_180" localSheetId="13">[7]LIS183!#REF!</definedName>
    <definedName name="_180" localSheetId="16">[8]LIS183!#REF!</definedName>
    <definedName name="_180" localSheetId="17">[9]LIS183!#REF!</definedName>
    <definedName name="_180" localSheetId="18">[8]LIS183!#REF!</definedName>
    <definedName name="_180" localSheetId="19">[9]LIS183!#REF!</definedName>
    <definedName name="_180" localSheetId="20">[9]LIS183!#REF!</definedName>
    <definedName name="_180" localSheetId="2">[7]LIS183!#REF!</definedName>
    <definedName name="_180" localSheetId="8">[7]LIS183!#REF!</definedName>
    <definedName name="_180" localSheetId="7">[7]LIS183!#REF!</definedName>
    <definedName name="_180" localSheetId="9">[7]LIS183!#REF!</definedName>
    <definedName name="_180" localSheetId="23">[7]LIS183!#REF!</definedName>
    <definedName name="_180">[7]LIS183!#REF!</definedName>
    <definedName name="_181" localSheetId="12">[7]LIS183!#REF!</definedName>
    <definedName name="_181" localSheetId="13">[7]LIS183!#REF!</definedName>
    <definedName name="_181" localSheetId="16">[8]LIS183!#REF!</definedName>
    <definedName name="_181" localSheetId="17">[9]LIS183!#REF!</definedName>
    <definedName name="_181" localSheetId="18">[8]LIS183!#REF!</definedName>
    <definedName name="_181" localSheetId="19">[9]LIS183!#REF!</definedName>
    <definedName name="_181" localSheetId="20">[9]LIS183!#REF!</definedName>
    <definedName name="_181" localSheetId="2">[7]LIS183!#REF!</definedName>
    <definedName name="_181" localSheetId="8">[7]LIS183!#REF!</definedName>
    <definedName name="_181" localSheetId="7">[7]LIS183!#REF!</definedName>
    <definedName name="_181" localSheetId="9">[7]LIS183!#REF!</definedName>
    <definedName name="_181" localSheetId="23">[7]LIS183!#REF!</definedName>
    <definedName name="_181">[7]LIS183!#REF!</definedName>
    <definedName name="_182" localSheetId="12">[7]LIS183!#REF!</definedName>
    <definedName name="_182" localSheetId="13">[7]LIS183!#REF!</definedName>
    <definedName name="_182" localSheetId="16">[8]LIS183!#REF!</definedName>
    <definedName name="_182" localSheetId="17">[9]LIS183!#REF!</definedName>
    <definedName name="_182" localSheetId="18">[8]LIS183!#REF!</definedName>
    <definedName name="_182" localSheetId="19">[9]LIS183!#REF!</definedName>
    <definedName name="_182" localSheetId="20">[9]LIS183!#REF!</definedName>
    <definedName name="_182" localSheetId="2">[7]LIS183!#REF!</definedName>
    <definedName name="_182" localSheetId="8">[7]LIS183!#REF!</definedName>
    <definedName name="_182" localSheetId="7">[7]LIS183!#REF!</definedName>
    <definedName name="_182" localSheetId="9">[7]LIS183!#REF!</definedName>
    <definedName name="_182" localSheetId="23">[7]LIS183!#REF!</definedName>
    <definedName name="_182">[7]LIS183!#REF!</definedName>
    <definedName name="_183" localSheetId="12">[7]LIS183!#REF!</definedName>
    <definedName name="_183" localSheetId="13">[7]LIS183!#REF!</definedName>
    <definedName name="_183" localSheetId="16">[8]LIS183!#REF!</definedName>
    <definedName name="_183" localSheetId="17">[9]LIS183!#REF!</definedName>
    <definedName name="_183" localSheetId="18">[8]LIS183!#REF!</definedName>
    <definedName name="_183" localSheetId="19">[9]LIS183!#REF!</definedName>
    <definedName name="_183" localSheetId="20">[9]LIS183!#REF!</definedName>
    <definedName name="_183" localSheetId="2">[7]LIS183!#REF!</definedName>
    <definedName name="_183" localSheetId="8">[7]LIS183!#REF!</definedName>
    <definedName name="_183" localSheetId="7">[7]LIS183!#REF!</definedName>
    <definedName name="_183" localSheetId="9">[7]LIS183!#REF!</definedName>
    <definedName name="_183" localSheetId="23">[7]LIS183!#REF!</definedName>
    <definedName name="_183">[7]LIS183!#REF!</definedName>
    <definedName name="_184" localSheetId="12">[7]LIS183!#REF!</definedName>
    <definedName name="_184" localSheetId="13">[7]LIS183!#REF!</definedName>
    <definedName name="_184" localSheetId="16">[8]LIS183!#REF!</definedName>
    <definedName name="_184" localSheetId="17">[9]LIS183!#REF!</definedName>
    <definedName name="_184" localSheetId="18">[8]LIS183!#REF!</definedName>
    <definedName name="_184" localSheetId="19">[9]LIS183!#REF!</definedName>
    <definedName name="_184" localSheetId="20">[9]LIS183!#REF!</definedName>
    <definedName name="_184" localSheetId="2">[7]LIS183!#REF!</definedName>
    <definedName name="_184" localSheetId="8">[7]LIS183!#REF!</definedName>
    <definedName name="_184" localSheetId="7">[7]LIS183!#REF!</definedName>
    <definedName name="_184" localSheetId="9">[7]LIS183!#REF!</definedName>
    <definedName name="_184" localSheetId="23">[7]LIS183!#REF!</definedName>
    <definedName name="_184">[7]LIS183!#REF!</definedName>
    <definedName name="_185" localSheetId="12">[7]LIS183!#REF!</definedName>
    <definedName name="_185" localSheetId="13">[7]LIS183!#REF!</definedName>
    <definedName name="_185" localSheetId="16">[8]LIS183!#REF!</definedName>
    <definedName name="_185" localSheetId="17">[9]LIS183!#REF!</definedName>
    <definedName name="_185" localSheetId="18">[8]LIS183!#REF!</definedName>
    <definedName name="_185" localSheetId="19">[9]LIS183!#REF!</definedName>
    <definedName name="_185" localSheetId="20">[9]LIS183!#REF!</definedName>
    <definedName name="_185" localSheetId="2">[7]LIS183!#REF!</definedName>
    <definedName name="_185" localSheetId="8">[7]LIS183!#REF!</definedName>
    <definedName name="_185" localSheetId="7">[7]LIS183!#REF!</definedName>
    <definedName name="_185" localSheetId="9">[7]LIS183!#REF!</definedName>
    <definedName name="_185" localSheetId="23">[7]LIS183!#REF!</definedName>
    <definedName name="_185">[7]LIS183!#REF!</definedName>
    <definedName name="_186" localSheetId="12">[7]LIS183!#REF!</definedName>
    <definedName name="_186" localSheetId="13">[7]LIS183!#REF!</definedName>
    <definedName name="_186" localSheetId="16">[8]LIS183!#REF!</definedName>
    <definedName name="_186" localSheetId="17">[9]LIS183!#REF!</definedName>
    <definedName name="_186" localSheetId="18">[8]LIS183!#REF!</definedName>
    <definedName name="_186" localSheetId="19">[9]LIS183!#REF!</definedName>
    <definedName name="_186" localSheetId="20">[9]LIS183!#REF!</definedName>
    <definedName name="_186" localSheetId="2">[7]LIS183!#REF!</definedName>
    <definedName name="_186" localSheetId="8">[7]LIS183!#REF!</definedName>
    <definedName name="_186" localSheetId="7">[7]LIS183!#REF!</definedName>
    <definedName name="_186" localSheetId="9">[7]LIS183!#REF!</definedName>
    <definedName name="_186" localSheetId="23">[7]LIS183!#REF!</definedName>
    <definedName name="_186">[7]LIS183!#REF!</definedName>
    <definedName name="_187" localSheetId="12">[7]LIS183!#REF!</definedName>
    <definedName name="_187" localSheetId="13">[7]LIS183!#REF!</definedName>
    <definedName name="_187" localSheetId="16">[8]LIS183!#REF!</definedName>
    <definedName name="_187" localSheetId="17">[9]LIS183!#REF!</definedName>
    <definedName name="_187" localSheetId="18">[8]LIS183!#REF!</definedName>
    <definedName name="_187" localSheetId="19">[9]LIS183!#REF!</definedName>
    <definedName name="_187" localSheetId="20">[9]LIS183!#REF!</definedName>
    <definedName name="_187" localSheetId="2">[7]LIS183!#REF!</definedName>
    <definedName name="_187" localSheetId="8">[7]LIS183!#REF!</definedName>
    <definedName name="_187" localSheetId="7">[7]LIS183!#REF!</definedName>
    <definedName name="_187" localSheetId="9">[7]LIS183!#REF!</definedName>
    <definedName name="_187" localSheetId="23">[7]LIS183!#REF!</definedName>
    <definedName name="_187">[7]LIS183!#REF!</definedName>
    <definedName name="_188" localSheetId="12">[7]LIS183!#REF!</definedName>
    <definedName name="_188" localSheetId="13">[7]LIS183!#REF!</definedName>
    <definedName name="_188" localSheetId="16">[8]LIS183!#REF!</definedName>
    <definedName name="_188" localSheetId="17">[9]LIS183!#REF!</definedName>
    <definedName name="_188" localSheetId="18">[8]LIS183!#REF!</definedName>
    <definedName name="_188" localSheetId="19">[9]LIS183!#REF!</definedName>
    <definedName name="_188" localSheetId="20">[9]LIS183!#REF!</definedName>
    <definedName name="_188" localSheetId="2">[7]LIS183!#REF!</definedName>
    <definedName name="_188" localSheetId="8">[7]LIS183!#REF!</definedName>
    <definedName name="_188" localSheetId="7">[7]LIS183!#REF!</definedName>
    <definedName name="_188" localSheetId="9">[7]LIS183!#REF!</definedName>
    <definedName name="_188" localSheetId="23">[7]LIS183!#REF!</definedName>
    <definedName name="_188">[7]LIS183!#REF!</definedName>
    <definedName name="_189" localSheetId="12">[7]LIS183!#REF!</definedName>
    <definedName name="_189" localSheetId="13">[7]LIS183!#REF!</definedName>
    <definedName name="_189" localSheetId="16">[8]LIS183!#REF!</definedName>
    <definedName name="_189" localSheetId="17">[9]LIS183!#REF!</definedName>
    <definedName name="_189" localSheetId="18">[8]LIS183!#REF!</definedName>
    <definedName name="_189" localSheetId="19">[9]LIS183!#REF!</definedName>
    <definedName name="_189" localSheetId="20">[9]LIS183!#REF!</definedName>
    <definedName name="_189" localSheetId="2">[7]LIS183!#REF!</definedName>
    <definedName name="_189" localSheetId="8">[7]LIS183!#REF!</definedName>
    <definedName name="_189" localSheetId="7">[7]LIS183!#REF!</definedName>
    <definedName name="_189" localSheetId="9">[7]LIS183!#REF!</definedName>
    <definedName name="_189" localSheetId="23">[7]LIS183!#REF!</definedName>
    <definedName name="_189">[7]LIS183!#REF!</definedName>
    <definedName name="_19" localSheetId="12">[7]LIS183!#REF!</definedName>
    <definedName name="_19" localSheetId="13">[7]LIS183!#REF!</definedName>
    <definedName name="_19" localSheetId="16">[8]LIS183!#REF!</definedName>
    <definedName name="_19" localSheetId="17">[9]LIS183!#REF!</definedName>
    <definedName name="_19" localSheetId="18">[8]LIS183!#REF!</definedName>
    <definedName name="_19" localSheetId="19">[9]LIS183!#REF!</definedName>
    <definedName name="_19" localSheetId="20">[9]LIS183!#REF!</definedName>
    <definedName name="_19" localSheetId="2">[7]LIS183!#REF!</definedName>
    <definedName name="_19" localSheetId="8">[7]LIS183!#REF!</definedName>
    <definedName name="_19" localSheetId="7">[7]LIS183!#REF!</definedName>
    <definedName name="_19" localSheetId="9">[7]LIS183!#REF!</definedName>
    <definedName name="_19" localSheetId="23">[7]LIS183!#REF!</definedName>
    <definedName name="_19">[7]LIS183!#REF!</definedName>
    <definedName name="_190" localSheetId="12">[7]LIS183!#REF!</definedName>
    <definedName name="_190" localSheetId="13">[7]LIS183!#REF!</definedName>
    <definedName name="_190" localSheetId="16">[8]LIS183!#REF!</definedName>
    <definedName name="_190" localSheetId="17">[9]LIS183!#REF!</definedName>
    <definedName name="_190" localSheetId="18">[8]LIS183!#REF!</definedName>
    <definedName name="_190" localSheetId="19">[9]LIS183!#REF!</definedName>
    <definedName name="_190" localSheetId="20">[9]LIS183!#REF!</definedName>
    <definedName name="_190" localSheetId="2">[7]LIS183!#REF!</definedName>
    <definedName name="_190" localSheetId="8">[7]LIS183!#REF!</definedName>
    <definedName name="_190" localSheetId="7">[7]LIS183!#REF!</definedName>
    <definedName name="_190" localSheetId="9">[7]LIS183!#REF!</definedName>
    <definedName name="_190" localSheetId="23">[7]LIS183!#REF!</definedName>
    <definedName name="_190">[7]LIS183!#REF!</definedName>
    <definedName name="_191" localSheetId="12">[7]LIS183!#REF!</definedName>
    <definedName name="_191" localSheetId="13">[7]LIS183!#REF!</definedName>
    <definedName name="_191" localSheetId="16">[8]LIS183!#REF!</definedName>
    <definedName name="_191" localSheetId="17">[9]LIS183!#REF!</definedName>
    <definedName name="_191" localSheetId="18">[8]LIS183!#REF!</definedName>
    <definedName name="_191" localSheetId="19">[9]LIS183!#REF!</definedName>
    <definedName name="_191" localSheetId="20">[9]LIS183!#REF!</definedName>
    <definedName name="_191" localSheetId="2">[7]LIS183!#REF!</definedName>
    <definedName name="_191" localSheetId="8">[7]LIS183!#REF!</definedName>
    <definedName name="_191" localSheetId="7">[7]LIS183!#REF!</definedName>
    <definedName name="_191" localSheetId="9">[7]LIS183!#REF!</definedName>
    <definedName name="_191" localSheetId="23">[7]LIS183!#REF!</definedName>
    <definedName name="_191">[7]LIS183!#REF!</definedName>
    <definedName name="_192" localSheetId="12">[7]LIS183!#REF!</definedName>
    <definedName name="_192" localSheetId="13">[7]LIS183!#REF!</definedName>
    <definedName name="_192" localSheetId="16">[8]LIS183!#REF!</definedName>
    <definedName name="_192" localSheetId="17">[9]LIS183!#REF!</definedName>
    <definedName name="_192" localSheetId="18">[8]LIS183!#REF!</definedName>
    <definedName name="_192" localSheetId="19">[9]LIS183!#REF!</definedName>
    <definedName name="_192" localSheetId="20">[9]LIS183!#REF!</definedName>
    <definedName name="_192" localSheetId="2">[7]LIS183!#REF!</definedName>
    <definedName name="_192" localSheetId="8">[7]LIS183!#REF!</definedName>
    <definedName name="_192" localSheetId="7">[7]LIS183!#REF!</definedName>
    <definedName name="_192" localSheetId="9">[7]LIS183!#REF!</definedName>
    <definedName name="_192" localSheetId="23">[7]LIS183!#REF!</definedName>
    <definedName name="_192">[7]LIS183!#REF!</definedName>
    <definedName name="_193" localSheetId="12">[7]LIS183!#REF!</definedName>
    <definedName name="_193" localSheetId="13">[7]LIS183!#REF!</definedName>
    <definedName name="_193" localSheetId="16">[8]LIS183!#REF!</definedName>
    <definedName name="_193" localSheetId="17">[9]LIS183!#REF!</definedName>
    <definedName name="_193" localSheetId="18">[8]LIS183!#REF!</definedName>
    <definedName name="_193" localSheetId="19">[9]LIS183!#REF!</definedName>
    <definedName name="_193" localSheetId="20">[9]LIS183!#REF!</definedName>
    <definedName name="_193" localSheetId="2">[7]LIS183!#REF!</definedName>
    <definedName name="_193" localSheetId="8">[7]LIS183!#REF!</definedName>
    <definedName name="_193" localSheetId="7">[7]LIS183!#REF!</definedName>
    <definedName name="_193" localSheetId="9">[7]LIS183!#REF!</definedName>
    <definedName name="_193" localSheetId="23">[7]LIS183!#REF!</definedName>
    <definedName name="_193">[7]LIS183!#REF!</definedName>
    <definedName name="_194" localSheetId="12">[7]LIS183!#REF!</definedName>
    <definedName name="_194" localSheetId="13">[7]LIS183!#REF!</definedName>
    <definedName name="_194" localSheetId="16">[8]LIS183!#REF!</definedName>
    <definedName name="_194" localSheetId="17">[9]LIS183!#REF!</definedName>
    <definedName name="_194" localSheetId="18">[8]LIS183!#REF!</definedName>
    <definedName name="_194" localSheetId="19">[9]LIS183!#REF!</definedName>
    <definedName name="_194" localSheetId="20">[9]LIS183!#REF!</definedName>
    <definedName name="_194" localSheetId="2">[7]LIS183!#REF!</definedName>
    <definedName name="_194" localSheetId="8">[7]LIS183!#REF!</definedName>
    <definedName name="_194" localSheetId="7">[7]LIS183!#REF!</definedName>
    <definedName name="_194" localSheetId="9">[7]LIS183!#REF!</definedName>
    <definedName name="_194" localSheetId="23">[7]LIS183!#REF!</definedName>
    <definedName name="_194">[7]LIS183!#REF!</definedName>
    <definedName name="_195" localSheetId="12">[7]LIS183!#REF!</definedName>
    <definedName name="_195" localSheetId="13">[7]LIS183!#REF!</definedName>
    <definedName name="_195" localSheetId="16">[8]LIS183!#REF!</definedName>
    <definedName name="_195" localSheetId="17">[9]LIS183!#REF!</definedName>
    <definedName name="_195" localSheetId="18">[8]LIS183!#REF!</definedName>
    <definedName name="_195" localSheetId="19">[9]LIS183!#REF!</definedName>
    <definedName name="_195" localSheetId="20">[9]LIS183!#REF!</definedName>
    <definedName name="_195" localSheetId="2">[7]LIS183!#REF!</definedName>
    <definedName name="_195" localSheetId="8">[7]LIS183!#REF!</definedName>
    <definedName name="_195" localSheetId="7">[7]LIS183!#REF!</definedName>
    <definedName name="_195" localSheetId="9">[7]LIS183!#REF!</definedName>
    <definedName name="_195" localSheetId="23">[7]LIS183!#REF!</definedName>
    <definedName name="_195">[7]LIS183!#REF!</definedName>
    <definedName name="_196" localSheetId="12">[7]LIS183!#REF!</definedName>
    <definedName name="_196" localSheetId="13">[7]LIS183!#REF!</definedName>
    <definedName name="_196" localSheetId="16">[8]LIS183!#REF!</definedName>
    <definedName name="_196" localSheetId="17">[9]LIS183!#REF!</definedName>
    <definedName name="_196" localSheetId="18">[8]LIS183!#REF!</definedName>
    <definedName name="_196" localSheetId="19">[9]LIS183!#REF!</definedName>
    <definedName name="_196" localSheetId="20">[9]LIS183!#REF!</definedName>
    <definedName name="_196" localSheetId="2">[7]LIS183!#REF!</definedName>
    <definedName name="_196" localSheetId="8">[7]LIS183!#REF!</definedName>
    <definedName name="_196" localSheetId="7">[7]LIS183!#REF!</definedName>
    <definedName name="_196" localSheetId="9">[7]LIS183!#REF!</definedName>
    <definedName name="_196" localSheetId="23">[7]LIS183!#REF!</definedName>
    <definedName name="_196">[7]LIS183!#REF!</definedName>
    <definedName name="_197" localSheetId="12">[7]LIS183!#REF!</definedName>
    <definedName name="_197" localSheetId="13">[7]LIS183!#REF!</definedName>
    <definedName name="_197" localSheetId="16">[8]LIS183!#REF!</definedName>
    <definedName name="_197" localSheetId="17">[9]LIS183!#REF!</definedName>
    <definedName name="_197" localSheetId="18">[8]LIS183!#REF!</definedName>
    <definedName name="_197" localSheetId="19">[9]LIS183!#REF!</definedName>
    <definedName name="_197" localSheetId="20">[9]LIS183!#REF!</definedName>
    <definedName name="_197" localSheetId="2">[7]LIS183!#REF!</definedName>
    <definedName name="_197" localSheetId="8">[7]LIS183!#REF!</definedName>
    <definedName name="_197" localSheetId="7">[7]LIS183!#REF!</definedName>
    <definedName name="_197" localSheetId="9">[7]LIS183!#REF!</definedName>
    <definedName name="_197" localSheetId="23">[7]LIS183!#REF!</definedName>
    <definedName name="_197">[7]LIS183!#REF!</definedName>
    <definedName name="_198" localSheetId="12">[7]LIS183!#REF!</definedName>
    <definedName name="_198" localSheetId="13">[7]LIS183!#REF!</definedName>
    <definedName name="_198" localSheetId="16">[8]LIS183!#REF!</definedName>
    <definedName name="_198" localSheetId="17">[9]LIS183!#REF!</definedName>
    <definedName name="_198" localSheetId="18">[8]LIS183!#REF!</definedName>
    <definedName name="_198" localSheetId="19">[9]LIS183!#REF!</definedName>
    <definedName name="_198" localSheetId="20">[9]LIS183!#REF!</definedName>
    <definedName name="_198" localSheetId="2">[7]LIS183!#REF!</definedName>
    <definedName name="_198" localSheetId="8">[7]LIS183!#REF!</definedName>
    <definedName name="_198" localSheetId="7">[7]LIS183!#REF!</definedName>
    <definedName name="_198" localSheetId="9">[7]LIS183!#REF!</definedName>
    <definedName name="_198" localSheetId="23">[7]LIS183!#REF!</definedName>
    <definedName name="_198">[7]LIS183!#REF!</definedName>
    <definedName name="_199" localSheetId="12">[7]LIS183!#REF!</definedName>
    <definedName name="_199" localSheetId="13">[7]LIS183!#REF!</definedName>
    <definedName name="_199" localSheetId="16">[8]LIS183!#REF!</definedName>
    <definedName name="_199" localSheetId="17">[9]LIS183!#REF!</definedName>
    <definedName name="_199" localSheetId="18">[8]LIS183!#REF!</definedName>
    <definedName name="_199" localSheetId="19">[9]LIS183!#REF!</definedName>
    <definedName name="_199" localSheetId="20">[9]LIS183!#REF!</definedName>
    <definedName name="_199" localSheetId="2">[7]LIS183!#REF!</definedName>
    <definedName name="_199" localSheetId="8">[7]LIS183!#REF!</definedName>
    <definedName name="_199" localSheetId="7">[7]LIS183!#REF!</definedName>
    <definedName name="_199" localSheetId="9">[7]LIS183!#REF!</definedName>
    <definedName name="_199" localSheetId="23">[7]LIS183!#REF!</definedName>
    <definedName name="_199">[7]LIS183!#REF!</definedName>
    <definedName name="_2" localSheetId="12">[7]LIS183!#REF!</definedName>
    <definedName name="_2" localSheetId="13">[7]LIS183!#REF!</definedName>
    <definedName name="_2" localSheetId="16">[8]LIS183!#REF!</definedName>
    <definedName name="_2" localSheetId="17">[9]LIS183!#REF!</definedName>
    <definedName name="_2" localSheetId="18">[8]LIS183!#REF!</definedName>
    <definedName name="_2" localSheetId="19">[9]LIS183!#REF!</definedName>
    <definedName name="_2" localSheetId="20">[9]LIS183!#REF!</definedName>
    <definedName name="_2" localSheetId="2">[7]LIS183!#REF!</definedName>
    <definedName name="_2" localSheetId="8">[7]LIS183!#REF!</definedName>
    <definedName name="_2" localSheetId="7">[7]LIS183!#REF!</definedName>
    <definedName name="_2" localSheetId="9">[7]LIS183!#REF!</definedName>
    <definedName name="_2" localSheetId="23">[7]LIS183!#REF!</definedName>
    <definedName name="_2">[7]LIS183!#REF!</definedName>
    <definedName name="_20" localSheetId="12">[7]LIS183!#REF!</definedName>
    <definedName name="_20" localSheetId="13">[7]LIS183!#REF!</definedName>
    <definedName name="_20" localSheetId="16">[8]LIS183!#REF!</definedName>
    <definedName name="_20" localSheetId="17">[9]LIS183!#REF!</definedName>
    <definedName name="_20" localSheetId="18">[8]LIS183!#REF!</definedName>
    <definedName name="_20" localSheetId="19">[9]LIS183!#REF!</definedName>
    <definedName name="_20" localSheetId="20">[9]LIS183!#REF!</definedName>
    <definedName name="_20" localSheetId="2">[7]LIS183!#REF!</definedName>
    <definedName name="_20" localSheetId="8">[7]LIS183!#REF!</definedName>
    <definedName name="_20" localSheetId="7">[7]LIS183!#REF!</definedName>
    <definedName name="_20" localSheetId="9">[7]LIS183!#REF!</definedName>
    <definedName name="_20" localSheetId="23">[7]LIS183!#REF!</definedName>
    <definedName name="_20">[7]LIS183!#REF!</definedName>
    <definedName name="_21" localSheetId="12">[7]LIS183!#REF!</definedName>
    <definedName name="_21" localSheetId="13">[7]LIS183!#REF!</definedName>
    <definedName name="_21" localSheetId="16">[8]LIS183!#REF!</definedName>
    <definedName name="_21" localSheetId="17">[9]LIS183!#REF!</definedName>
    <definedName name="_21" localSheetId="18">[8]LIS183!#REF!</definedName>
    <definedName name="_21" localSheetId="19">[9]LIS183!#REF!</definedName>
    <definedName name="_21" localSheetId="20">[9]LIS183!#REF!</definedName>
    <definedName name="_21" localSheetId="2">[7]LIS183!#REF!</definedName>
    <definedName name="_21" localSheetId="8">[7]LIS183!#REF!</definedName>
    <definedName name="_21" localSheetId="7">[7]LIS183!#REF!</definedName>
    <definedName name="_21" localSheetId="9">[7]LIS183!#REF!</definedName>
    <definedName name="_21" localSheetId="23">[7]LIS183!#REF!</definedName>
    <definedName name="_21">[7]LIS183!#REF!</definedName>
    <definedName name="_22" localSheetId="12">[7]LIS183!#REF!</definedName>
    <definedName name="_22" localSheetId="13">[7]LIS183!#REF!</definedName>
    <definedName name="_22" localSheetId="16">[8]LIS183!#REF!</definedName>
    <definedName name="_22" localSheetId="17">[9]LIS183!#REF!</definedName>
    <definedName name="_22" localSheetId="18">[8]LIS183!#REF!</definedName>
    <definedName name="_22" localSheetId="19">[9]LIS183!#REF!</definedName>
    <definedName name="_22" localSheetId="20">[9]LIS183!#REF!</definedName>
    <definedName name="_22" localSheetId="2">[7]LIS183!#REF!</definedName>
    <definedName name="_22" localSheetId="8">[7]LIS183!#REF!</definedName>
    <definedName name="_22" localSheetId="7">[7]LIS183!#REF!</definedName>
    <definedName name="_22" localSheetId="9">[7]LIS183!#REF!</definedName>
    <definedName name="_22" localSheetId="23">[7]LIS183!#REF!</definedName>
    <definedName name="_22">[7]LIS183!#REF!</definedName>
    <definedName name="_23" localSheetId="12">[7]LIS183!#REF!</definedName>
    <definedName name="_23" localSheetId="13">[7]LIS183!#REF!</definedName>
    <definedName name="_23" localSheetId="16">[8]LIS183!#REF!</definedName>
    <definedName name="_23" localSheetId="17">[9]LIS183!#REF!</definedName>
    <definedName name="_23" localSheetId="18">[8]LIS183!#REF!</definedName>
    <definedName name="_23" localSheetId="19">[9]LIS183!#REF!</definedName>
    <definedName name="_23" localSheetId="20">[9]LIS183!#REF!</definedName>
    <definedName name="_23" localSheetId="2">[7]LIS183!#REF!</definedName>
    <definedName name="_23" localSheetId="8">[7]LIS183!#REF!</definedName>
    <definedName name="_23" localSheetId="7">[7]LIS183!#REF!</definedName>
    <definedName name="_23" localSheetId="9">[7]LIS183!#REF!</definedName>
    <definedName name="_23" localSheetId="23">[7]LIS183!#REF!</definedName>
    <definedName name="_23">[7]LIS183!#REF!</definedName>
    <definedName name="_24" localSheetId="12">[7]LIS183!#REF!</definedName>
    <definedName name="_24" localSheetId="13">[7]LIS183!#REF!</definedName>
    <definedName name="_24" localSheetId="16">[8]LIS183!#REF!</definedName>
    <definedName name="_24" localSheetId="17">[9]LIS183!#REF!</definedName>
    <definedName name="_24" localSheetId="18">[8]LIS183!#REF!</definedName>
    <definedName name="_24" localSheetId="19">[9]LIS183!#REF!</definedName>
    <definedName name="_24" localSheetId="20">[9]LIS183!#REF!</definedName>
    <definedName name="_24" localSheetId="2">[7]LIS183!#REF!</definedName>
    <definedName name="_24" localSheetId="8">[7]LIS183!#REF!</definedName>
    <definedName name="_24" localSheetId="7">[7]LIS183!#REF!</definedName>
    <definedName name="_24" localSheetId="9">[7]LIS183!#REF!</definedName>
    <definedName name="_24" localSheetId="23">[7]LIS183!#REF!</definedName>
    <definedName name="_24">[7]LIS183!#REF!</definedName>
    <definedName name="_25" localSheetId="12">[7]LIS183!#REF!</definedName>
    <definedName name="_25" localSheetId="13">[7]LIS183!#REF!</definedName>
    <definedName name="_25" localSheetId="16">[8]LIS183!#REF!</definedName>
    <definedName name="_25" localSheetId="17">[9]LIS183!#REF!</definedName>
    <definedName name="_25" localSheetId="18">[8]LIS183!#REF!</definedName>
    <definedName name="_25" localSheetId="19">[9]LIS183!#REF!</definedName>
    <definedName name="_25" localSheetId="20">[9]LIS183!#REF!</definedName>
    <definedName name="_25" localSheetId="2">[7]LIS183!#REF!</definedName>
    <definedName name="_25" localSheetId="8">[7]LIS183!#REF!</definedName>
    <definedName name="_25" localSheetId="7">[7]LIS183!#REF!</definedName>
    <definedName name="_25" localSheetId="9">[7]LIS183!#REF!</definedName>
    <definedName name="_25" localSheetId="23">[7]LIS183!#REF!</definedName>
    <definedName name="_25">[7]LIS183!#REF!</definedName>
    <definedName name="_26" localSheetId="12">[7]LIS183!#REF!</definedName>
    <definedName name="_26" localSheetId="13">[7]LIS183!#REF!</definedName>
    <definedName name="_26" localSheetId="16">[8]LIS183!#REF!</definedName>
    <definedName name="_26" localSheetId="17">[9]LIS183!#REF!</definedName>
    <definedName name="_26" localSheetId="18">[8]LIS183!#REF!</definedName>
    <definedName name="_26" localSheetId="19">[9]LIS183!#REF!</definedName>
    <definedName name="_26" localSheetId="20">[9]LIS183!#REF!</definedName>
    <definedName name="_26" localSheetId="2">[7]LIS183!#REF!</definedName>
    <definedName name="_26" localSheetId="8">[7]LIS183!#REF!</definedName>
    <definedName name="_26" localSheetId="7">[7]LIS183!#REF!</definedName>
    <definedName name="_26" localSheetId="9">[7]LIS183!#REF!</definedName>
    <definedName name="_26" localSheetId="23">[7]LIS183!#REF!</definedName>
    <definedName name="_26">[7]LIS183!#REF!</definedName>
    <definedName name="_27" localSheetId="12">[7]LIS183!#REF!</definedName>
    <definedName name="_27" localSheetId="13">[7]LIS183!#REF!</definedName>
    <definedName name="_27" localSheetId="16">[8]LIS183!#REF!</definedName>
    <definedName name="_27" localSheetId="17">[9]LIS183!#REF!</definedName>
    <definedName name="_27" localSheetId="18">[8]LIS183!#REF!</definedName>
    <definedName name="_27" localSheetId="19">[9]LIS183!#REF!</definedName>
    <definedName name="_27" localSheetId="20">[9]LIS183!#REF!</definedName>
    <definedName name="_27" localSheetId="2">[7]LIS183!#REF!</definedName>
    <definedName name="_27" localSheetId="8">[7]LIS183!#REF!</definedName>
    <definedName name="_27" localSheetId="7">[7]LIS183!#REF!</definedName>
    <definedName name="_27" localSheetId="9">[7]LIS183!#REF!</definedName>
    <definedName name="_27" localSheetId="23">[7]LIS183!#REF!</definedName>
    <definedName name="_27">[7]LIS183!#REF!</definedName>
    <definedName name="_28" localSheetId="12">[7]LIS183!#REF!</definedName>
    <definedName name="_28" localSheetId="13">[7]LIS183!#REF!</definedName>
    <definedName name="_28" localSheetId="16">[8]LIS183!#REF!</definedName>
    <definedName name="_28" localSheetId="17">[9]LIS183!#REF!</definedName>
    <definedName name="_28" localSheetId="18">[8]LIS183!#REF!</definedName>
    <definedName name="_28" localSheetId="19">[9]LIS183!#REF!</definedName>
    <definedName name="_28" localSheetId="20">[9]LIS183!#REF!</definedName>
    <definedName name="_28" localSheetId="2">[7]LIS183!#REF!</definedName>
    <definedName name="_28" localSheetId="8">[7]LIS183!#REF!</definedName>
    <definedName name="_28" localSheetId="7">[7]LIS183!#REF!</definedName>
    <definedName name="_28" localSheetId="9">[7]LIS183!#REF!</definedName>
    <definedName name="_28" localSheetId="23">[7]LIS183!#REF!</definedName>
    <definedName name="_28">[7]LIS183!#REF!</definedName>
    <definedName name="_29" localSheetId="12">[7]LIS183!#REF!</definedName>
    <definedName name="_29" localSheetId="13">[7]LIS183!#REF!</definedName>
    <definedName name="_29" localSheetId="16">[8]LIS183!#REF!</definedName>
    <definedName name="_29" localSheetId="17">[9]LIS183!#REF!</definedName>
    <definedName name="_29" localSheetId="18">[8]LIS183!#REF!</definedName>
    <definedName name="_29" localSheetId="19">[9]LIS183!#REF!</definedName>
    <definedName name="_29" localSheetId="20">[9]LIS183!#REF!</definedName>
    <definedName name="_29" localSheetId="2">[7]LIS183!#REF!</definedName>
    <definedName name="_29" localSheetId="8">[7]LIS183!#REF!</definedName>
    <definedName name="_29" localSheetId="7">[7]LIS183!#REF!</definedName>
    <definedName name="_29" localSheetId="9">[7]LIS183!#REF!</definedName>
    <definedName name="_29" localSheetId="23">[7]LIS183!#REF!</definedName>
    <definedName name="_29">[7]LIS183!#REF!</definedName>
    <definedName name="_3" localSheetId="12">[7]LIS183!#REF!</definedName>
    <definedName name="_3" localSheetId="13">[7]LIS183!#REF!</definedName>
    <definedName name="_3" localSheetId="16">[8]LIS183!#REF!</definedName>
    <definedName name="_3" localSheetId="17">[9]LIS183!#REF!</definedName>
    <definedName name="_3" localSheetId="18">[8]LIS183!#REF!</definedName>
    <definedName name="_3" localSheetId="19">[9]LIS183!#REF!</definedName>
    <definedName name="_3" localSheetId="20">[9]LIS183!#REF!</definedName>
    <definedName name="_3" localSheetId="2">[7]LIS183!#REF!</definedName>
    <definedName name="_3" localSheetId="8">[7]LIS183!#REF!</definedName>
    <definedName name="_3" localSheetId="7">[7]LIS183!#REF!</definedName>
    <definedName name="_3" localSheetId="9">[7]LIS183!#REF!</definedName>
    <definedName name="_3" localSheetId="23">[7]LIS183!#REF!</definedName>
    <definedName name="_3">[7]LIS183!#REF!</definedName>
    <definedName name="_30" localSheetId="12">[7]LIS183!#REF!</definedName>
    <definedName name="_30" localSheetId="13">[7]LIS183!#REF!</definedName>
    <definedName name="_30" localSheetId="16">[8]LIS183!#REF!</definedName>
    <definedName name="_30" localSheetId="17">[9]LIS183!#REF!</definedName>
    <definedName name="_30" localSheetId="18">[8]LIS183!#REF!</definedName>
    <definedName name="_30" localSheetId="19">[9]LIS183!#REF!</definedName>
    <definedName name="_30" localSheetId="20">[9]LIS183!#REF!</definedName>
    <definedName name="_30" localSheetId="2">[7]LIS183!#REF!</definedName>
    <definedName name="_30" localSheetId="8">[7]LIS183!#REF!</definedName>
    <definedName name="_30" localSheetId="7">[7]LIS183!#REF!</definedName>
    <definedName name="_30" localSheetId="9">[7]LIS183!#REF!</definedName>
    <definedName name="_30" localSheetId="23">[7]LIS183!#REF!</definedName>
    <definedName name="_30">[7]LIS183!#REF!</definedName>
    <definedName name="_31" localSheetId="12">[7]LIS183!#REF!</definedName>
    <definedName name="_31" localSheetId="13">[7]LIS183!#REF!</definedName>
    <definedName name="_31" localSheetId="16">[8]LIS183!#REF!</definedName>
    <definedName name="_31" localSheetId="17">[9]LIS183!#REF!</definedName>
    <definedName name="_31" localSheetId="18">[8]LIS183!#REF!</definedName>
    <definedName name="_31" localSheetId="19">[9]LIS183!#REF!</definedName>
    <definedName name="_31" localSheetId="20">[9]LIS183!#REF!</definedName>
    <definedName name="_31" localSheetId="2">[7]LIS183!#REF!</definedName>
    <definedName name="_31" localSheetId="8">[7]LIS183!#REF!</definedName>
    <definedName name="_31" localSheetId="7">[7]LIS183!#REF!</definedName>
    <definedName name="_31" localSheetId="9">[7]LIS183!#REF!</definedName>
    <definedName name="_31" localSheetId="23">[7]LIS183!#REF!</definedName>
    <definedName name="_31">[7]LIS183!#REF!</definedName>
    <definedName name="_32" localSheetId="12">[7]LIS183!#REF!</definedName>
    <definedName name="_32" localSheetId="13">[7]LIS183!#REF!</definedName>
    <definedName name="_32" localSheetId="16">[8]LIS183!#REF!</definedName>
    <definedName name="_32" localSheetId="17">[9]LIS183!#REF!</definedName>
    <definedName name="_32" localSheetId="18">[8]LIS183!#REF!</definedName>
    <definedName name="_32" localSheetId="19">[9]LIS183!#REF!</definedName>
    <definedName name="_32" localSheetId="20">[9]LIS183!#REF!</definedName>
    <definedName name="_32" localSheetId="2">[7]LIS183!#REF!</definedName>
    <definedName name="_32" localSheetId="8">[7]LIS183!#REF!</definedName>
    <definedName name="_32" localSheetId="7">[7]LIS183!#REF!</definedName>
    <definedName name="_32" localSheetId="9">[7]LIS183!#REF!</definedName>
    <definedName name="_32" localSheetId="23">[7]LIS183!#REF!</definedName>
    <definedName name="_32">[7]LIS183!#REF!</definedName>
    <definedName name="_33" localSheetId="12">[7]LIS183!#REF!</definedName>
    <definedName name="_33" localSheetId="13">[7]LIS183!#REF!</definedName>
    <definedName name="_33" localSheetId="16">[8]LIS183!#REF!</definedName>
    <definedName name="_33" localSheetId="17">[9]LIS183!#REF!</definedName>
    <definedName name="_33" localSheetId="18">[8]LIS183!#REF!</definedName>
    <definedName name="_33" localSheetId="19">[9]LIS183!#REF!</definedName>
    <definedName name="_33" localSheetId="20">[9]LIS183!#REF!</definedName>
    <definedName name="_33" localSheetId="2">[7]LIS183!#REF!</definedName>
    <definedName name="_33" localSheetId="8">[7]LIS183!#REF!</definedName>
    <definedName name="_33" localSheetId="7">[7]LIS183!#REF!</definedName>
    <definedName name="_33" localSheetId="9">[7]LIS183!#REF!</definedName>
    <definedName name="_33" localSheetId="23">[7]LIS183!#REF!</definedName>
    <definedName name="_33">[7]LIS183!#REF!</definedName>
    <definedName name="_34" localSheetId="12">[7]LIS183!#REF!</definedName>
    <definedName name="_34" localSheetId="13">[7]LIS183!#REF!</definedName>
    <definedName name="_34" localSheetId="16">[8]LIS183!#REF!</definedName>
    <definedName name="_34" localSheetId="17">[9]LIS183!#REF!</definedName>
    <definedName name="_34" localSheetId="18">[8]LIS183!#REF!</definedName>
    <definedName name="_34" localSheetId="19">[9]LIS183!#REF!</definedName>
    <definedName name="_34" localSheetId="20">[9]LIS183!#REF!</definedName>
    <definedName name="_34" localSheetId="2">[7]LIS183!#REF!</definedName>
    <definedName name="_34" localSheetId="8">[7]LIS183!#REF!</definedName>
    <definedName name="_34" localSheetId="7">[7]LIS183!#REF!</definedName>
    <definedName name="_34" localSheetId="9">[7]LIS183!#REF!</definedName>
    <definedName name="_34" localSheetId="23">[7]LIS183!#REF!</definedName>
    <definedName name="_34">[7]LIS183!#REF!</definedName>
    <definedName name="_35" localSheetId="12">[7]LIS183!#REF!</definedName>
    <definedName name="_35" localSheetId="13">[7]LIS183!#REF!</definedName>
    <definedName name="_35" localSheetId="16">[8]LIS183!#REF!</definedName>
    <definedName name="_35" localSheetId="17">[9]LIS183!#REF!</definedName>
    <definedName name="_35" localSheetId="18">[8]LIS183!#REF!</definedName>
    <definedName name="_35" localSheetId="19">[9]LIS183!#REF!</definedName>
    <definedName name="_35" localSheetId="20">[9]LIS183!#REF!</definedName>
    <definedName name="_35" localSheetId="2">[7]LIS183!#REF!</definedName>
    <definedName name="_35" localSheetId="8">[7]LIS183!#REF!</definedName>
    <definedName name="_35" localSheetId="7">[7]LIS183!#REF!</definedName>
    <definedName name="_35" localSheetId="9">[7]LIS183!#REF!</definedName>
    <definedName name="_35" localSheetId="23">[7]LIS183!#REF!</definedName>
    <definedName name="_35">[7]LIS183!#REF!</definedName>
    <definedName name="_36" localSheetId="12">[7]LIS183!#REF!</definedName>
    <definedName name="_36" localSheetId="13">[7]LIS183!#REF!</definedName>
    <definedName name="_36" localSheetId="16">[8]LIS183!#REF!</definedName>
    <definedName name="_36" localSheetId="17">[9]LIS183!#REF!</definedName>
    <definedName name="_36" localSheetId="18">[8]LIS183!#REF!</definedName>
    <definedName name="_36" localSheetId="19">[9]LIS183!#REF!</definedName>
    <definedName name="_36" localSheetId="20">[9]LIS183!#REF!</definedName>
    <definedName name="_36" localSheetId="2">[7]LIS183!#REF!</definedName>
    <definedName name="_36" localSheetId="8">[7]LIS183!#REF!</definedName>
    <definedName name="_36" localSheetId="7">[7]LIS183!#REF!</definedName>
    <definedName name="_36" localSheetId="9">[7]LIS183!#REF!</definedName>
    <definedName name="_36" localSheetId="23">[7]LIS183!#REF!</definedName>
    <definedName name="_36">[7]LIS183!#REF!</definedName>
    <definedName name="_37" localSheetId="12">[7]LIS183!#REF!</definedName>
    <definedName name="_37" localSheetId="13">[7]LIS183!#REF!</definedName>
    <definedName name="_37" localSheetId="16">[8]LIS183!#REF!</definedName>
    <definedName name="_37" localSheetId="17">[9]LIS183!#REF!</definedName>
    <definedName name="_37" localSheetId="18">[8]LIS183!#REF!</definedName>
    <definedName name="_37" localSheetId="19">[9]LIS183!#REF!</definedName>
    <definedName name="_37" localSheetId="20">[9]LIS183!#REF!</definedName>
    <definedName name="_37" localSheetId="2">[7]LIS183!#REF!</definedName>
    <definedName name="_37" localSheetId="8">[7]LIS183!#REF!</definedName>
    <definedName name="_37" localSheetId="7">[7]LIS183!#REF!</definedName>
    <definedName name="_37" localSheetId="9">[7]LIS183!#REF!</definedName>
    <definedName name="_37" localSheetId="23">[7]LIS183!#REF!</definedName>
    <definedName name="_37">[7]LIS183!#REF!</definedName>
    <definedName name="_38" localSheetId="12">[7]LIS183!#REF!</definedName>
    <definedName name="_38" localSheetId="13">[7]LIS183!#REF!</definedName>
    <definedName name="_38" localSheetId="16">[8]LIS183!#REF!</definedName>
    <definedName name="_38" localSheetId="17">[9]LIS183!#REF!</definedName>
    <definedName name="_38" localSheetId="18">[8]LIS183!#REF!</definedName>
    <definedName name="_38" localSheetId="19">[9]LIS183!#REF!</definedName>
    <definedName name="_38" localSheetId="20">[9]LIS183!#REF!</definedName>
    <definedName name="_38" localSheetId="2">[7]LIS183!#REF!</definedName>
    <definedName name="_38" localSheetId="8">[7]LIS183!#REF!</definedName>
    <definedName name="_38" localSheetId="7">[7]LIS183!#REF!</definedName>
    <definedName name="_38" localSheetId="9">[7]LIS183!#REF!</definedName>
    <definedName name="_38" localSheetId="23">[7]LIS183!#REF!</definedName>
    <definedName name="_38">[7]LIS183!#REF!</definedName>
    <definedName name="_39" localSheetId="12">[7]LIS183!#REF!</definedName>
    <definedName name="_39" localSheetId="13">[7]LIS183!#REF!</definedName>
    <definedName name="_39" localSheetId="16">[8]LIS183!#REF!</definedName>
    <definedName name="_39" localSheetId="17">[9]LIS183!#REF!</definedName>
    <definedName name="_39" localSheetId="18">[8]LIS183!#REF!</definedName>
    <definedName name="_39" localSheetId="19">[9]LIS183!#REF!</definedName>
    <definedName name="_39" localSheetId="20">[9]LIS183!#REF!</definedName>
    <definedName name="_39" localSheetId="2">[7]LIS183!#REF!</definedName>
    <definedName name="_39" localSheetId="8">[7]LIS183!#REF!</definedName>
    <definedName name="_39" localSheetId="7">[7]LIS183!#REF!</definedName>
    <definedName name="_39" localSheetId="9">[7]LIS183!#REF!</definedName>
    <definedName name="_39" localSheetId="23">[7]LIS183!#REF!</definedName>
    <definedName name="_39">[7]LIS183!#REF!</definedName>
    <definedName name="_4" localSheetId="12">[7]LIS183!#REF!</definedName>
    <definedName name="_4" localSheetId="13">[7]LIS183!#REF!</definedName>
    <definedName name="_4" localSheetId="16">[8]LIS183!#REF!</definedName>
    <definedName name="_4" localSheetId="17">[9]LIS183!#REF!</definedName>
    <definedName name="_4" localSheetId="18">[8]LIS183!#REF!</definedName>
    <definedName name="_4" localSheetId="19">[9]LIS183!#REF!</definedName>
    <definedName name="_4" localSheetId="20">[9]LIS183!#REF!</definedName>
    <definedName name="_4" localSheetId="2">[7]LIS183!#REF!</definedName>
    <definedName name="_4" localSheetId="8">[7]LIS183!#REF!</definedName>
    <definedName name="_4" localSheetId="7">[7]LIS183!#REF!</definedName>
    <definedName name="_4" localSheetId="9">[7]LIS183!#REF!</definedName>
    <definedName name="_4" localSheetId="23">[7]LIS183!#REF!</definedName>
    <definedName name="_4">[7]LIS183!#REF!</definedName>
    <definedName name="_40" localSheetId="12">[7]LIS183!#REF!</definedName>
    <definedName name="_40" localSheetId="13">[7]LIS183!#REF!</definedName>
    <definedName name="_40" localSheetId="16">[8]LIS183!#REF!</definedName>
    <definedName name="_40" localSheetId="17">[9]LIS183!#REF!</definedName>
    <definedName name="_40" localSheetId="18">[8]LIS183!#REF!</definedName>
    <definedName name="_40" localSheetId="19">[9]LIS183!#REF!</definedName>
    <definedName name="_40" localSheetId="20">[9]LIS183!#REF!</definedName>
    <definedName name="_40" localSheetId="2">[7]LIS183!#REF!</definedName>
    <definedName name="_40" localSheetId="8">[7]LIS183!#REF!</definedName>
    <definedName name="_40" localSheetId="7">[7]LIS183!#REF!</definedName>
    <definedName name="_40" localSheetId="9">[7]LIS183!#REF!</definedName>
    <definedName name="_40" localSheetId="23">[7]LIS183!#REF!</definedName>
    <definedName name="_40">[7]LIS183!#REF!</definedName>
    <definedName name="_41" localSheetId="12">[7]LIS183!#REF!</definedName>
    <definedName name="_41" localSheetId="13">[7]LIS183!#REF!</definedName>
    <definedName name="_41" localSheetId="16">[8]LIS183!#REF!</definedName>
    <definedName name="_41" localSheetId="17">[9]LIS183!#REF!</definedName>
    <definedName name="_41" localSheetId="18">[8]LIS183!#REF!</definedName>
    <definedName name="_41" localSheetId="19">[9]LIS183!#REF!</definedName>
    <definedName name="_41" localSheetId="20">[9]LIS183!#REF!</definedName>
    <definedName name="_41" localSheetId="2">[7]LIS183!#REF!</definedName>
    <definedName name="_41" localSheetId="8">[7]LIS183!#REF!</definedName>
    <definedName name="_41" localSheetId="7">[7]LIS183!#REF!</definedName>
    <definedName name="_41" localSheetId="9">[7]LIS183!#REF!</definedName>
    <definedName name="_41" localSheetId="23">[7]LIS183!#REF!</definedName>
    <definedName name="_41">[7]LIS183!#REF!</definedName>
    <definedName name="_42" localSheetId="12">[7]LIS183!#REF!</definedName>
    <definedName name="_42" localSheetId="13">[7]LIS183!#REF!</definedName>
    <definedName name="_42" localSheetId="16">[8]LIS183!#REF!</definedName>
    <definedName name="_42" localSheetId="17">[9]LIS183!#REF!</definedName>
    <definedName name="_42" localSheetId="18">[8]LIS183!#REF!</definedName>
    <definedName name="_42" localSheetId="19">[9]LIS183!#REF!</definedName>
    <definedName name="_42" localSheetId="20">[9]LIS183!#REF!</definedName>
    <definedName name="_42" localSheetId="2">[7]LIS183!#REF!</definedName>
    <definedName name="_42" localSheetId="8">[7]LIS183!#REF!</definedName>
    <definedName name="_42" localSheetId="7">[7]LIS183!#REF!</definedName>
    <definedName name="_42" localSheetId="9">[7]LIS183!#REF!</definedName>
    <definedName name="_42" localSheetId="23">[7]LIS183!#REF!</definedName>
    <definedName name="_42">[7]LIS183!#REF!</definedName>
    <definedName name="_43" localSheetId="12">[7]LIS183!#REF!</definedName>
    <definedName name="_43" localSheetId="13">[7]LIS183!#REF!</definedName>
    <definedName name="_43" localSheetId="16">[8]LIS183!#REF!</definedName>
    <definedName name="_43" localSheetId="17">[9]LIS183!#REF!</definedName>
    <definedName name="_43" localSheetId="18">[8]LIS183!#REF!</definedName>
    <definedName name="_43" localSheetId="19">[9]LIS183!#REF!</definedName>
    <definedName name="_43" localSheetId="20">[9]LIS183!#REF!</definedName>
    <definedName name="_43" localSheetId="2">[7]LIS183!#REF!</definedName>
    <definedName name="_43" localSheetId="8">[7]LIS183!#REF!</definedName>
    <definedName name="_43" localSheetId="7">[7]LIS183!#REF!</definedName>
    <definedName name="_43" localSheetId="9">[7]LIS183!#REF!</definedName>
    <definedName name="_43" localSheetId="23">[7]LIS183!#REF!</definedName>
    <definedName name="_43">[7]LIS183!#REF!</definedName>
    <definedName name="_44" localSheetId="12">[7]LIS183!#REF!</definedName>
    <definedName name="_44" localSheetId="13">[7]LIS183!#REF!</definedName>
    <definedName name="_44" localSheetId="16">[8]LIS183!#REF!</definedName>
    <definedName name="_44" localSheetId="17">[9]LIS183!#REF!</definedName>
    <definedName name="_44" localSheetId="18">[8]LIS183!#REF!</definedName>
    <definedName name="_44" localSheetId="19">[9]LIS183!#REF!</definedName>
    <definedName name="_44" localSheetId="20">[9]LIS183!#REF!</definedName>
    <definedName name="_44" localSheetId="2">[7]LIS183!#REF!</definedName>
    <definedName name="_44" localSheetId="8">[7]LIS183!#REF!</definedName>
    <definedName name="_44" localSheetId="7">[7]LIS183!#REF!</definedName>
    <definedName name="_44" localSheetId="9">[7]LIS183!#REF!</definedName>
    <definedName name="_44" localSheetId="23">[7]LIS183!#REF!</definedName>
    <definedName name="_44">[7]LIS183!#REF!</definedName>
    <definedName name="_45" localSheetId="12">[7]LIS183!#REF!</definedName>
    <definedName name="_45" localSheetId="13">[7]LIS183!#REF!</definedName>
    <definedName name="_45" localSheetId="16">[8]LIS183!#REF!</definedName>
    <definedName name="_45" localSheetId="17">[9]LIS183!#REF!</definedName>
    <definedName name="_45" localSheetId="18">[8]LIS183!#REF!</definedName>
    <definedName name="_45" localSheetId="19">[9]LIS183!#REF!</definedName>
    <definedName name="_45" localSheetId="20">[9]LIS183!#REF!</definedName>
    <definedName name="_45" localSheetId="2">[7]LIS183!#REF!</definedName>
    <definedName name="_45" localSheetId="8">[7]LIS183!#REF!</definedName>
    <definedName name="_45" localSheetId="7">[7]LIS183!#REF!</definedName>
    <definedName name="_45" localSheetId="9">[7]LIS183!#REF!</definedName>
    <definedName name="_45" localSheetId="23">[7]LIS183!#REF!</definedName>
    <definedName name="_45">[7]LIS183!#REF!</definedName>
    <definedName name="_46" localSheetId="12">[7]LIS183!#REF!</definedName>
    <definedName name="_46" localSheetId="13">[7]LIS183!#REF!</definedName>
    <definedName name="_46" localSheetId="16">[8]LIS183!#REF!</definedName>
    <definedName name="_46" localSheetId="17">[9]LIS183!#REF!</definedName>
    <definedName name="_46" localSheetId="18">[8]LIS183!#REF!</definedName>
    <definedName name="_46" localSheetId="19">[9]LIS183!#REF!</definedName>
    <definedName name="_46" localSheetId="20">[9]LIS183!#REF!</definedName>
    <definedName name="_46" localSheetId="2">[7]LIS183!#REF!</definedName>
    <definedName name="_46" localSheetId="8">[7]LIS183!#REF!</definedName>
    <definedName name="_46" localSheetId="7">[7]LIS183!#REF!</definedName>
    <definedName name="_46" localSheetId="9">[7]LIS183!#REF!</definedName>
    <definedName name="_46" localSheetId="23">[7]LIS183!#REF!</definedName>
    <definedName name="_46">[7]LIS183!#REF!</definedName>
    <definedName name="_47" localSheetId="12">[7]LIS183!#REF!</definedName>
    <definedName name="_47" localSheetId="13">[7]LIS183!#REF!</definedName>
    <definedName name="_47" localSheetId="16">[8]LIS183!#REF!</definedName>
    <definedName name="_47" localSheetId="17">[9]LIS183!#REF!</definedName>
    <definedName name="_47" localSheetId="18">[8]LIS183!#REF!</definedName>
    <definedName name="_47" localSheetId="19">[9]LIS183!#REF!</definedName>
    <definedName name="_47" localSheetId="20">[9]LIS183!#REF!</definedName>
    <definedName name="_47" localSheetId="2">[7]LIS183!#REF!</definedName>
    <definedName name="_47" localSheetId="8">[7]LIS183!#REF!</definedName>
    <definedName name="_47" localSheetId="7">[7]LIS183!#REF!</definedName>
    <definedName name="_47" localSheetId="9">[7]LIS183!#REF!</definedName>
    <definedName name="_47" localSheetId="23">[7]LIS183!#REF!</definedName>
    <definedName name="_47">[7]LIS183!#REF!</definedName>
    <definedName name="_48" localSheetId="12">[7]LIS183!#REF!</definedName>
    <definedName name="_48" localSheetId="13">[7]LIS183!#REF!</definedName>
    <definedName name="_48" localSheetId="16">[8]LIS183!#REF!</definedName>
    <definedName name="_48" localSheetId="17">[9]LIS183!#REF!</definedName>
    <definedName name="_48" localSheetId="18">[8]LIS183!#REF!</definedName>
    <definedName name="_48" localSheetId="19">[9]LIS183!#REF!</definedName>
    <definedName name="_48" localSheetId="20">[9]LIS183!#REF!</definedName>
    <definedName name="_48" localSheetId="2">[7]LIS183!#REF!</definedName>
    <definedName name="_48" localSheetId="8">[7]LIS183!#REF!</definedName>
    <definedName name="_48" localSheetId="7">[7]LIS183!#REF!</definedName>
    <definedName name="_48" localSheetId="9">[7]LIS183!#REF!</definedName>
    <definedName name="_48" localSheetId="23">[7]LIS183!#REF!</definedName>
    <definedName name="_48">[7]LIS183!#REF!</definedName>
    <definedName name="_49" localSheetId="12">[7]LIS183!#REF!</definedName>
    <definedName name="_49" localSheetId="13">[7]LIS183!#REF!</definedName>
    <definedName name="_49" localSheetId="16">[8]LIS183!#REF!</definedName>
    <definedName name="_49" localSheetId="17">[9]LIS183!#REF!</definedName>
    <definedName name="_49" localSheetId="18">[8]LIS183!#REF!</definedName>
    <definedName name="_49" localSheetId="19">[9]LIS183!#REF!</definedName>
    <definedName name="_49" localSheetId="20">[9]LIS183!#REF!</definedName>
    <definedName name="_49" localSheetId="2">[7]LIS183!#REF!</definedName>
    <definedName name="_49" localSheetId="8">[7]LIS183!#REF!</definedName>
    <definedName name="_49" localSheetId="7">[7]LIS183!#REF!</definedName>
    <definedName name="_49" localSheetId="9">[7]LIS183!#REF!</definedName>
    <definedName name="_49" localSheetId="23">[7]LIS183!#REF!</definedName>
    <definedName name="_49">[7]LIS183!#REF!</definedName>
    <definedName name="_5" localSheetId="12">[7]LIS183!#REF!</definedName>
    <definedName name="_5" localSheetId="13">[7]LIS183!#REF!</definedName>
    <definedName name="_5" localSheetId="16">[8]LIS183!#REF!</definedName>
    <definedName name="_5" localSheetId="17">[9]LIS183!#REF!</definedName>
    <definedName name="_5" localSheetId="18">[8]LIS183!#REF!</definedName>
    <definedName name="_5" localSheetId="19">[9]LIS183!#REF!</definedName>
    <definedName name="_5" localSheetId="20">[9]LIS183!#REF!</definedName>
    <definedName name="_5" localSheetId="2">[7]LIS183!#REF!</definedName>
    <definedName name="_5" localSheetId="8">[7]LIS183!#REF!</definedName>
    <definedName name="_5" localSheetId="7">[7]LIS183!#REF!</definedName>
    <definedName name="_5" localSheetId="9">[7]LIS183!#REF!</definedName>
    <definedName name="_5" localSheetId="23">[7]LIS183!#REF!</definedName>
    <definedName name="_5">[7]LIS183!#REF!</definedName>
    <definedName name="_50" localSheetId="12">[7]LIS183!#REF!</definedName>
    <definedName name="_50" localSheetId="13">[7]LIS183!#REF!</definedName>
    <definedName name="_50" localSheetId="16">[8]LIS183!#REF!</definedName>
    <definedName name="_50" localSheetId="17">[9]LIS183!#REF!</definedName>
    <definedName name="_50" localSheetId="18">[8]LIS183!#REF!</definedName>
    <definedName name="_50" localSheetId="19">[9]LIS183!#REF!</definedName>
    <definedName name="_50" localSheetId="20">[9]LIS183!#REF!</definedName>
    <definedName name="_50" localSheetId="2">[7]LIS183!#REF!</definedName>
    <definedName name="_50" localSheetId="8">[7]LIS183!#REF!</definedName>
    <definedName name="_50" localSheetId="7">[7]LIS183!#REF!</definedName>
    <definedName name="_50" localSheetId="9">[7]LIS183!#REF!</definedName>
    <definedName name="_50" localSheetId="23">[7]LIS183!#REF!</definedName>
    <definedName name="_50">[7]LIS183!#REF!</definedName>
    <definedName name="_51" localSheetId="12">[7]LIS183!#REF!</definedName>
    <definedName name="_51" localSheetId="13">[7]LIS183!#REF!</definedName>
    <definedName name="_51" localSheetId="16">[8]LIS183!#REF!</definedName>
    <definedName name="_51" localSheetId="17">[9]LIS183!#REF!</definedName>
    <definedName name="_51" localSheetId="18">[8]LIS183!#REF!</definedName>
    <definedName name="_51" localSheetId="19">[9]LIS183!#REF!</definedName>
    <definedName name="_51" localSheetId="20">[9]LIS183!#REF!</definedName>
    <definedName name="_51" localSheetId="2">[7]LIS183!#REF!</definedName>
    <definedName name="_51" localSheetId="8">[7]LIS183!#REF!</definedName>
    <definedName name="_51" localSheetId="7">[7]LIS183!#REF!</definedName>
    <definedName name="_51" localSheetId="9">[7]LIS183!#REF!</definedName>
    <definedName name="_51" localSheetId="23">[7]LIS183!#REF!</definedName>
    <definedName name="_51">[7]LIS183!#REF!</definedName>
    <definedName name="_52" localSheetId="12">[7]LIS183!#REF!</definedName>
    <definedName name="_52" localSheetId="13">[7]LIS183!#REF!</definedName>
    <definedName name="_52" localSheetId="16">[8]LIS183!#REF!</definedName>
    <definedName name="_52" localSheetId="17">[9]LIS183!#REF!</definedName>
    <definedName name="_52" localSheetId="18">[8]LIS183!#REF!</definedName>
    <definedName name="_52" localSheetId="19">[9]LIS183!#REF!</definedName>
    <definedName name="_52" localSheetId="20">[9]LIS183!#REF!</definedName>
    <definedName name="_52" localSheetId="2">[7]LIS183!#REF!</definedName>
    <definedName name="_52" localSheetId="8">[7]LIS183!#REF!</definedName>
    <definedName name="_52" localSheetId="7">[7]LIS183!#REF!</definedName>
    <definedName name="_52" localSheetId="9">[7]LIS183!#REF!</definedName>
    <definedName name="_52" localSheetId="23">[7]LIS183!#REF!</definedName>
    <definedName name="_52">[7]LIS183!#REF!</definedName>
    <definedName name="_53" localSheetId="12">[7]LIS183!#REF!</definedName>
    <definedName name="_53" localSheetId="13">[7]LIS183!#REF!</definedName>
    <definedName name="_53" localSheetId="16">[8]LIS183!#REF!</definedName>
    <definedName name="_53" localSheetId="17">[9]LIS183!#REF!</definedName>
    <definedName name="_53" localSheetId="18">[8]LIS183!#REF!</definedName>
    <definedName name="_53" localSheetId="19">[9]LIS183!#REF!</definedName>
    <definedName name="_53" localSheetId="20">[9]LIS183!#REF!</definedName>
    <definedName name="_53" localSheetId="2">[7]LIS183!#REF!</definedName>
    <definedName name="_53" localSheetId="8">[7]LIS183!#REF!</definedName>
    <definedName name="_53" localSheetId="7">[7]LIS183!#REF!</definedName>
    <definedName name="_53" localSheetId="9">[7]LIS183!#REF!</definedName>
    <definedName name="_53" localSheetId="23">[7]LIS183!#REF!</definedName>
    <definedName name="_53">[7]LIS183!#REF!</definedName>
    <definedName name="_54" localSheetId="12">[7]LIS183!#REF!</definedName>
    <definedName name="_54" localSheetId="13">[7]LIS183!#REF!</definedName>
    <definedName name="_54" localSheetId="16">[8]LIS183!#REF!</definedName>
    <definedName name="_54" localSheetId="17">[9]LIS183!#REF!</definedName>
    <definedName name="_54" localSheetId="18">[8]LIS183!#REF!</definedName>
    <definedName name="_54" localSheetId="19">[9]LIS183!#REF!</definedName>
    <definedName name="_54" localSheetId="20">[9]LIS183!#REF!</definedName>
    <definedName name="_54" localSheetId="2">[7]LIS183!#REF!</definedName>
    <definedName name="_54" localSheetId="8">[7]LIS183!#REF!</definedName>
    <definedName name="_54" localSheetId="7">[7]LIS183!#REF!</definedName>
    <definedName name="_54" localSheetId="9">[7]LIS183!#REF!</definedName>
    <definedName name="_54" localSheetId="23">[7]LIS183!#REF!</definedName>
    <definedName name="_54">[7]LIS183!#REF!</definedName>
    <definedName name="_55" localSheetId="12">[7]LIS183!#REF!</definedName>
    <definedName name="_55" localSheetId="13">[7]LIS183!#REF!</definedName>
    <definedName name="_55" localSheetId="16">[8]LIS183!#REF!</definedName>
    <definedName name="_55" localSheetId="17">[9]LIS183!#REF!</definedName>
    <definedName name="_55" localSheetId="18">[8]LIS183!#REF!</definedName>
    <definedName name="_55" localSheetId="19">[9]LIS183!#REF!</definedName>
    <definedName name="_55" localSheetId="20">[9]LIS183!#REF!</definedName>
    <definedName name="_55" localSheetId="2">[7]LIS183!#REF!</definedName>
    <definedName name="_55" localSheetId="8">[7]LIS183!#REF!</definedName>
    <definedName name="_55" localSheetId="7">[7]LIS183!#REF!</definedName>
    <definedName name="_55" localSheetId="9">[7]LIS183!#REF!</definedName>
    <definedName name="_55" localSheetId="23">[7]LIS183!#REF!</definedName>
    <definedName name="_55">[7]LIS183!#REF!</definedName>
    <definedName name="_56" localSheetId="12">[7]LIS183!#REF!</definedName>
    <definedName name="_56" localSheetId="13">[7]LIS183!#REF!</definedName>
    <definedName name="_56" localSheetId="16">[8]LIS183!#REF!</definedName>
    <definedName name="_56" localSheetId="17">[9]LIS183!#REF!</definedName>
    <definedName name="_56" localSheetId="18">[8]LIS183!#REF!</definedName>
    <definedName name="_56" localSheetId="19">[9]LIS183!#REF!</definedName>
    <definedName name="_56" localSheetId="20">[9]LIS183!#REF!</definedName>
    <definedName name="_56" localSheetId="2">[7]LIS183!#REF!</definedName>
    <definedName name="_56" localSheetId="8">[7]LIS183!#REF!</definedName>
    <definedName name="_56" localSheetId="7">[7]LIS183!#REF!</definedName>
    <definedName name="_56" localSheetId="9">[7]LIS183!#REF!</definedName>
    <definedName name="_56" localSheetId="23">[7]LIS183!#REF!</definedName>
    <definedName name="_56">[7]LIS183!#REF!</definedName>
    <definedName name="_57" localSheetId="12">[7]LIS183!#REF!</definedName>
    <definedName name="_57" localSheetId="13">[7]LIS183!#REF!</definedName>
    <definedName name="_57" localSheetId="16">[8]LIS183!#REF!</definedName>
    <definedName name="_57" localSheetId="17">[9]LIS183!#REF!</definedName>
    <definedName name="_57" localSheetId="18">[8]LIS183!#REF!</definedName>
    <definedName name="_57" localSheetId="19">[9]LIS183!#REF!</definedName>
    <definedName name="_57" localSheetId="20">[9]LIS183!#REF!</definedName>
    <definedName name="_57" localSheetId="2">[7]LIS183!#REF!</definedName>
    <definedName name="_57" localSheetId="8">[7]LIS183!#REF!</definedName>
    <definedName name="_57" localSheetId="7">[7]LIS183!#REF!</definedName>
    <definedName name="_57" localSheetId="9">[7]LIS183!#REF!</definedName>
    <definedName name="_57" localSheetId="23">[7]LIS183!#REF!</definedName>
    <definedName name="_57">[7]LIS183!#REF!</definedName>
    <definedName name="_58" localSheetId="12">[7]LIS183!#REF!</definedName>
    <definedName name="_58" localSheetId="13">[7]LIS183!#REF!</definedName>
    <definedName name="_58" localSheetId="16">[8]LIS183!#REF!</definedName>
    <definedName name="_58" localSheetId="17">[9]LIS183!#REF!</definedName>
    <definedName name="_58" localSheetId="18">[8]LIS183!#REF!</definedName>
    <definedName name="_58" localSheetId="19">[9]LIS183!#REF!</definedName>
    <definedName name="_58" localSheetId="20">[9]LIS183!#REF!</definedName>
    <definedName name="_58" localSheetId="2">[7]LIS183!#REF!</definedName>
    <definedName name="_58" localSheetId="8">[7]LIS183!#REF!</definedName>
    <definedName name="_58" localSheetId="7">[7]LIS183!#REF!</definedName>
    <definedName name="_58" localSheetId="9">[7]LIS183!#REF!</definedName>
    <definedName name="_58" localSheetId="23">[7]LIS183!#REF!</definedName>
    <definedName name="_58">[7]LIS183!#REF!</definedName>
    <definedName name="_59" localSheetId="12">[7]LIS183!#REF!</definedName>
    <definedName name="_59" localSheetId="13">[7]LIS183!#REF!</definedName>
    <definedName name="_59" localSheetId="16">[8]LIS183!#REF!</definedName>
    <definedName name="_59" localSheetId="17">[9]LIS183!#REF!</definedName>
    <definedName name="_59" localSheetId="18">[8]LIS183!#REF!</definedName>
    <definedName name="_59" localSheetId="19">[9]LIS183!#REF!</definedName>
    <definedName name="_59" localSheetId="20">[9]LIS183!#REF!</definedName>
    <definedName name="_59" localSheetId="2">[7]LIS183!#REF!</definedName>
    <definedName name="_59" localSheetId="8">[7]LIS183!#REF!</definedName>
    <definedName name="_59" localSheetId="7">[7]LIS183!#REF!</definedName>
    <definedName name="_59" localSheetId="9">[7]LIS183!#REF!</definedName>
    <definedName name="_59" localSheetId="23">[7]LIS183!#REF!</definedName>
    <definedName name="_59">[7]LIS183!#REF!</definedName>
    <definedName name="_6" localSheetId="12">[7]LIS183!#REF!</definedName>
    <definedName name="_6" localSheetId="13">[7]LIS183!#REF!</definedName>
    <definedName name="_6" localSheetId="16">[8]LIS183!#REF!</definedName>
    <definedName name="_6" localSheetId="17">[9]LIS183!#REF!</definedName>
    <definedName name="_6" localSheetId="18">[8]LIS183!#REF!</definedName>
    <definedName name="_6" localSheetId="19">[9]LIS183!#REF!</definedName>
    <definedName name="_6" localSheetId="20">[9]LIS183!#REF!</definedName>
    <definedName name="_6" localSheetId="2">[7]LIS183!#REF!</definedName>
    <definedName name="_6" localSheetId="8">[7]LIS183!#REF!</definedName>
    <definedName name="_6" localSheetId="7">[7]LIS183!#REF!</definedName>
    <definedName name="_6" localSheetId="9">[7]LIS183!#REF!</definedName>
    <definedName name="_6" localSheetId="23">[7]LIS183!#REF!</definedName>
    <definedName name="_6">[7]LIS183!#REF!</definedName>
    <definedName name="_60" localSheetId="12">[7]LIS183!#REF!</definedName>
    <definedName name="_60" localSheetId="13">[7]LIS183!#REF!</definedName>
    <definedName name="_60" localSheetId="16">[8]LIS183!#REF!</definedName>
    <definedName name="_60" localSheetId="17">[9]LIS183!#REF!</definedName>
    <definedName name="_60" localSheetId="18">[8]LIS183!#REF!</definedName>
    <definedName name="_60" localSheetId="19">[9]LIS183!#REF!</definedName>
    <definedName name="_60" localSheetId="20">[9]LIS183!#REF!</definedName>
    <definedName name="_60" localSheetId="2">[7]LIS183!#REF!</definedName>
    <definedName name="_60" localSheetId="8">[7]LIS183!#REF!</definedName>
    <definedName name="_60" localSheetId="7">[7]LIS183!#REF!</definedName>
    <definedName name="_60" localSheetId="9">[7]LIS183!#REF!</definedName>
    <definedName name="_60" localSheetId="23">[7]LIS183!#REF!</definedName>
    <definedName name="_60">[7]LIS183!#REF!</definedName>
    <definedName name="_61" localSheetId="12">[7]LIS183!#REF!</definedName>
    <definedName name="_61" localSheetId="13">[7]LIS183!#REF!</definedName>
    <definedName name="_61" localSheetId="16">[8]LIS183!#REF!</definedName>
    <definedName name="_61" localSheetId="17">[9]LIS183!#REF!</definedName>
    <definedName name="_61" localSheetId="18">[8]LIS183!#REF!</definedName>
    <definedName name="_61" localSheetId="19">[9]LIS183!#REF!</definedName>
    <definedName name="_61" localSheetId="20">[9]LIS183!#REF!</definedName>
    <definedName name="_61" localSheetId="2">[7]LIS183!#REF!</definedName>
    <definedName name="_61" localSheetId="8">[7]LIS183!#REF!</definedName>
    <definedName name="_61" localSheetId="7">[7]LIS183!#REF!</definedName>
    <definedName name="_61" localSheetId="9">[7]LIS183!#REF!</definedName>
    <definedName name="_61" localSheetId="23">[7]LIS183!#REF!</definedName>
    <definedName name="_61">[7]LIS183!#REF!</definedName>
    <definedName name="_62" localSheetId="12">[7]LIS183!#REF!</definedName>
    <definedName name="_62" localSheetId="13">[7]LIS183!#REF!</definedName>
    <definedName name="_62" localSheetId="16">[8]LIS183!#REF!</definedName>
    <definedName name="_62" localSheetId="17">[9]LIS183!#REF!</definedName>
    <definedName name="_62" localSheetId="18">[8]LIS183!#REF!</definedName>
    <definedName name="_62" localSheetId="19">[9]LIS183!#REF!</definedName>
    <definedName name="_62" localSheetId="20">[9]LIS183!#REF!</definedName>
    <definedName name="_62" localSheetId="2">[7]LIS183!#REF!</definedName>
    <definedName name="_62" localSheetId="8">[7]LIS183!#REF!</definedName>
    <definedName name="_62" localSheetId="7">[7]LIS183!#REF!</definedName>
    <definedName name="_62" localSheetId="9">[7]LIS183!#REF!</definedName>
    <definedName name="_62" localSheetId="23">[7]LIS183!#REF!</definedName>
    <definedName name="_62">[7]LIS183!#REF!</definedName>
    <definedName name="_63" localSheetId="12">[7]LIS183!#REF!</definedName>
    <definedName name="_63" localSheetId="13">[7]LIS183!#REF!</definedName>
    <definedName name="_63" localSheetId="16">[8]LIS183!#REF!</definedName>
    <definedName name="_63" localSheetId="17">[9]LIS183!#REF!</definedName>
    <definedName name="_63" localSheetId="18">[8]LIS183!#REF!</definedName>
    <definedName name="_63" localSheetId="19">[9]LIS183!#REF!</definedName>
    <definedName name="_63" localSheetId="20">[9]LIS183!#REF!</definedName>
    <definedName name="_63" localSheetId="2">[7]LIS183!#REF!</definedName>
    <definedName name="_63" localSheetId="8">[7]LIS183!#REF!</definedName>
    <definedName name="_63" localSheetId="7">[7]LIS183!#REF!</definedName>
    <definedName name="_63" localSheetId="9">[7]LIS183!#REF!</definedName>
    <definedName name="_63" localSheetId="23">[7]LIS183!#REF!</definedName>
    <definedName name="_63">[7]LIS183!#REF!</definedName>
    <definedName name="_64" localSheetId="12">[7]LIS183!#REF!</definedName>
    <definedName name="_64" localSheetId="13">[7]LIS183!#REF!</definedName>
    <definedName name="_64" localSheetId="16">[8]LIS183!#REF!</definedName>
    <definedName name="_64" localSheetId="17">[9]LIS183!#REF!</definedName>
    <definedName name="_64" localSheetId="18">[8]LIS183!#REF!</definedName>
    <definedName name="_64" localSheetId="19">[9]LIS183!#REF!</definedName>
    <definedName name="_64" localSheetId="20">[9]LIS183!#REF!</definedName>
    <definedName name="_64" localSheetId="2">[7]LIS183!#REF!</definedName>
    <definedName name="_64" localSheetId="8">[7]LIS183!#REF!</definedName>
    <definedName name="_64" localSheetId="7">[7]LIS183!#REF!</definedName>
    <definedName name="_64" localSheetId="9">[7]LIS183!#REF!</definedName>
    <definedName name="_64" localSheetId="23">[7]LIS183!#REF!</definedName>
    <definedName name="_64">[7]LIS183!#REF!</definedName>
    <definedName name="_65" localSheetId="12">[7]LIS183!#REF!</definedName>
    <definedName name="_65" localSheetId="13">[7]LIS183!#REF!</definedName>
    <definedName name="_65" localSheetId="16">[8]LIS183!#REF!</definedName>
    <definedName name="_65" localSheetId="17">[9]LIS183!#REF!</definedName>
    <definedName name="_65" localSheetId="18">[8]LIS183!#REF!</definedName>
    <definedName name="_65" localSheetId="19">[9]LIS183!#REF!</definedName>
    <definedName name="_65" localSheetId="20">[9]LIS183!#REF!</definedName>
    <definedName name="_65" localSheetId="2">[7]LIS183!#REF!</definedName>
    <definedName name="_65" localSheetId="8">[7]LIS183!#REF!</definedName>
    <definedName name="_65" localSheetId="7">[7]LIS183!#REF!</definedName>
    <definedName name="_65" localSheetId="9">[7]LIS183!#REF!</definedName>
    <definedName name="_65" localSheetId="23">[7]LIS183!#REF!</definedName>
    <definedName name="_65">[7]LIS183!#REF!</definedName>
    <definedName name="_66" localSheetId="12">[7]LIS183!#REF!</definedName>
    <definedName name="_66" localSheetId="13">[7]LIS183!#REF!</definedName>
    <definedName name="_66" localSheetId="16">[8]LIS183!#REF!</definedName>
    <definedName name="_66" localSheetId="17">[9]LIS183!#REF!</definedName>
    <definedName name="_66" localSheetId="18">[8]LIS183!#REF!</definedName>
    <definedName name="_66" localSheetId="19">[9]LIS183!#REF!</definedName>
    <definedName name="_66" localSheetId="20">[9]LIS183!#REF!</definedName>
    <definedName name="_66" localSheetId="2">[7]LIS183!#REF!</definedName>
    <definedName name="_66" localSheetId="8">[7]LIS183!#REF!</definedName>
    <definedName name="_66" localSheetId="7">[7]LIS183!#REF!</definedName>
    <definedName name="_66" localSheetId="9">[7]LIS183!#REF!</definedName>
    <definedName name="_66" localSheetId="23">[7]LIS183!#REF!</definedName>
    <definedName name="_66">[7]LIS183!#REF!</definedName>
    <definedName name="_67" localSheetId="12">[7]LIS183!#REF!</definedName>
    <definedName name="_67" localSheetId="13">[7]LIS183!#REF!</definedName>
    <definedName name="_67" localSheetId="16">[8]LIS183!#REF!</definedName>
    <definedName name="_67" localSheetId="17">[9]LIS183!#REF!</definedName>
    <definedName name="_67" localSheetId="18">[8]LIS183!#REF!</definedName>
    <definedName name="_67" localSheetId="19">[9]LIS183!#REF!</definedName>
    <definedName name="_67" localSheetId="20">[9]LIS183!#REF!</definedName>
    <definedName name="_67" localSheetId="2">[7]LIS183!#REF!</definedName>
    <definedName name="_67" localSheetId="8">[7]LIS183!#REF!</definedName>
    <definedName name="_67" localSheetId="7">[7]LIS183!#REF!</definedName>
    <definedName name="_67" localSheetId="9">[7]LIS183!#REF!</definedName>
    <definedName name="_67" localSheetId="23">[7]LIS183!#REF!</definedName>
    <definedName name="_67">[7]LIS183!#REF!</definedName>
    <definedName name="_68" localSheetId="12">[7]LIS183!#REF!</definedName>
    <definedName name="_68" localSheetId="13">[7]LIS183!#REF!</definedName>
    <definedName name="_68" localSheetId="16">[8]LIS183!#REF!</definedName>
    <definedName name="_68" localSheetId="17">[9]LIS183!#REF!</definedName>
    <definedName name="_68" localSheetId="18">[8]LIS183!#REF!</definedName>
    <definedName name="_68" localSheetId="19">[9]LIS183!#REF!</definedName>
    <definedName name="_68" localSheetId="20">[9]LIS183!#REF!</definedName>
    <definedName name="_68" localSheetId="2">[7]LIS183!#REF!</definedName>
    <definedName name="_68" localSheetId="8">[7]LIS183!#REF!</definedName>
    <definedName name="_68" localSheetId="7">[7]LIS183!#REF!</definedName>
    <definedName name="_68" localSheetId="9">[7]LIS183!#REF!</definedName>
    <definedName name="_68" localSheetId="23">[7]LIS183!#REF!</definedName>
    <definedName name="_68">[7]LIS183!#REF!</definedName>
    <definedName name="_69" localSheetId="12">[7]LIS183!#REF!</definedName>
    <definedName name="_69" localSheetId="13">[7]LIS183!#REF!</definedName>
    <definedName name="_69" localSheetId="16">[8]LIS183!#REF!</definedName>
    <definedName name="_69" localSheetId="17">[9]LIS183!#REF!</definedName>
    <definedName name="_69" localSheetId="18">[8]LIS183!#REF!</definedName>
    <definedName name="_69" localSheetId="19">[9]LIS183!#REF!</definedName>
    <definedName name="_69" localSheetId="20">[9]LIS183!#REF!</definedName>
    <definedName name="_69" localSheetId="2">[7]LIS183!#REF!</definedName>
    <definedName name="_69" localSheetId="8">[7]LIS183!#REF!</definedName>
    <definedName name="_69" localSheetId="7">[7]LIS183!#REF!</definedName>
    <definedName name="_69" localSheetId="9">[7]LIS183!#REF!</definedName>
    <definedName name="_69" localSheetId="23">[7]LIS183!#REF!</definedName>
    <definedName name="_69">[7]LIS183!#REF!</definedName>
    <definedName name="_7" localSheetId="12">[7]LIS183!#REF!</definedName>
    <definedName name="_7" localSheetId="13">[7]LIS183!#REF!</definedName>
    <definedName name="_7" localSheetId="16">[8]LIS183!#REF!</definedName>
    <definedName name="_7" localSheetId="17">[9]LIS183!#REF!</definedName>
    <definedName name="_7" localSheetId="18">[8]LIS183!#REF!</definedName>
    <definedName name="_7" localSheetId="19">[9]LIS183!#REF!</definedName>
    <definedName name="_7" localSheetId="20">[9]LIS183!#REF!</definedName>
    <definedName name="_7" localSheetId="2">[7]LIS183!#REF!</definedName>
    <definedName name="_7" localSheetId="8">[7]LIS183!#REF!</definedName>
    <definedName name="_7" localSheetId="7">[7]LIS183!#REF!</definedName>
    <definedName name="_7" localSheetId="9">[7]LIS183!#REF!</definedName>
    <definedName name="_7" localSheetId="23">[7]LIS183!#REF!</definedName>
    <definedName name="_7">[7]LIS183!#REF!</definedName>
    <definedName name="_70" localSheetId="12">[7]LIS183!#REF!</definedName>
    <definedName name="_70" localSheetId="13">[7]LIS183!#REF!</definedName>
    <definedName name="_70" localSheetId="16">[8]LIS183!#REF!</definedName>
    <definedName name="_70" localSheetId="17">[9]LIS183!#REF!</definedName>
    <definedName name="_70" localSheetId="18">[8]LIS183!#REF!</definedName>
    <definedName name="_70" localSheetId="19">[9]LIS183!#REF!</definedName>
    <definedName name="_70" localSheetId="20">[9]LIS183!#REF!</definedName>
    <definedName name="_70" localSheetId="2">[7]LIS183!#REF!</definedName>
    <definedName name="_70" localSheetId="8">[7]LIS183!#REF!</definedName>
    <definedName name="_70" localSheetId="7">[7]LIS183!#REF!</definedName>
    <definedName name="_70" localSheetId="9">[7]LIS183!#REF!</definedName>
    <definedName name="_70" localSheetId="23">[7]LIS183!#REF!</definedName>
    <definedName name="_70">[7]LIS183!#REF!</definedName>
    <definedName name="_71" localSheetId="12">[7]LIS183!#REF!</definedName>
    <definedName name="_71" localSheetId="13">[7]LIS183!#REF!</definedName>
    <definedName name="_71" localSheetId="16">[8]LIS183!#REF!</definedName>
    <definedName name="_71" localSheetId="17">[9]LIS183!#REF!</definedName>
    <definedName name="_71" localSheetId="18">[8]LIS183!#REF!</definedName>
    <definedName name="_71" localSheetId="19">[9]LIS183!#REF!</definedName>
    <definedName name="_71" localSheetId="20">[9]LIS183!#REF!</definedName>
    <definedName name="_71" localSheetId="2">[7]LIS183!#REF!</definedName>
    <definedName name="_71" localSheetId="8">[7]LIS183!#REF!</definedName>
    <definedName name="_71" localSheetId="7">[7]LIS183!#REF!</definedName>
    <definedName name="_71" localSheetId="9">[7]LIS183!#REF!</definedName>
    <definedName name="_71" localSheetId="23">[7]LIS183!#REF!</definedName>
    <definedName name="_71">[7]LIS183!#REF!</definedName>
    <definedName name="_72" localSheetId="12">[7]LIS183!#REF!</definedName>
    <definedName name="_72" localSheetId="13">[7]LIS183!#REF!</definedName>
    <definedName name="_72" localSheetId="16">[8]LIS183!#REF!</definedName>
    <definedName name="_72" localSheetId="17">[9]LIS183!#REF!</definedName>
    <definedName name="_72" localSheetId="18">[8]LIS183!#REF!</definedName>
    <definedName name="_72" localSheetId="19">[9]LIS183!#REF!</definedName>
    <definedName name="_72" localSheetId="20">[9]LIS183!#REF!</definedName>
    <definedName name="_72" localSheetId="2">[7]LIS183!#REF!</definedName>
    <definedName name="_72" localSheetId="8">[7]LIS183!#REF!</definedName>
    <definedName name="_72" localSheetId="7">[7]LIS183!#REF!</definedName>
    <definedName name="_72" localSheetId="9">[7]LIS183!#REF!</definedName>
    <definedName name="_72" localSheetId="23">[7]LIS183!#REF!</definedName>
    <definedName name="_72">[7]LIS183!#REF!</definedName>
    <definedName name="_73" localSheetId="12">[7]LIS183!#REF!</definedName>
    <definedName name="_73" localSheetId="13">[7]LIS183!#REF!</definedName>
    <definedName name="_73" localSheetId="16">[8]LIS183!#REF!</definedName>
    <definedName name="_73" localSheetId="17">[9]LIS183!#REF!</definedName>
    <definedName name="_73" localSheetId="18">[8]LIS183!#REF!</definedName>
    <definedName name="_73" localSheetId="19">[9]LIS183!#REF!</definedName>
    <definedName name="_73" localSheetId="20">[9]LIS183!#REF!</definedName>
    <definedName name="_73" localSheetId="2">[7]LIS183!#REF!</definedName>
    <definedName name="_73" localSheetId="8">[7]LIS183!#REF!</definedName>
    <definedName name="_73" localSheetId="7">[7]LIS183!#REF!</definedName>
    <definedName name="_73" localSheetId="9">[7]LIS183!#REF!</definedName>
    <definedName name="_73" localSheetId="23">[7]LIS183!#REF!</definedName>
    <definedName name="_73">[7]LIS183!#REF!</definedName>
    <definedName name="_74" localSheetId="12">[7]LIS183!#REF!</definedName>
    <definedName name="_74" localSheetId="13">[7]LIS183!#REF!</definedName>
    <definedName name="_74" localSheetId="16">[8]LIS183!#REF!</definedName>
    <definedName name="_74" localSheetId="17">[9]LIS183!#REF!</definedName>
    <definedName name="_74" localSheetId="18">[8]LIS183!#REF!</definedName>
    <definedName name="_74" localSheetId="19">[9]LIS183!#REF!</definedName>
    <definedName name="_74" localSheetId="20">[9]LIS183!#REF!</definedName>
    <definedName name="_74" localSheetId="2">[7]LIS183!#REF!</definedName>
    <definedName name="_74" localSheetId="8">[7]LIS183!#REF!</definedName>
    <definedName name="_74" localSheetId="7">[7]LIS183!#REF!</definedName>
    <definedName name="_74" localSheetId="9">[7]LIS183!#REF!</definedName>
    <definedName name="_74" localSheetId="23">[7]LIS183!#REF!</definedName>
    <definedName name="_74">[7]LIS183!#REF!</definedName>
    <definedName name="_75" localSheetId="12">[7]LIS183!#REF!</definedName>
    <definedName name="_75" localSheetId="13">[7]LIS183!#REF!</definedName>
    <definedName name="_75" localSheetId="16">[8]LIS183!#REF!</definedName>
    <definedName name="_75" localSheetId="17">[9]LIS183!#REF!</definedName>
    <definedName name="_75" localSheetId="18">[8]LIS183!#REF!</definedName>
    <definedName name="_75" localSheetId="19">[9]LIS183!#REF!</definedName>
    <definedName name="_75" localSheetId="20">[9]LIS183!#REF!</definedName>
    <definedName name="_75" localSheetId="2">[7]LIS183!#REF!</definedName>
    <definedName name="_75" localSheetId="8">[7]LIS183!#REF!</definedName>
    <definedName name="_75" localSheetId="7">[7]LIS183!#REF!</definedName>
    <definedName name="_75" localSheetId="9">[7]LIS183!#REF!</definedName>
    <definedName name="_75" localSheetId="23">[7]LIS183!#REF!</definedName>
    <definedName name="_75">[7]LIS183!#REF!</definedName>
    <definedName name="_76" localSheetId="12">[7]LIS183!#REF!</definedName>
    <definedName name="_76" localSheetId="13">[7]LIS183!#REF!</definedName>
    <definedName name="_76" localSheetId="16">[8]LIS183!#REF!</definedName>
    <definedName name="_76" localSheetId="17">[9]LIS183!#REF!</definedName>
    <definedName name="_76" localSheetId="18">[8]LIS183!#REF!</definedName>
    <definedName name="_76" localSheetId="19">[9]LIS183!#REF!</definedName>
    <definedName name="_76" localSheetId="20">[9]LIS183!#REF!</definedName>
    <definedName name="_76" localSheetId="2">[7]LIS183!#REF!</definedName>
    <definedName name="_76" localSheetId="8">[7]LIS183!#REF!</definedName>
    <definedName name="_76" localSheetId="7">[7]LIS183!#REF!</definedName>
    <definedName name="_76" localSheetId="9">[7]LIS183!#REF!</definedName>
    <definedName name="_76" localSheetId="23">[7]LIS183!#REF!</definedName>
    <definedName name="_76">[7]LIS183!#REF!</definedName>
    <definedName name="_77" localSheetId="12">[7]LIS183!#REF!</definedName>
    <definedName name="_77" localSheetId="13">[7]LIS183!#REF!</definedName>
    <definedName name="_77" localSheetId="16">[8]LIS183!#REF!</definedName>
    <definedName name="_77" localSheetId="17">[9]LIS183!#REF!</definedName>
    <definedName name="_77" localSheetId="18">[8]LIS183!#REF!</definedName>
    <definedName name="_77" localSheetId="19">[9]LIS183!#REF!</definedName>
    <definedName name="_77" localSheetId="20">[9]LIS183!#REF!</definedName>
    <definedName name="_77" localSheetId="2">[7]LIS183!#REF!</definedName>
    <definedName name="_77" localSheetId="8">[7]LIS183!#REF!</definedName>
    <definedName name="_77" localSheetId="7">[7]LIS183!#REF!</definedName>
    <definedName name="_77" localSheetId="9">[7]LIS183!#REF!</definedName>
    <definedName name="_77" localSheetId="23">[7]LIS183!#REF!</definedName>
    <definedName name="_77">[7]LIS183!#REF!</definedName>
    <definedName name="_78" localSheetId="12">[7]LIS183!#REF!</definedName>
    <definedName name="_78" localSheetId="13">[7]LIS183!#REF!</definedName>
    <definedName name="_78" localSheetId="16">[8]LIS183!#REF!</definedName>
    <definedName name="_78" localSheetId="17">[9]LIS183!#REF!</definedName>
    <definedName name="_78" localSheetId="18">[8]LIS183!#REF!</definedName>
    <definedName name="_78" localSheetId="19">[9]LIS183!#REF!</definedName>
    <definedName name="_78" localSheetId="20">[9]LIS183!#REF!</definedName>
    <definedName name="_78" localSheetId="2">[7]LIS183!#REF!</definedName>
    <definedName name="_78" localSheetId="8">[7]LIS183!#REF!</definedName>
    <definedName name="_78" localSheetId="7">[7]LIS183!#REF!</definedName>
    <definedName name="_78" localSheetId="9">[7]LIS183!#REF!</definedName>
    <definedName name="_78" localSheetId="23">[7]LIS183!#REF!</definedName>
    <definedName name="_78">[7]LIS183!#REF!</definedName>
    <definedName name="_79" localSheetId="12">[7]LIS183!#REF!</definedName>
    <definedName name="_79" localSheetId="13">[7]LIS183!#REF!</definedName>
    <definedName name="_79" localSheetId="16">[8]LIS183!#REF!</definedName>
    <definedName name="_79" localSheetId="17">[9]LIS183!#REF!</definedName>
    <definedName name="_79" localSheetId="18">[8]LIS183!#REF!</definedName>
    <definedName name="_79" localSheetId="19">[9]LIS183!#REF!</definedName>
    <definedName name="_79" localSheetId="20">[9]LIS183!#REF!</definedName>
    <definedName name="_79" localSheetId="2">[7]LIS183!#REF!</definedName>
    <definedName name="_79" localSheetId="8">[7]LIS183!#REF!</definedName>
    <definedName name="_79" localSheetId="7">[7]LIS183!#REF!</definedName>
    <definedName name="_79" localSheetId="9">[7]LIS183!#REF!</definedName>
    <definedName name="_79" localSheetId="23">[7]LIS183!#REF!</definedName>
    <definedName name="_79">[7]LIS183!#REF!</definedName>
    <definedName name="_8" localSheetId="12">[7]LIS183!#REF!</definedName>
    <definedName name="_8" localSheetId="13">[7]LIS183!#REF!</definedName>
    <definedName name="_8" localSheetId="16">[8]LIS183!#REF!</definedName>
    <definedName name="_8" localSheetId="17">[9]LIS183!#REF!</definedName>
    <definedName name="_8" localSheetId="18">[8]LIS183!#REF!</definedName>
    <definedName name="_8" localSheetId="19">[9]LIS183!#REF!</definedName>
    <definedName name="_8" localSheetId="20">[9]LIS183!#REF!</definedName>
    <definedName name="_8" localSheetId="2">[7]LIS183!#REF!</definedName>
    <definedName name="_8" localSheetId="8">[7]LIS183!#REF!</definedName>
    <definedName name="_8" localSheetId="7">[7]LIS183!#REF!</definedName>
    <definedName name="_8" localSheetId="9">[7]LIS183!#REF!</definedName>
    <definedName name="_8" localSheetId="23">[7]LIS183!#REF!</definedName>
    <definedName name="_8">[7]LIS183!#REF!</definedName>
    <definedName name="_80" localSheetId="12">[7]LIS183!#REF!</definedName>
    <definedName name="_80" localSheetId="13">[7]LIS183!#REF!</definedName>
    <definedName name="_80" localSheetId="16">[8]LIS183!#REF!</definedName>
    <definedName name="_80" localSheetId="17">[9]LIS183!#REF!</definedName>
    <definedName name="_80" localSheetId="18">[8]LIS183!#REF!</definedName>
    <definedName name="_80" localSheetId="19">[9]LIS183!#REF!</definedName>
    <definedName name="_80" localSheetId="20">[9]LIS183!#REF!</definedName>
    <definedName name="_80" localSheetId="2">[7]LIS183!#REF!</definedName>
    <definedName name="_80" localSheetId="8">[7]LIS183!#REF!</definedName>
    <definedName name="_80" localSheetId="7">[7]LIS183!#REF!</definedName>
    <definedName name="_80" localSheetId="9">[7]LIS183!#REF!</definedName>
    <definedName name="_80" localSheetId="23">[7]LIS183!#REF!</definedName>
    <definedName name="_80">[7]LIS183!#REF!</definedName>
    <definedName name="_81" localSheetId="12">[7]LIS183!#REF!</definedName>
    <definedName name="_81" localSheetId="13">[7]LIS183!#REF!</definedName>
    <definedName name="_81" localSheetId="16">[8]LIS183!#REF!</definedName>
    <definedName name="_81" localSheetId="17">[9]LIS183!#REF!</definedName>
    <definedName name="_81" localSheetId="18">[8]LIS183!#REF!</definedName>
    <definedName name="_81" localSheetId="19">[9]LIS183!#REF!</definedName>
    <definedName name="_81" localSheetId="20">[9]LIS183!#REF!</definedName>
    <definedName name="_81" localSheetId="2">[7]LIS183!#REF!</definedName>
    <definedName name="_81" localSheetId="8">[7]LIS183!#REF!</definedName>
    <definedName name="_81" localSheetId="7">[7]LIS183!#REF!</definedName>
    <definedName name="_81" localSheetId="9">[7]LIS183!#REF!</definedName>
    <definedName name="_81" localSheetId="23">[7]LIS183!#REF!</definedName>
    <definedName name="_81">[7]LIS183!#REF!</definedName>
    <definedName name="_82" localSheetId="12">[7]LIS183!#REF!</definedName>
    <definedName name="_82" localSheetId="13">[7]LIS183!#REF!</definedName>
    <definedName name="_82" localSheetId="16">[8]LIS183!#REF!</definedName>
    <definedName name="_82" localSheetId="17">[9]LIS183!#REF!</definedName>
    <definedName name="_82" localSheetId="18">[8]LIS183!#REF!</definedName>
    <definedName name="_82" localSheetId="19">[9]LIS183!#REF!</definedName>
    <definedName name="_82" localSheetId="20">[9]LIS183!#REF!</definedName>
    <definedName name="_82" localSheetId="2">[7]LIS183!#REF!</definedName>
    <definedName name="_82" localSheetId="8">[7]LIS183!#REF!</definedName>
    <definedName name="_82" localSheetId="7">[7]LIS183!#REF!</definedName>
    <definedName name="_82" localSheetId="9">[7]LIS183!#REF!</definedName>
    <definedName name="_82" localSheetId="23">[7]LIS183!#REF!</definedName>
    <definedName name="_82">[7]LIS183!#REF!</definedName>
    <definedName name="_83" localSheetId="12">[7]LIS183!#REF!</definedName>
    <definedName name="_83" localSheetId="13">[7]LIS183!#REF!</definedName>
    <definedName name="_83" localSheetId="16">[8]LIS183!#REF!</definedName>
    <definedName name="_83" localSheetId="17">[9]LIS183!#REF!</definedName>
    <definedName name="_83" localSheetId="18">[8]LIS183!#REF!</definedName>
    <definedName name="_83" localSheetId="19">[9]LIS183!#REF!</definedName>
    <definedName name="_83" localSheetId="20">[9]LIS183!#REF!</definedName>
    <definedName name="_83" localSheetId="2">[7]LIS183!#REF!</definedName>
    <definedName name="_83" localSheetId="8">[7]LIS183!#REF!</definedName>
    <definedName name="_83" localSheetId="7">[7]LIS183!#REF!</definedName>
    <definedName name="_83" localSheetId="9">[7]LIS183!#REF!</definedName>
    <definedName name="_83" localSheetId="23">[7]LIS183!#REF!</definedName>
    <definedName name="_83">[7]LIS183!#REF!</definedName>
    <definedName name="_84" localSheetId="12">[7]LIS183!#REF!</definedName>
    <definedName name="_84" localSheetId="13">[7]LIS183!#REF!</definedName>
    <definedName name="_84" localSheetId="16">[8]LIS183!#REF!</definedName>
    <definedName name="_84" localSheetId="17">[9]LIS183!#REF!</definedName>
    <definedName name="_84" localSheetId="18">[8]LIS183!#REF!</definedName>
    <definedName name="_84" localSheetId="19">[9]LIS183!#REF!</definedName>
    <definedName name="_84" localSheetId="20">[9]LIS183!#REF!</definedName>
    <definedName name="_84" localSheetId="2">[7]LIS183!#REF!</definedName>
    <definedName name="_84" localSheetId="8">[7]LIS183!#REF!</definedName>
    <definedName name="_84" localSheetId="7">[7]LIS183!#REF!</definedName>
    <definedName name="_84" localSheetId="9">[7]LIS183!#REF!</definedName>
    <definedName name="_84" localSheetId="23">[7]LIS183!#REF!</definedName>
    <definedName name="_84">[7]LIS183!#REF!</definedName>
    <definedName name="_85" localSheetId="12">[7]LIS183!#REF!</definedName>
    <definedName name="_85" localSheetId="13">[7]LIS183!#REF!</definedName>
    <definedName name="_85" localSheetId="16">[8]LIS183!#REF!</definedName>
    <definedName name="_85" localSheetId="17">[9]LIS183!#REF!</definedName>
    <definedName name="_85" localSheetId="18">[8]LIS183!#REF!</definedName>
    <definedName name="_85" localSheetId="19">[9]LIS183!#REF!</definedName>
    <definedName name="_85" localSheetId="20">[9]LIS183!#REF!</definedName>
    <definedName name="_85" localSheetId="2">[7]LIS183!#REF!</definedName>
    <definedName name="_85" localSheetId="8">[7]LIS183!#REF!</definedName>
    <definedName name="_85" localSheetId="7">[7]LIS183!#REF!</definedName>
    <definedName name="_85" localSheetId="9">[7]LIS183!#REF!</definedName>
    <definedName name="_85" localSheetId="23">[7]LIS183!#REF!</definedName>
    <definedName name="_85">[7]LIS183!#REF!</definedName>
    <definedName name="_86" localSheetId="12">[7]LIS183!#REF!</definedName>
    <definedName name="_86" localSheetId="13">[7]LIS183!#REF!</definedName>
    <definedName name="_86" localSheetId="16">[8]LIS183!#REF!</definedName>
    <definedName name="_86" localSheetId="17">[9]LIS183!#REF!</definedName>
    <definedName name="_86" localSheetId="18">[8]LIS183!#REF!</definedName>
    <definedName name="_86" localSheetId="19">[9]LIS183!#REF!</definedName>
    <definedName name="_86" localSheetId="20">[9]LIS183!#REF!</definedName>
    <definedName name="_86" localSheetId="2">[7]LIS183!#REF!</definedName>
    <definedName name="_86" localSheetId="8">[7]LIS183!#REF!</definedName>
    <definedName name="_86" localSheetId="7">[7]LIS183!#REF!</definedName>
    <definedName name="_86" localSheetId="9">[7]LIS183!#REF!</definedName>
    <definedName name="_86" localSheetId="23">[7]LIS183!#REF!</definedName>
    <definedName name="_86">[7]LIS183!#REF!</definedName>
    <definedName name="_87" localSheetId="12">[7]LIS183!#REF!</definedName>
    <definedName name="_87" localSheetId="13">[7]LIS183!#REF!</definedName>
    <definedName name="_87" localSheetId="16">[8]LIS183!#REF!</definedName>
    <definedName name="_87" localSheetId="17">[9]LIS183!#REF!</definedName>
    <definedName name="_87" localSheetId="18">[8]LIS183!#REF!</definedName>
    <definedName name="_87" localSheetId="19">[9]LIS183!#REF!</definedName>
    <definedName name="_87" localSheetId="20">[9]LIS183!#REF!</definedName>
    <definedName name="_87" localSheetId="2">[7]LIS183!#REF!</definedName>
    <definedName name="_87" localSheetId="8">[7]LIS183!#REF!</definedName>
    <definedName name="_87" localSheetId="7">[7]LIS183!#REF!</definedName>
    <definedName name="_87" localSheetId="9">[7]LIS183!#REF!</definedName>
    <definedName name="_87" localSheetId="23">[7]LIS183!#REF!</definedName>
    <definedName name="_87">[7]LIS183!#REF!</definedName>
    <definedName name="_88" localSheetId="12">[7]LIS183!#REF!</definedName>
    <definedName name="_88" localSheetId="13">[7]LIS183!#REF!</definedName>
    <definedName name="_88" localSheetId="16">[8]LIS183!#REF!</definedName>
    <definedName name="_88" localSheetId="17">[9]LIS183!#REF!</definedName>
    <definedName name="_88" localSheetId="18">[8]LIS183!#REF!</definedName>
    <definedName name="_88" localSheetId="19">[9]LIS183!#REF!</definedName>
    <definedName name="_88" localSheetId="20">[9]LIS183!#REF!</definedName>
    <definedName name="_88" localSheetId="2">[7]LIS183!#REF!</definedName>
    <definedName name="_88" localSheetId="8">[7]LIS183!#REF!</definedName>
    <definedName name="_88" localSheetId="7">[7]LIS183!#REF!</definedName>
    <definedName name="_88" localSheetId="9">[7]LIS183!#REF!</definedName>
    <definedName name="_88" localSheetId="23">[7]LIS183!#REF!</definedName>
    <definedName name="_88">[7]LIS183!#REF!</definedName>
    <definedName name="_89" localSheetId="12">[7]LIS183!#REF!</definedName>
    <definedName name="_89" localSheetId="13">[7]LIS183!#REF!</definedName>
    <definedName name="_89" localSheetId="16">[8]LIS183!#REF!</definedName>
    <definedName name="_89" localSheetId="17">[9]LIS183!#REF!</definedName>
    <definedName name="_89" localSheetId="18">[8]LIS183!#REF!</definedName>
    <definedName name="_89" localSheetId="19">[9]LIS183!#REF!</definedName>
    <definedName name="_89" localSheetId="20">[9]LIS183!#REF!</definedName>
    <definedName name="_89" localSheetId="2">[7]LIS183!#REF!</definedName>
    <definedName name="_89" localSheetId="8">[7]LIS183!#REF!</definedName>
    <definedName name="_89" localSheetId="7">[7]LIS183!#REF!</definedName>
    <definedName name="_89" localSheetId="9">[7]LIS183!#REF!</definedName>
    <definedName name="_89" localSheetId="23">[7]LIS183!#REF!</definedName>
    <definedName name="_89">[7]LIS183!#REF!</definedName>
    <definedName name="_9" localSheetId="12">[7]LIS183!#REF!</definedName>
    <definedName name="_9" localSheetId="13">[7]LIS183!#REF!</definedName>
    <definedName name="_9" localSheetId="16">[8]LIS183!#REF!</definedName>
    <definedName name="_9" localSheetId="17">[9]LIS183!#REF!</definedName>
    <definedName name="_9" localSheetId="18">[8]LIS183!#REF!</definedName>
    <definedName name="_9" localSheetId="19">[9]LIS183!#REF!</definedName>
    <definedName name="_9" localSheetId="20">[9]LIS183!#REF!</definedName>
    <definedName name="_9" localSheetId="2">[7]LIS183!#REF!</definedName>
    <definedName name="_9" localSheetId="8">[7]LIS183!#REF!</definedName>
    <definedName name="_9" localSheetId="7">[7]LIS183!#REF!</definedName>
    <definedName name="_9" localSheetId="9">[7]LIS183!#REF!</definedName>
    <definedName name="_9" localSheetId="23">[7]LIS183!#REF!</definedName>
    <definedName name="_9">[7]LIS183!#REF!</definedName>
    <definedName name="_90" localSheetId="12">[7]LIS183!#REF!</definedName>
    <definedName name="_90" localSheetId="13">[7]LIS183!#REF!</definedName>
    <definedName name="_90" localSheetId="16">[8]LIS183!#REF!</definedName>
    <definedName name="_90" localSheetId="17">[9]LIS183!#REF!</definedName>
    <definedName name="_90" localSheetId="18">[8]LIS183!#REF!</definedName>
    <definedName name="_90" localSheetId="19">[9]LIS183!#REF!</definedName>
    <definedName name="_90" localSheetId="20">[9]LIS183!#REF!</definedName>
    <definedName name="_90" localSheetId="2">[7]LIS183!#REF!</definedName>
    <definedName name="_90" localSheetId="8">[7]LIS183!#REF!</definedName>
    <definedName name="_90" localSheetId="7">[7]LIS183!#REF!</definedName>
    <definedName name="_90" localSheetId="9">[7]LIS183!#REF!</definedName>
    <definedName name="_90" localSheetId="23">[7]LIS183!#REF!</definedName>
    <definedName name="_90">[7]LIS183!#REF!</definedName>
    <definedName name="_91" localSheetId="12">[7]LIS183!#REF!</definedName>
    <definedName name="_91" localSheetId="13">[7]LIS183!#REF!</definedName>
    <definedName name="_91" localSheetId="16">[8]LIS183!#REF!</definedName>
    <definedName name="_91" localSheetId="17">[9]LIS183!#REF!</definedName>
    <definedName name="_91" localSheetId="18">[8]LIS183!#REF!</definedName>
    <definedName name="_91" localSheetId="19">[9]LIS183!#REF!</definedName>
    <definedName name="_91" localSheetId="20">[9]LIS183!#REF!</definedName>
    <definedName name="_91" localSheetId="2">[7]LIS183!#REF!</definedName>
    <definedName name="_91" localSheetId="8">[7]LIS183!#REF!</definedName>
    <definedName name="_91" localSheetId="7">[7]LIS183!#REF!</definedName>
    <definedName name="_91" localSheetId="9">[7]LIS183!#REF!</definedName>
    <definedName name="_91" localSheetId="23">[7]LIS183!#REF!</definedName>
    <definedName name="_91">[7]LIS183!#REF!</definedName>
    <definedName name="_92" localSheetId="12">[7]LIS183!#REF!</definedName>
    <definedName name="_92" localSheetId="13">[7]LIS183!#REF!</definedName>
    <definedName name="_92" localSheetId="16">[8]LIS183!#REF!</definedName>
    <definedName name="_92" localSheetId="17">[9]LIS183!#REF!</definedName>
    <definedName name="_92" localSheetId="18">[8]LIS183!#REF!</definedName>
    <definedName name="_92" localSheetId="19">[9]LIS183!#REF!</definedName>
    <definedName name="_92" localSheetId="20">[9]LIS183!#REF!</definedName>
    <definedName name="_92" localSheetId="2">[7]LIS183!#REF!</definedName>
    <definedName name="_92" localSheetId="8">[7]LIS183!#REF!</definedName>
    <definedName name="_92" localSheetId="7">[7]LIS183!#REF!</definedName>
    <definedName name="_92" localSheetId="9">[7]LIS183!#REF!</definedName>
    <definedName name="_92" localSheetId="23">[7]LIS183!#REF!</definedName>
    <definedName name="_92">[7]LIS183!#REF!</definedName>
    <definedName name="_93" localSheetId="12">[7]LIS183!#REF!</definedName>
    <definedName name="_93" localSheetId="13">[7]LIS183!#REF!</definedName>
    <definedName name="_93" localSheetId="16">[8]LIS183!#REF!</definedName>
    <definedName name="_93" localSheetId="17">[9]LIS183!#REF!</definedName>
    <definedName name="_93" localSheetId="18">[8]LIS183!#REF!</definedName>
    <definedName name="_93" localSheetId="19">[9]LIS183!#REF!</definedName>
    <definedName name="_93" localSheetId="20">[9]LIS183!#REF!</definedName>
    <definedName name="_93" localSheetId="2">[7]LIS183!#REF!</definedName>
    <definedName name="_93" localSheetId="8">[7]LIS183!#REF!</definedName>
    <definedName name="_93" localSheetId="7">[7]LIS183!#REF!</definedName>
    <definedName name="_93" localSheetId="9">[7]LIS183!#REF!</definedName>
    <definedName name="_93" localSheetId="23">[7]LIS183!#REF!</definedName>
    <definedName name="_93">[7]LIS183!#REF!</definedName>
    <definedName name="_94" localSheetId="12">[7]LIS183!#REF!</definedName>
    <definedName name="_94" localSheetId="13">[7]LIS183!#REF!</definedName>
    <definedName name="_94" localSheetId="16">[8]LIS183!#REF!</definedName>
    <definedName name="_94" localSheetId="17">[9]LIS183!#REF!</definedName>
    <definedName name="_94" localSheetId="18">[8]LIS183!#REF!</definedName>
    <definedName name="_94" localSheetId="19">[9]LIS183!#REF!</definedName>
    <definedName name="_94" localSheetId="20">[9]LIS183!#REF!</definedName>
    <definedName name="_94" localSheetId="2">[7]LIS183!#REF!</definedName>
    <definedName name="_94" localSheetId="8">[7]LIS183!#REF!</definedName>
    <definedName name="_94" localSheetId="7">[7]LIS183!#REF!</definedName>
    <definedName name="_94" localSheetId="9">[7]LIS183!#REF!</definedName>
    <definedName name="_94" localSheetId="23">[7]LIS183!#REF!</definedName>
    <definedName name="_94">[7]LIS183!#REF!</definedName>
    <definedName name="_95" localSheetId="12">[7]LIS183!#REF!</definedName>
    <definedName name="_95" localSheetId="13">[7]LIS183!#REF!</definedName>
    <definedName name="_95" localSheetId="16">[8]LIS183!#REF!</definedName>
    <definedName name="_95" localSheetId="17">[9]LIS183!#REF!</definedName>
    <definedName name="_95" localSheetId="18">[8]LIS183!#REF!</definedName>
    <definedName name="_95" localSheetId="19">[9]LIS183!#REF!</definedName>
    <definedName name="_95" localSheetId="20">[9]LIS183!#REF!</definedName>
    <definedName name="_95" localSheetId="2">[7]LIS183!#REF!</definedName>
    <definedName name="_95" localSheetId="8">[7]LIS183!#REF!</definedName>
    <definedName name="_95" localSheetId="7">[7]LIS183!#REF!</definedName>
    <definedName name="_95" localSheetId="9">[7]LIS183!#REF!</definedName>
    <definedName name="_95" localSheetId="23">[7]LIS183!#REF!</definedName>
    <definedName name="_95">[7]LIS183!#REF!</definedName>
    <definedName name="_96" localSheetId="12">[7]LIS183!#REF!</definedName>
    <definedName name="_96" localSheetId="13">[7]LIS183!#REF!</definedName>
    <definedName name="_96" localSheetId="16">[8]LIS183!#REF!</definedName>
    <definedName name="_96" localSheetId="17">[9]LIS183!#REF!</definedName>
    <definedName name="_96" localSheetId="18">[8]LIS183!#REF!</definedName>
    <definedName name="_96" localSheetId="19">[9]LIS183!#REF!</definedName>
    <definedName name="_96" localSheetId="20">[9]LIS183!#REF!</definedName>
    <definedName name="_96" localSheetId="2">[7]LIS183!#REF!</definedName>
    <definedName name="_96" localSheetId="8">[7]LIS183!#REF!</definedName>
    <definedName name="_96" localSheetId="7">[7]LIS183!#REF!</definedName>
    <definedName name="_96" localSheetId="9">[7]LIS183!#REF!</definedName>
    <definedName name="_96" localSheetId="23">[7]LIS183!#REF!</definedName>
    <definedName name="_96">[7]LIS183!#REF!</definedName>
    <definedName name="_97" localSheetId="12">[7]LIS183!#REF!</definedName>
    <definedName name="_97" localSheetId="13">[7]LIS183!#REF!</definedName>
    <definedName name="_97" localSheetId="16">[8]LIS183!#REF!</definedName>
    <definedName name="_97" localSheetId="17">[9]LIS183!#REF!</definedName>
    <definedName name="_97" localSheetId="18">[8]LIS183!#REF!</definedName>
    <definedName name="_97" localSheetId="19">[9]LIS183!#REF!</definedName>
    <definedName name="_97" localSheetId="20">[9]LIS183!#REF!</definedName>
    <definedName name="_97" localSheetId="2">[7]LIS183!#REF!</definedName>
    <definedName name="_97" localSheetId="8">[7]LIS183!#REF!</definedName>
    <definedName name="_97" localSheetId="7">[7]LIS183!#REF!</definedName>
    <definedName name="_97" localSheetId="9">[7]LIS183!#REF!</definedName>
    <definedName name="_97" localSheetId="23">[7]LIS183!#REF!</definedName>
    <definedName name="_97">[7]LIS183!#REF!</definedName>
    <definedName name="_98" localSheetId="12">[7]LIS183!#REF!</definedName>
    <definedName name="_98" localSheetId="13">[7]LIS183!#REF!</definedName>
    <definedName name="_98" localSheetId="16">[8]LIS183!#REF!</definedName>
    <definedName name="_98" localSheetId="17">[9]LIS183!#REF!</definedName>
    <definedName name="_98" localSheetId="18">[8]LIS183!#REF!</definedName>
    <definedName name="_98" localSheetId="19">[9]LIS183!#REF!</definedName>
    <definedName name="_98" localSheetId="20">[9]LIS183!#REF!</definedName>
    <definedName name="_98" localSheetId="2">[7]LIS183!#REF!</definedName>
    <definedName name="_98" localSheetId="8">[7]LIS183!#REF!</definedName>
    <definedName name="_98" localSheetId="7">[7]LIS183!#REF!</definedName>
    <definedName name="_98" localSheetId="9">[7]LIS183!#REF!</definedName>
    <definedName name="_98" localSheetId="23">[7]LIS183!#REF!</definedName>
    <definedName name="_98">[7]LIS183!#REF!</definedName>
    <definedName name="_99" localSheetId="12">[7]LIS183!#REF!</definedName>
    <definedName name="_99" localSheetId="13">[7]LIS183!#REF!</definedName>
    <definedName name="_99" localSheetId="16">[8]LIS183!#REF!</definedName>
    <definedName name="_99" localSheetId="17">[9]LIS183!#REF!</definedName>
    <definedName name="_99" localSheetId="18">[8]LIS183!#REF!</definedName>
    <definedName name="_99" localSheetId="19">[9]LIS183!#REF!</definedName>
    <definedName name="_99" localSheetId="20">[9]LIS183!#REF!</definedName>
    <definedName name="_99" localSheetId="2">[7]LIS183!#REF!</definedName>
    <definedName name="_99" localSheetId="8">[7]LIS183!#REF!</definedName>
    <definedName name="_99" localSheetId="7">[7]LIS183!#REF!</definedName>
    <definedName name="_99" localSheetId="9">[7]LIS183!#REF!</definedName>
    <definedName name="_99" localSheetId="23">[7]LIS183!#REF!</definedName>
    <definedName name="_99">[7]LIS183!#REF!</definedName>
    <definedName name="_CAU103" localSheetId="15">[4]Hoja1!$A$1:$C$10607</definedName>
    <definedName name="_CAU103" localSheetId="16">[10]Hoja1!$A$1:$C$10607</definedName>
    <definedName name="_CAU103" localSheetId="17">[10]Hoja1!$A$1:$C$10607</definedName>
    <definedName name="_CAU103" localSheetId="18">[10]Hoja1!$A$1:$C$10607</definedName>
    <definedName name="_CAU103" localSheetId="19">[10]Hoja1!$A$1:$C$10607</definedName>
    <definedName name="_CAU103" localSheetId="20">[10]Hoja1!$A$1:$C$10607</definedName>
    <definedName name="_CAU103" localSheetId="5">[11]Hoja1!$A$1:$C$10607</definedName>
    <definedName name="_CAU103">[4]Hoja1!$A$1:$C$10607</definedName>
    <definedName name="_xlnm._FilterDatabase" localSheetId="1" hidden="1">'1. Población_Afiliada_Regimen'!$A$1:$A$168</definedName>
    <definedName name="_xlnm._FilterDatabase" localSheetId="11" hidden="1">'10. Tendencia_por mes_RS'!$FQ$2:$FT$138</definedName>
    <definedName name="_xlnm._FilterDatabase" localSheetId="12" hidden="1">'11. Tendencia_por mes_ RC'!$EG$2:$EJ$141</definedName>
    <definedName name="_xlnm._FilterDatabase" localSheetId="13" hidden="1">'12. Tendencia_por mes_REX'!$DH$2:$DK$141</definedName>
    <definedName name="_xlnm._FilterDatabase" localSheetId="15" hidden="1">'13. Afiliados_Nivel_Sexo_Zona'!#REF!</definedName>
    <definedName name="_xlnm._FilterDatabase" localSheetId="16" hidden="1">'14. Afiliados_Grupo_edad_RS'!$C$1:$N$139</definedName>
    <definedName name="_xlnm._FilterDatabase" localSheetId="17" hidden="1">'14A. RS_Curso_Vida'!$C$1:$N$139</definedName>
    <definedName name="_xlnm._FilterDatabase" localSheetId="18" hidden="1">'15. Afiliados_Grupo_edad_RC'!$C$1:$N$139</definedName>
    <definedName name="_xlnm._FilterDatabase" localSheetId="19" hidden="1">'15A. RC_Curso_Vida'!$C$1:$N$139</definedName>
    <definedName name="_xlnm._FilterDatabase" localSheetId="20" hidden="1">'16. REx_Curso_Vida'!$C$1:$N$139</definedName>
    <definedName name="_xlnm._FilterDatabase" localSheetId="2" hidden="1">'2. Afiliados_Esquema Asocia'!$C$3:$O$70</definedName>
    <definedName name="_xlnm._FilterDatabase" localSheetId="8" hidden="1">'3C. Afiliados_ Suspendidos_RC'!$AH$4:$AP$4</definedName>
    <definedName name="_xlnm._FilterDatabase" localSheetId="4" hidden="1">'4. Gráficos_%Tendencia_Subreg'!#REF!</definedName>
    <definedName name="_xlnm._FilterDatabase" localSheetId="6" hidden="1">'6.Gráfico_Afiliados_EPS_Régimen'!$A$25:$D$25</definedName>
    <definedName name="_xlnm._FilterDatabase" localSheetId="7" hidden="1">'7. Gráficos_Tendencia_EPS'!$A$28:$D$28</definedName>
    <definedName name="_xlnm._FilterDatabase" localSheetId="9" hidden="1">'8. Afiliados_ EPS_Mpio_RS'!#REF!</definedName>
    <definedName name="_xlnm._FilterDatabase" localSheetId="10" hidden="1">'9. Afiliados_EPS_Mpio_RC '!#REF!</definedName>
    <definedName name="_xlnm._FilterDatabase" localSheetId="24" hidden="1">'A. Codigos_Municipio'!$B$1:$J$126</definedName>
    <definedName name="_xlnm._FilterDatabase" localSheetId="23" hidden="1">'CONSOLIDADO REGION '!$A$1:$Q$44</definedName>
    <definedName name="A" localSheetId="12">[7]LIS183!#REF!</definedName>
    <definedName name="A" localSheetId="13">[7]LIS183!#REF!</definedName>
    <definedName name="A" localSheetId="17">[7]LIS183!#REF!</definedName>
    <definedName name="A" localSheetId="18">[7]LIS183!#REF!</definedName>
    <definedName name="A" localSheetId="19">[7]LIS183!#REF!</definedName>
    <definedName name="A" localSheetId="20">[7]LIS183!#REF!</definedName>
    <definedName name="A" localSheetId="2">[7]LIS183!#REF!</definedName>
    <definedName name="A" localSheetId="8">[7]LIS183!#REF!</definedName>
    <definedName name="A" localSheetId="4">[7]LIS183!#REF!</definedName>
    <definedName name="A" localSheetId="5">[7]LIS183!#REF!</definedName>
    <definedName name="A" localSheetId="7">[7]LIS183!#REF!</definedName>
    <definedName name="A" localSheetId="9">[7]LIS183!#REF!</definedName>
    <definedName name="A" localSheetId="23">[7]LIS183!#REF!</definedName>
    <definedName name="A">[7]LIS183!#REF!</definedName>
    <definedName name="A_impresión_IM" localSheetId="12">#REF!</definedName>
    <definedName name="A_impresión_IM" localSheetId="13">#REF!</definedName>
    <definedName name="A_impresión_IM" localSheetId="17">#REF!</definedName>
    <definedName name="A_impresión_IM" localSheetId="18">#REF!</definedName>
    <definedName name="A_impresión_IM" localSheetId="19">#REF!</definedName>
    <definedName name="A_impresión_IM" localSheetId="20">#REF!</definedName>
    <definedName name="A_impresión_IM" localSheetId="2">#REF!</definedName>
    <definedName name="A_impresión_IM" localSheetId="8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23">#REF!</definedName>
    <definedName name="A_impresión_IM">#REF!</definedName>
    <definedName name="APIA">[12]Hoja1!$A$8:$B$8</definedName>
    <definedName name="_xlnm.Print_Area" localSheetId="1">'1. Población_Afiliada_Regimen'!$A$1:$M$142</definedName>
    <definedName name="_xlnm.Print_Area" localSheetId="14">'12. Tendencia_Valores_Años'!$A$1:$P$53</definedName>
    <definedName name="_xlnm.Print_Area" localSheetId="2">'2. Afiliados_Esquema Asocia'!$A$1:$O$75</definedName>
    <definedName name="_xlnm.Print_Area" localSheetId="3">'3. Gráficos_Cobertura_Dpto'!$A$1:$L$41</definedName>
    <definedName name="_xlnm.Print_Area" localSheetId="23">'CONSOLIDADO REGION '!$A$1:$P$18</definedName>
    <definedName name="asdewq" localSheetId="12">#REF!</definedName>
    <definedName name="asdewq" localSheetId="13">#REF!</definedName>
    <definedName name="asdewq" localSheetId="15">#REF!</definedName>
    <definedName name="asdewq" localSheetId="16">#REF!</definedName>
    <definedName name="asdewq" localSheetId="17">#REF!</definedName>
    <definedName name="asdewq" localSheetId="18">#REF!</definedName>
    <definedName name="asdewq" localSheetId="19">#REF!</definedName>
    <definedName name="asdewq" localSheetId="20">#REF!</definedName>
    <definedName name="asdewq" localSheetId="2">#REF!</definedName>
    <definedName name="asdewq" localSheetId="8">#REF!</definedName>
    <definedName name="asdewq" localSheetId="4">#REF!</definedName>
    <definedName name="asdewq" localSheetId="5">#REF!</definedName>
    <definedName name="asdewq" localSheetId="7">#REF!</definedName>
    <definedName name="asdewq" localSheetId="9">#REF!</definedName>
    <definedName name="asdewq" localSheetId="23">#REF!</definedName>
    <definedName name="asdewq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">#REF!</definedName>
    <definedName name="_xlnm.Database" localSheetId="8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23">#REF!</definedName>
    <definedName name="_xlnm.Database">#REF!</definedName>
    <definedName name="bASEDEDATOS1" localSheetId="12">#REF!</definedName>
    <definedName name="bASEDEDATOS1" localSheetId="13">#REF!</definedName>
    <definedName name="bASEDEDATOS1" localSheetId="17">#REF!</definedName>
    <definedName name="bASEDEDATOS1" localSheetId="18">#REF!</definedName>
    <definedName name="bASEDEDATOS1" localSheetId="19">#REF!</definedName>
    <definedName name="bASEDEDATOS1" localSheetId="20">#REF!</definedName>
    <definedName name="bASEDEDATOS1" localSheetId="2">#REF!</definedName>
    <definedName name="bASEDEDATOS1" localSheetId="8">#REF!</definedName>
    <definedName name="bASEDEDATOS1" localSheetId="4">#REF!</definedName>
    <definedName name="bASEDEDATOS1" localSheetId="5">#REF!</definedName>
    <definedName name="bASEDEDATOS1" localSheetId="7">#REF!</definedName>
    <definedName name="bASEDEDATOS1" localSheetId="9">#REF!</definedName>
    <definedName name="bASEDEDATOS1" localSheetId="23">#REF!</definedName>
    <definedName name="bASEDEDATOS1">#REF!</definedName>
    <definedName name="BELEN_DE_UMBRIA">[12]Hoja1!$A$12:$B$12</definedName>
    <definedName name="BUCARAMANGA">[12]Hoja1!$A$22:$B$22</definedName>
    <definedName name="BVFD" localSheetId="12">#REF!</definedName>
    <definedName name="BVFD" localSheetId="13">#REF!</definedName>
    <definedName name="BVFD" localSheetId="17">#REF!</definedName>
    <definedName name="BVFD" localSheetId="18">#REF!</definedName>
    <definedName name="BVFD" localSheetId="19">#REF!</definedName>
    <definedName name="BVFD" localSheetId="20">#REF!</definedName>
    <definedName name="BVFD" localSheetId="2">#REF!</definedName>
    <definedName name="BVFD" localSheetId="8">#REF!</definedName>
    <definedName name="BVFD" localSheetId="4">#REF!</definedName>
    <definedName name="BVFD" localSheetId="5">#REF!</definedName>
    <definedName name="BVFD" localSheetId="7">#REF!</definedName>
    <definedName name="BVFD" localSheetId="9">#REF!</definedName>
    <definedName name="BVFD" localSheetId="23">#REF!</definedName>
    <definedName name="BVFD">#REF!</definedName>
    <definedName name="bvg" localSheetId="12">#REF!</definedName>
    <definedName name="bvg" localSheetId="13">#REF!</definedName>
    <definedName name="bvg" localSheetId="15">#REF!</definedName>
    <definedName name="bvg" localSheetId="16">#REF!</definedName>
    <definedName name="bvg" localSheetId="17">#REF!</definedName>
    <definedName name="bvg" localSheetId="18">#REF!</definedName>
    <definedName name="bvg" localSheetId="19">#REF!</definedName>
    <definedName name="bvg" localSheetId="20">#REF!</definedName>
    <definedName name="bvg" localSheetId="2">#REF!</definedName>
    <definedName name="bvg" localSheetId="8">#REF!</definedName>
    <definedName name="bvg" localSheetId="4">#REF!</definedName>
    <definedName name="bvg" localSheetId="5">#REF!</definedName>
    <definedName name="bvg" localSheetId="7">#REF!</definedName>
    <definedName name="bvg" localSheetId="9">#REF!</definedName>
    <definedName name="bvg" localSheetId="23">#REF!</definedName>
    <definedName name="bvg">#REF!</definedName>
    <definedName name="CARMEN_DE_APICALA">[12]Hoja1!$A$3:$B$3</definedName>
    <definedName name="CAU" localSheetId="12">#REF!</definedName>
    <definedName name="CAU" localSheetId="13">#REF!</definedName>
    <definedName name="CAU" localSheetId="15">#REF!</definedName>
    <definedName name="CAU" localSheetId="16">#REF!</definedName>
    <definedName name="CAU" localSheetId="17">#REF!</definedName>
    <definedName name="CAU" localSheetId="18">#REF!</definedName>
    <definedName name="CAU" localSheetId="19">#REF!</definedName>
    <definedName name="CAU" localSheetId="20">#REF!</definedName>
    <definedName name="CAU" localSheetId="2">#REF!</definedName>
    <definedName name="CAU" localSheetId="8">#REF!</definedName>
    <definedName name="CAU" localSheetId="4">#REF!</definedName>
    <definedName name="CAU" localSheetId="5">#REF!</definedName>
    <definedName name="CAU" localSheetId="7">#REF!</definedName>
    <definedName name="CAU" localSheetId="9">#REF!</definedName>
    <definedName name="CAU" localSheetId="23">#REF!</definedName>
    <definedName name="CAU">#REF!</definedName>
    <definedName name="CENSO1964" localSheetId="12">#REF!</definedName>
    <definedName name="CENSO1964" localSheetId="13">#REF!</definedName>
    <definedName name="CENSO1964" localSheetId="17">#REF!</definedName>
    <definedName name="CENSO1964" localSheetId="18">#REF!</definedName>
    <definedName name="CENSO1964" localSheetId="19">#REF!</definedName>
    <definedName name="CENSO1964" localSheetId="20">#REF!</definedName>
    <definedName name="CENSO1964" localSheetId="2">#REF!</definedName>
    <definedName name="CENSO1964" localSheetId="8">#REF!</definedName>
    <definedName name="CENSO1964" localSheetId="4">#REF!</definedName>
    <definedName name="CENSO1964" localSheetId="5">#REF!</definedName>
    <definedName name="CENSO1964" localSheetId="7">#REF!</definedName>
    <definedName name="CENSO1964" localSheetId="9">#REF!</definedName>
    <definedName name="CENSO1964" localSheetId="23">#REF!</definedName>
    <definedName name="CENSO1964">#REF!</definedName>
    <definedName name="CENSO1973" localSheetId="12">#REF!</definedName>
    <definedName name="CENSO1973" localSheetId="13">#REF!</definedName>
    <definedName name="CENSO1973" localSheetId="17">#REF!</definedName>
    <definedName name="CENSO1973" localSheetId="18">#REF!</definedName>
    <definedName name="CENSO1973" localSheetId="19">#REF!</definedName>
    <definedName name="CENSO1973" localSheetId="20">#REF!</definedName>
    <definedName name="CENSO1973" localSheetId="2">#REF!</definedName>
    <definedName name="CENSO1973" localSheetId="8">#REF!</definedName>
    <definedName name="CENSO1973" localSheetId="4">#REF!</definedName>
    <definedName name="CENSO1973" localSheetId="5">#REF!</definedName>
    <definedName name="CENSO1973" localSheetId="7">#REF!</definedName>
    <definedName name="CENSO1973" localSheetId="9">#REF!</definedName>
    <definedName name="CENSO1973" localSheetId="23">#REF!</definedName>
    <definedName name="CENSO1973">#REF!</definedName>
    <definedName name="CENSO1985" localSheetId="12">#REF!</definedName>
    <definedName name="CENSO1985" localSheetId="13">#REF!</definedName>
    <definedName name="CENSO1985" localSheetId="17">#REF!</definedName>
    <definedName name="CENSO1985" localSheetId="18">#REF!</definedName>
    <definedName name="CENSO1985" localSheetId="19">#REF!</definedName>
    <definedName name="CENSO1985" localSheetId="20">#REF!</definedName>
    <definedName name="CENSO1985" localSheetId="2">#REF!</definedName>
    <definedName name="CENSO1985" localSheetId="8">#REF!</definedName>
    <definedName name="CENSO1985" localSheetId="4">#REF!</definedName>
    <definedName name="CENSO1985" localSheetId="7">#REF!</definedName>
    <definedName name="CENSO1985" localSheetId="9">#REF!</definedName>
    <definedName name="CENSO1985" localSheetId="23">#REF!</definedName>
    <definedName name="CENSO1985">#REF!</definedName>
    <definedName name="cffbhf" localSheetId="12">#REF!</definedName>
    <definedName name="cffbhf" localSheetId="13">#REF!</definedName>
    <definedName name="cffbhf" localSheetId="15">#REF!</definedName>
    <definedName name="cffbhf" localSheetId="16">#REF!</definedName>
    <definedName name="cffbhf" localSheetId="17">#REF!</definedName>
    <definedName name="cffbhf" localSheetId="18">#REF!</definedName>
    <definedName name="cffbhf" localSheetId="19">#REF!</definedName>
    <definedName name="cffbhf" localSheetId="20">#REF!</definedName>
    <definedName name="cffbhf" localSheetId="2">#REF!</definedName>
    <definedName name="cffbhf" localSheetId="8">#REF!</definedName>
    <definedName name="cffbhf" localSheetId="4">#REF!</definedName>
    <definedName name="cffbhf" localSheetId="7">#REF!</definedName>
    <definedName name="cffbhf" localSheetId="9">#REF!</definedName>
    <definedName name="cffbhf" localSheetId="23">#REF!</definedName>
    <definedName name="cffbhf">#REF!</definedName>
    <definedName name="COBER" localSheetId="12">[7]LIS183!#REF!</definedName>
    <definedName name="COBER" localSheetId="13">[7]LIS183!#REF!</definedName>
    <definedName name="COBER" localSheetId="17">[7]LIS183!#REF!</definedName>
    <definedName name="COBER" localSheetId="18">[7]LIS183!#REF!</definedName>
    <definedName name="COBER" localSheetId="19">[7]LIS183!#REF!</definedName>
    <definedName name="COBER" localSheetId="20">[7]LIS183!#REF!</definedName>
    <definedName name="COBER" localSheetId="2">[7]LIS183!#REF!</definedName>
    <definedName name="COBER" localSheetId="8">[7]LIS183!#REF!</definedName>
    <definedName name="COBER" localSheetId="4">[7]LIS183!#REF!</definedName>
    <definedName name="COBER" localSheetId="5">[7]LIS183!#REF!</definedName>
    <definedName name="COBER" localSheetId="7">[7]LIS183!#REF!</definedName>
    <definedName name="COBER" localSheetId="9">[7]LIS183!#REF!</definedName>
    <definedName name="COBER" localSheetId="23">[7]LIS183!#REF!</definedName>
    <definedName name="COBER">[7]LIS183!#REF!</definedName>
    <definedName name="CODIGO_DIVIPOLA" localSheetId="1">#REF!</definedName>
    <definedName name="CODIGO_DIVIPOLA" localSheetId="11">#REF!</definedName>
    <definedName name="CODIGO_DIVIPOLA" localSheetId="12">#REF!</definedName>
    <definedName name="CODIGO_DIVIPOLA" localSheetId="13">#REF!</definedName>
    <definedName name="CODIGO_DIVIPOLA" localSheetId="14">#REF!</definedName>
    <definedName name="CODIGO_DIVIPOLA" localSheetId="15">#REF!</definedName>
    <definedName name="CODIGO_DIVIPOLA" localSheetId="16">#REF!</definedName>
    <definedName name="CODIGO_DIVIPOLA" localSheetId="17">#REF!</definedName>
    <definedName name="CODIGO_DIVIPOLA" localSheetId="18">#REF!</definedName>
    <definedName name="CODIGO_DIVIPOLA" localSheetId="19">#REF!</definedName>
    <definedName name="CODIGO_DIVIPOLA" localSheetId="20">#REF!</definedName>
    <definedName name="CODIGO_DIVIPOLA" localSheetId="2">#REF!</definedName>
    <definedName name="CODIGO_DIVIPOLA" localSheetId="3">#REF!</definedName>
    <definedName name="CODIGO_DIVIPOLA" localSheetId="8">#REF!</definedName>
    <definedName name="CODIGO_DIVIPOLA" localSheetId="4">#REF!</definedName>
    <definedName name="CODIGO_DIVIPOLA" localSheetId="5">#REF!</definedName>
    <definedName name="CODIGO_DIVIPOLA" localSheetId="7">#REF!</definedName>
    <definedName name="CODIGO_DIVIPOLA" localSheetId="9">#REF!</definedName>
    <definedName name="CODIGO_DIVIPOLA" localSheetId="23">#REF!</definedName>
    <definedName name="CODIGO_DIVIPOLA">#REF!</definedName>
    <definedName name="CUNDAY">[12]Hoja1!$A$4:$B$4</definedName>
    <definedName name="D" localSheetId="12">[7]LIS183!#REF!</definedName>
    <definedName name="D" localSheetId="13">[7]LIS183!#REF!</definedName>
    <definedName name="D" localSheetId="17">[7]LIS183!#REF!</definedName>
    <definedName name="D" localSheetId="18">[7]LIS183!#REF!</definedName>
    <definedName name="D" localSheetId="19">[7]LIS183!#REF!</definedName>
    <definedName name="D" localSheetId="20">[7]LIS183!#REF!</definedName>
    <definedName name="D" localSheetId="2">[7]LIS183!#REF!</definedName>
    <definedName name="D" localSheetId="8">[7]LIS183!#REF!</definedName>
    <definedName name="D" localSheetId="4">[7]LIS183!#REF!</definedName>
    <definedName name="D" localSheetId="5">[7]LIS183!#REF!</definedName>
    <definedName name="D" localSheetId="7">[7]LIS183!#REF!</definedName>
    <definedName name="D" localSheetId="9">[7]LIS183!#REF!</definedName>
    <definedName name="D" localSheetId="23">[7]LIS183!#REF!</definedName>
    <definedName name="D">[7]LIS183!#REF!</definedName>
    <definedName name="DboREGISTRO_LEY_617" localSheetId="1">#REF!</definedName>
    <definedName name="DboREGISTRO_LEY_617" localSheetId="11">#REF!</definedName>
    <definedName name="DboREGISTRO_LEY_617" localSheetId="12">#REF!</definedName>
    <definedName name="DboREGISTRO_LEY_617" localSheetId="13">#REF!</definedName>
    <definedName name="DboREGISTRO_LEY_617" localSheetId="14">#REF!</definedName>
    <definedName name="DboREGISTRO_LEY_617" localSheetId="15">#REF!</definedName>
    <definedName name="DboREGISTRO_LEY_617" localSheetId="16">#REF!</definedName>
    <definedName name="DboREGISTRO_LEY_617" localSheetId="17">#REF!</definedName>
    <definedName name="DboREGISTRO_LEY_617" localSheetId="18">#REF!</definedName>
    <definedName name="DboREGISTRO_LEY_617" localSheetId="19">#REF!</definedName>
    <definedName name="DboREGISTRO_LEY_617" localSheetId="20">#REF!</definedName>
    <definedName name="DboREGISTRO_LEY_617" localSheetId="2">#REF!</definedName>
    <definedName name="DboREGISTRO_LEY_617" localSheetId="3">#REF!</definedName>
    <definedName name="DboREGISTRO_LEY_617" localSheetId="8">#REF!</definedName>
    <definedName name="DboREGISTRO_LEY_617" localSheetId="4">#REF!</definedName>
    <definedName name="DboREGISTRO_LEY_617" localSheetId="5">#REF!</definedName>
    <definedName name="DboREGISTRO_LEY_617" localSheetId="7">#REF!</definedName>
    <definedName name="DboREGISTRO_LEY_617" localSheetId="9">#REF!</definedName>
    <definedName name="DboREGISTRO_LEY_617" localSheetId="23">#REF!</definedName>
    <definedName name="DboREGISTRO_LEY_617">#REF!</definedName>
    <definedName name="Def" localSheetId="12">#REF!</definedName>
    <definedName name="Def" localSheetId="13">#REF!</definedName>
    <definedName name="Def" localSheetId="15">#REF!</definedName>
    <definedName name="Def" localSheetId="16">#REF!</definedName>
    <definedName name="Def" localSheetId="17">#REF!</definedName>
    <definedName name="Def" localSheetId="18">#REF!</definedName>
    <definedName name="Def" localSheetId="19">#REF!</definedName>
    <definedName name="Def" localSheetId="20">#REF!</definedName>
    <definedName name="Def" localSheetId="2">#REF!</definedName>
    <definedName name="Def" localSheetId="8">#REF!</definedName>
    <definedName name="Def" localSheetId="4">#REF!</definedName>
    <definedName name="Def" localSheetId="5">#REF!</definedName>
    <definedName name="Def" localSheetId="7">#REF!</definedName>
    <definedName name="Def" localSheetId="9">#REF!</definedName>
    <definedName name="Def" localSheetId="23">#REF!</definedName>
    <definedName name="Def">#REF!</definedName>
    <definedName name="defr" localSheetId="12">[7]LIS183!#REF!</definedName>
    <definedName name="defr" localSheetId="13">[7]LIS183!#REF!</definedName>
    <definedName name="defr" localSheetId="17">[7]LIS183!#REF!</definedName>
    <definedName name="defr" localSheetId="18">[7]LIS183!#REF!</definedName>
    <definedName name="defr" localSheetId="19">[7]LIS183!#REF!</definedName>
    <definedName name="defr" localSheetId="20">[7]LIS183!#REF!</definedName>
    <definedName name="defr" localSheetId="2">[7]LIS183!#REF!</definedName>
    <definedName name="defr" localSheetId="8">[7]LIS183!#REF!</definedName>
    <definedName name="defr" localSheetId="4">[7]LIS183!#REF!</definedName>
    <definedName name="defr" localSheetId="5">[7]LIS183!#REF!</definedName>
    <definedName name="defr" localSheetId="7">[7]LIS183!#REF!</definedName>
    <definedName name="defr" localSheetId="9">[7]LIS183!#REF!</definedName>
    <definedName name="defr" localSheetId="23">[7]LIS183!#REF!</definedName>
    <definedName name="defr">[7]LIS183!#REF!</definedName>
    <definedName name="defrts" localSheetId="12">#REF!</definedName>
    <definedName name="defrts" localSheetId="13">#REF!</definedName>
    <definedName name="defrts" localSheetId="15">#REF!</definedName>
    <definedName name="defrts" localSheetId="16">#REF!</definedName>
    <definedName name="defrts" localSheetId="17">#REF!</definedName>
    <definedName name="defrts" localSheetId="18">#REF!</definedName>
    <definedName name="defrts" localSheetId="19">#REF!</definedName>
    <definedName name="defrts" localSheetId="20">#REF!</definedName>
    <definedName name="defrts" localSheetId="2">#REF!</definedName>
    <definedName name="defrts" localSheetId="8">#REF!</definedName>
    <definedName name="defrts" localSheetId="4">#REF!</definedName>
    <definedName name="defrts" localSheetId="5">#REF!</definedName>
    <definedName name="defrts" localSheetId="7">#REF!</definedName>
    <definedName name="defrts" localSheetId="9">#REF!</definedName>
    <definedName name="defrts" localSheetId="23">#REF!</definedName>
    <definedName name="defrts">#REF!</definedName>
    <definedName name="DEFUNCIONES10" localSheetId="12">#REF!</definedName>
    <definedName name="DEFUNCIONES10" localSheetId="13">#REF!</definedName>
    <definedName name="DEFUNCIONES10" localSheetId="17">#REF!</definedName>
    <definedName name="DEFUNCIONES10" localSheetId="18">#REF!</definedName>
    <definedName name="DEFUNCIONES10" localSheetId="19">#REF!</definedName>
    <definedName name="DEFUNCIONES10" localSheetId="20">#REF!</definedName>
    <definedName name="DEFUNCIONES10" localSheetId="2">#REF!</definedName>
    <definedName name="DEFUNCIONES10" localSheetId="8">#REF!</definedName>
    <definedName name="DEFUNCIONES10" localSheetId="4">#REF!</definedName>
    <definedName name="DEFUNCIONES10" localSheetId="5">#REF!</definedName>
    <definedName name="DEFUNCIONES10" localSheetId="7">#REF!</definedName>
    <definedName name="DEFUNCIONES10" localSheetId="9">#REF!</definedName>
    <definedName name="DEFUNCIONES10" localSheetId="23">#REF!</definedName>
    <definedName name="DEFUNCIONES10">#REF!</definedName>
    <definedName name="DGGG" localSheetId="12">#REF!</definedName>
    <definedName name="DGGG" localSheetId="13">#REF!</definedName>
    <definedName name="DGGG" localSheetId="17">#REF!</definedName>
    <definedName name="DGGG" localSheetId="18">#REF!</definedName>
    <definedName name="DGGG" localSheetId="19">#REF!</definedName>
    <definedName name="DGGG" localSheetId="20">#REF!</definedName>
    <definedName name="DGGG" localSheetId="2">#REF!</definedName>
    <definedName name="DGGG" localSheetId="8">#REF!</definedName>
    <definedName name="DGGG" localSheetId="4">#REF!</definedName>
    <definedName name="DGGG" localSheetId="5">#REF!</definedName>
    <definedName name="DGGG" localSheetId="7">#REF!</definedName>
    <definedName name="DGGG" localSheetId="9">#REF!</definedName>
    <definedName name="DGGG" localSheetId="23">#REF!</definedName>
    <definedName name="DGGG">#REF!</definedName>
    <definedName name="DIAAN" localSheetId="12">#REF!</definedName>
    <definedName name="DIAAN" localSheetId="13">#REF!</definedName>
    <definedName name="DIAAN" localSheetId="17">#REF!</definedName>
    <definedName name="DIAAN" localSheetId="18">#REF!</definedName>
    <definedName name="DIAAN" localSheetId="19">#REF!</definedName>
    <definedName name="DIAAN" localSheetId="20">#REF!</definedName>
    <definedName name="DIAAN" localSheetId="2">#REF!</definedName>
    <definedName name="DIAAN" localSheetId="8">#REF!</definedName>
    <definedName name="DIAAN" localSheetId="4">#REF!</definedName>
    <definedName name="DIAAN" localSheetId="7">#REF!</definedName>
    <definedName name="DIAAN" localSheetId="9">#REF!</definedName>
    <definedName name="DIAAN" localSheetId="23">#REF!</definedName>
    <definedName name="DIAAN">#REF!</definedName>
    <definedName name="DIAGNOSTICOS4" localSheetId="12">#REF!</definedName>
    <definedName name="DIAGNOSTICOS4" localSheetId="13">#REF!</definedName>
    <definedName name="DIAGNOSTICOS4" localSheetId="15">#REF!</definedName>
    <definedName name="DIAGNOSTICOS4" localSheetId="16">#REF!</definedName>
    <definedName name="DIAGNOSTICOS4" localSheetId="17">#REF!</definedName>
    <definedName name="DIAGNOSTICOS4" localSheetId="18">#REF!</definedName>
    <definedName name="DIAGNOSTICOS4" localSheetId="19">#REF!</definedName>
    <definedName name="DIAGNOSTICOS4" localSheetId="20">#REF!</definedName>
    <definedName name="DIAGNOSTICOS4" localSheetId="2">#REF!</definedName>
    <definedName name="DIAGNOSTICOS4" localSheetId="8">#REF!</definedName>
    <definedName name="DIAGNOSTICOS4" localSheetId="4">#REF!</definedName>
    <definedName name="DIAGNOSTICOS4" localSheetId="7">#REF!</definedName>
    <definedName name="DIAGNOSTICOS4" localSheetId="9">#REF!</definedName>
    <definedName name="DIAGNOSTICOS4" localSheetId="23">#REF!</definedName>
    <definedName name="DIAGNOSTICOS4">#REF!</definedName>
    <definedName name="diGNOSTICO5" localSheetId="12">#REF!</definedName>
    <definedName name="diGNOSTICO5" localSheetId="13">#REF!</definedName>
    <definedName name="diGNOSTICO5" localSheetId="17">#REF!</definedName>
    <definedName name="diGNOSTICO5" localSheetId="18">#REF!</definedName>
    <definedName name="diGNOSTICO5" localSheetId="19">#REF!</definedName>
    <definedName name="diGNOSTICO5" localSheetId="20">#REF!</definedName>
    <definedName name="diGNOSTICO5" localSheetId="2">#REF!</definedName>
    <definedName name="diGNOSTICO5" localSheetId="8">#REF!</definedName>
    <definedName name="diGNOSTICO5" localSheetId="4">#REF!</definedName>
    <definedName name="diGNOSTICO5" localSheetId="7">#REF!</definedName>
    <definedName name="diGNOSTICO5" localSheetId="9">#REF!</definedName>
    <definedName name="diGNOSTICO5" localSheetId="23">#REF!</definedName>
    <definedName name="diGNOSTICO5">#REF!</definedName>
    <definedName name="DILLA" localSheetId="12">#REF!</definedName>
    <definedName name="DILLA" localSheetId="13">#REF!</definedName>
    <definedName name="DILLA" localSheetId="17">#REF!</definedName>
    <definedName name="DILLA" localSheetId="18">#REF!</definedName>
    <definedName name="DILLA" localSheetId="19">#REF!</definedName>
    <definedName name="DILLA" localSheetId="20">#REF!</definedName>
    <definedName name="DILLA" localSheetId="2">#REF!</definedName>
    <definedName name="DILLA" localSheetId="8">#REF!</definedName>
    <definedName name="DILLA" localSheetId="4">#REF!</definedName>
    <definedName name="DILLA" localSheetId="7">#REF!</definedName>
    <definedName name="DILLA" localSheetId="9">#REF!</definedName>
    <definedName name="DILLA" localSheetId="23">#REF!</definedName>
    <definedName name="DILLA">#REF!</definedName>
    <definedName name="DOSQUEBRADAS">[12]Hoja1!$A$18:$B$18</definedName>
    <definedName name="E" localSheetId="12">[7]LIS183!#REF!</definedName>
    <definedName name="E" localSheetId="13">[7]LIS183!#REF!</definedName>
    <definedName name="E" localSheetId="16">[4]Hoja1!$A$1:$C$10607</definedName>
    <definedName name="E" localSheetId="17">[5]Hoja1!$A$1:$C$10607</definedName>
    <definedName name="E" localSheetId="18">[4]Hoja1!$A$1:$C$10607</definedName>
    <definedName name="E" localSheetId="19">[5]Hoja1!$A$1:$C$10607</definedName>
    <definedName name="E" localSheetId="20">[5]Hoja1!$A$1:$C$10607</definedName>
    <definedName name="E" localSheetId="2">[7]LIS183!#REF!</definedName>
    <definedName name="E" localSheetId="8">[7]LIS183!#REF!</definedName>
    <definedName name="E" localSheetId="4">[7]LIS183!#REF!</definedName>
    <definedName name="E" localSheetId="5">[7]LIS183!#REF!</definedName>
    <definedName name="E" localSheetId="7">[7]LIS183!#REF!</definedName>
    <definedName name="E" localSheetId="9">[7]LIS183!#REF!</definedName>
    <definedName name="E" localSheetId="23">[7]LIS183!#REF!</definedName>
    <definedName name="E">[7]LIS183!#REF!</definedName>
    <definedName name="edad" localSheetId="12">#REF!</definedName>
    <definedName name="edad" localSheetId="13">#REF!</definedName>
    <definedName name="edad" localSheetId="15">#REF!</definedName>
    <definedName name="edad" localSheetId="16">#REF!</definedName>
    <definedName name="edad" localSheetId="17">#REF!</definedName>
    <definedName name="edad" localSheetId="18">#REF!</definedName>
    <definedName name="edad" localSheetId="19">#REF!</definedName>
    <definedName name="edad" localSheetId="20">#REF!</definedName>
    <definedName name="edad" localSheetId="2">#REF!</definedName>
    <definedName name="edad" localSheetId="8">#REF!</definedName>
    <definedName name="edad" localSheetId="4">#REF!</definedName>
    <definedName name="edad" localSheetId="5">#REF!</definedName>
    <definedName name="edad" localSheetId="7">#REF!</definedName>
    <definedName name="edad" localSheetId="9">#REF!</definedName>
    <definedName name="edad" localSheetId="23">#REF!</definedName>
    <definedName name="edad">#REF!</definedName>
    <definedName name="egghgh" localSheetId="12">#REF!</definedName>
    <definedName name="egghgh" localSheetId="13">#REF!</definedName>
    <definedName name="egghgh" localSheetId="15">#REF!</definedName>
    <definedName name="egghgh" localSheetId="16">#REF!</definedName>
    <definedName name="egghgh" localSheetId="17">#REF!</definedName>
    <definedName name="egghgh" localSheetId="18">#REF!</definedName>
    <definedName name="egghgh" localSheetId="19">#REF!</definedName>
    <definedName name="egghgh" localSheetId="20">#REF!</definedName>
    <definedName name="egghgh" localSheetId="2">#REF!</definedName>
    <definedName name="egghgh" localSheetId="8">#REF!</definedName>
    <definedName name="egghgh" localSheetId="4">#REF!</definedName>
    <definedName name="egghgh" localSheetId="5">#REF!</definedName>
    <definedName name="egghgh" localSheetId="7">#REF!</definedName>
    <definedName name="egghgh" localSheetId="9">#REF!</definedName>
    <definedName name="egghgh" localSheetId="23">#REF!</definedName>
    <definedName name="egghgh">#REF!</definedName>
    <definedName name="fda" localSheetId="12">#REF!</definedName>
    <definedName name="fda" localSheetId="13">#REF!</definedName>
    <definedName name="fda" localSheetId="17">#REF!</definedName>
    <definedName name="fda" localSheetId="18">#REF!</definedName>
    <definedName name="fda" localSheetId="19">#REF!</definedName>
    <definedName name="fda" localSheetId="20">#REF!</definedName>
    <definedName name="fda" localSheetId="2">#REF!</definedName>
    <definedName name="fda" localSheetId="8">#REF!</definedName>
    <definedName name="fda" localSheetId="4">#REF!</definedName>
    <definedName name="fda" localSheetId="5">#REF!</definedName>
    <definedName name="fda" localSheetId="7">#REF!</definedName>
    <definedName name="fda" localSheetId="9">#REF!</definedName>
    <definedName name="fda" localSheetId="23">#REF!</definedName>
    <definedName name="fda">#REF!</definedName>
    <definedName name="FLORIDABLANCA_HOSP">[12]Hoja1!$A$19:$B$19</definedName>
    <definedName name="G" localSheetId="12">[7]LIS183!#REF!</definedName>
    <definedName name="G" localSheetId="13">[7]LIS183!#REF!</definedName>
    <definedName name="G" localSheetId="17">[7]LIS183!#REF!</definedName>
    <definedName name="G" localSheetId="18">[7]LIS183!#REF!</definedName>
    <definedName name="G" localSheetId="19">[7]LIS183!#REF!</definedName>
    <definedName name="G" localSheetId="20">[7]LIS183!#REF!</definedName>
    <definedName name="G" localSheetId="2">[7]LIS183!#REF!</definedName>
    <definedName name="G" localSheetId="8">[7]LIS183!#REF!</definedName>
    <definedName name="G" localSheetId="4">[7]LIS183!#REF!</definedName>
    <definedName name="G" localSheetId="5">[7]LIS183!#REF!</definedName>
    <definedName name="G" localSheetId="7">[7]LIS183!#REF!</definedName>
    <definedName name="G" localSheetId="9">[7]LIS183!#REF!</definedName>
    <definedName name="G" localSheetId="23">[7]LIS183!#REF!</definedName>
    <definedName name="G">[7]LIS183!#REF!</definedName>
    <definedName name="GBV" localSheetId="12">#REF!</definedName>
    <definedName name="GBV" localSheetId="13">#REF!</definedName>
    <definedName name="GBV" localSheetId="17">#REF!</definedName>
    <definedName name="GBV" localSheetId="18">#REF!</definedName>
    <definedName name="GBV" localSheetId="19">#REF!</definedName>
    <definedName name="GBV" localSheetId="20">#REF!</definedName>
    <definedName name="GBV" localSheetId="2">#REF!</definedName>
    <definedName name="GBV" localSheetId="8">#REF!</definedName>
    <definedName name="GBV" localSheetId="4">#REF!</definedName>
    <definedName name="GBV" localSheetId="5">#REF!</definedName>
    <definedName name="GBV" localSheetId="7">#REF!</definedName>
    <definedName name="GBV" localSheetId="9">#REF!</definedName>
    <definedName name="GBV" localSheetId="23">#REF!</definedName>
    <definedName name="GBV">#REF!</definedName>
    <definedName name="gedad" localSheetId="5">[13]Hoja4!$A$1:$B$45</definedName>
    <definedName name="gedad">[13]Hoja4!$A$1:$B$45</definedName>
    <definedName name="GHHGF" localSheetId="12">#REF!</definedName>
    <definedName name="GHHGF" localSheetId="13">#REF!</definedName>
    <definedName name="GHHGF" localSheetId="15">#REF!</definedName>
    <definedName name="GHHGF" localSheetId="16">#REF!</definedName>
    <definedName name="GHHGF" localSheetId="17">#REF!</definedName>
    <definedName name="GHHGF" localSheetId="18">#REF!</definedName>
    <definedName name="GHHGF" localSheetId="19">#REF!</definedName>
    <definedName name="GHHGF" localSheetId="20">#REF!</definedName>
    <definedName name="GHHGF" localSheetId="2">#REF!</definedName>
    <definedName name="GHHGF" localSheetId="8">#REF!</definedName>
    <definedName name="GHHGF" localSheetId="4">#REF!</definedName>
    <definedName name="GHHGF" localSheetId="5">#REF!</definedName>
    <definedName name="GHHGF" localSheetId="7">#REF!</definedName>
    <definedName name="GHHGF" localSheetId="9">#REF!</definedName>
    <definedName name="GHHGF" localSheetId="23">#REF!</definedName>
    <definedName name="GHHGF">#REF!</definedName>
    <definedName name="GIRON">[12]Hoja1!$A$15:$B$15</definedName>
    <definedName name="GJGJU" localSheetId="12">#REF!</definedName>
    <definedName name="GJGJU" localSheetId="13">#REF!</definedName>
    <definedName name="GJGJU" localSheetId="15">#REF!</definedName>
    <definedName name="GJGJU" localSheetId="16">#REF!</definedName>
    <definedName name="GJGJU" localSheetId="17">#REF!</definedName>
    <definedName name="GJGJU" localSheetId="18">#REF!</definedName>
    <definedName name="GJGJU" localSheetId="19">#REF!</definedName>
    <definedName name="GJGJU" localSheetId="20">#REF!</definedName>
    <definedName name="GJGJU" localSheetId="2">#REF!</definedName>
    <definedName name="GJGJU" localSheetId="8">#REF!</definedName>
    <definedName name="GJGJU" localSheetId="4">#REF!</definedName>
    <definedName name="GJGJU" localSheetId="5">#REF!</definedName>
    <definedName name="GJGJU" localSheetId="7">#REF!</definedName>
    <definedName name="GJGJU" localSheetId="9">#REF!</definedName>
    <definedName name="GJGJU" localSheetId="23">#REF!</definedName>
    <definedName name="GJGJU">#REF!</definedName>
    <definedName name="GRUPO105" localSheetId="12">#REF!</definedName>
    <definedName name="GRUPO105" localSheetId="13">#REF!</definedName>
    <definedName name="GRUPO105" localSheetId="15">#REF!</definedName>
    <definedName name="GRUPO105" localSheetId="16">#REF!</definedName>
    <definedName name="GRUPO105" localSheetId="17">#REF!</definedName>
    <definedName name="GRUPO105" localSheetId="18">#REF!</definedName>
    <definedName name="GRUPO105" localSheetId="19">#REF!</definedName>
    <definedName name="GRUPO105" localSheetId="20">#REF!</definedName>
    <definedName name="GRUPO105" localSheetId="2">#REF!</definedName>
    <definedName name="GRUPO105" localSheetId="8">#REF!</definedName>
    <definedName name="GRUPO105" localSheetId="4">#REF!</definedName>
    <definedName name="GRUPO105" localSheetId="5">#REF!</definedName>
    <definedName name="GRUPO105" localSheetId="7">#REF!</definedName>
    <definedName name="GRUPO105" localSheetId="9">#REF!</definedName>
    <definedName name="GRUPO105" localSheetId="23">#REF!</definedName>
    <definedName name="GRUPO105">#REF!</definedName>
    <definedName name="GUAMO">[12]Hoja1!$A$13:$B$13</definedName>
    <definedName name="GUATICA">[12]Hoja1!$A$9:$B$9</definedName>
    <definedName name="ICONONZO">[12]Hoja1!$A$6:$B$6</definedName>
    <definedName name="INFARTOMIO2000" localSheetId="12">#REF!</definedName>
    <definedName name="INFARTOMIO2000" localSheetId="13">#REF!</definedName>
    <definedName name="INFARTOMIO2000" localSheetId="15">#REF!</definedName>
    <definedName name="INFARTOMIO2000" localSheetId="16">#REF!</definedName>
    <definedName name="INFARTOMIO2000" localSheetId="17">#REF!</definedName>
    <definedName name="INFARTOMIO2000" localSheetId="18">#REF!</definedName>
    <definedName name="INFARTOMIO2000" localSheetId="19">#REF!</definedName>
    <definedName name="INFARTOMIO2000" localSheetId="20">#REF!</definedName>
    <definedName name="INFARTOMIO2000" localSheetId="2">#REF!</definedName>
    <definedName name="INFARTOMIO2000" localSheetId="8">#REF!</definedName>
    <definedName name="INFARTOMIO2000" localSheetId="4">#REF!</definedName>
    <definedName name="INFARTOMIO2000" localSheetId="5">#REF!</definedName>
    <definedName name="INFARTOMIO2000" localSheetId="7">#REF!</definedName>
    <definedName name="INFARTOMIO2000" localSheetId="9">#REF!</definedName>
    <definedName name="INFARTOMIO2000" localSheetId="23">#REF!</definedName>
    <definedName name="INFARTOMIO2000">#REF!</definedName>
    <definedName name="J" localSheetId="12">[7]LIS183!#REF!</definedName>
    <definedName name="J" localSheetId="13">[7]LIS183!#REF!</definedName>
    <definedName name="J" localSheetId="17">[7]LIS183!#REF!</definedName>
    <definedName name="J" localSheetId="18">[7]LIS183!#REF!</definedName>
    <definedName name="J" localSheetId="19">[7]LIS183!#REF!</definedName>
    <definedName name="J" localSheetId="20">[7]LIS183!#REF!</definedName>
    <definedName name="J" localSheetId="2">[7]LIS183!#REF!</definedName>
    <definedName name="J" localSheetId="8">[7]LIS183!#REF!</definedName>
    <definedName name="J" localSheetId="4">[7]LIS183!#REF!</definedName>
    <definedName name="J" localSheetId="5">[7]LIS183!#REF!</definedName>
    <definedName name="J" localSheetId="7">[7]LIS183!#REF!</definedName>
    <definedName name="J" localSheetId="9">[7]LIS183!#REF!</definedName>
    <definedName name="J" localSheetId="23">[7]LIS183!#REF!</definedName>
    <definedName name="J">[7]LIS183!#REF!</definedName>
    <definedName name="JHHH" localSheetId="12">#REF!</definedName>
    <definedName name="JHHH" localSheetId="13">#REF!</definedName>
    <definedName name="JHHH" localSheetId="15">#REF!</definedName>
    <definedName name="JHHH" localSheetId="16">#REF!</definedName>
    <definedName name="JHHH" localSheetId="17">#REF!</definedName>
    <definedName name="JHHH" localSheetId="18">#REF!</definedName>
    <definedName name="JHHH" localSheetId="19">#REF!</definedName>
    <definedName name="JHHH" localSheetId="20">#REF!</definedName>
    <definedName name="JHHH" localSheetId="2">#REF!</definedName>
    <definedName name="JHHH" localSheetId="8">#REF!</definedName>
    <definedName name="JHHH" localSheetId="4">#REF!</definedName>
    <definedName name="JHHH" localSheetId="5">#REF!</definedName>
    <definedName name="JHHH" localSheetId="7">#REF!</definedName>
    <definedName name="JHHH" localSheetId="9">#REF!</definedName>
    <definedName name="JHHH" localSheetId="23">#REF!</definedName>
    <definedName name="JHHH">#REF!</definedName>
    <definedName name="jkohuigui" localSheetId="12">#REF!</definedName>
    <definedName name="jkohuigui" localSheetId="13">#REF!</definedName>
    <definedName name="jkohuigui" localSheetId="17">#REF!</definedName>
    <definedName name="jkohuigui" localSheetId="18">#REF!</definedName>
    <definedName name="jkohuigui" localSheetId="19">#REF!</definedName>
    <definedName name="jkohuigui" localSheetId="20">#REF!</definedName>
    <definedName name="jkohuigui" localSheetId="2">#REF!</definedName>
    <definedName name="jkohuigui" localSheetId="8">#REF!</definedName>
    <definedName name="jkohuigui" localSheetId="4">#REF!</definedName>
    <definedName name="jkohuigui" localSheetId="5">#REF!</definedName>
    <definedName name="jkohuigui" localSheetId="7">#REF!</definedName>
    <definedName name="jkohuigui" localSheetId="9">#REF!</definedName>
    <definedName name="jkohuigui" localSheetId="23">#REF!</definedName>
    <definedName name="jkohuigui">#REF!</definedName>
    <definedName name="JYGY" localSheetId="12">#REF!</definedName>
    <definedName name="JYGY" localSheetId="13">#REF!</definedName>
    <definedName name="JYGY" localSheetId="15">#REF!</definedName>
    <definedName name="JYGY" localSheetId="16">#REF!</definedName>
    <definedName name="JYGY" localSheetId="17">#REF!</definedName>
    <definedName name="JYGY" localSheetId="18">#REF!</definedName>
    <definedName name="JYGY" localSheetId="19">#REF!</definedName>
    <definedName name="JYGY" localSheetId="20">#REF!</definedName>
    <definedName name="JYGY" localSheetId="2">#REF!</definedName>
    <definedName name="JYGY" localSheetId="8">#REF!</definedName>
    <definedName name="JYGY" localSheetId="4">#REF!</definedName>
    <definedName name="JYGY" localSheetId="5">#REF!</definedName>
    <definedName name="JYGY" localSheetId="7">#REF!</definedName>
    <definedName name="JYGY" localSheetId="9">#REF!</definedName>
    <definedName name="JYGY" localSheetId="23">#REF!</definedName>
    <definedName name="JYGY">#REF!</definedName>
    <definedName name="K" localSheetId="12">[7]LIS183!#REF!</definedName>
    <definedName name="K" localSheetId="13">[7]LIS183!#REF!</definedName>
    <definedName name="K" localSheetId="17">[7]LIS183!#REF!</definedName>
    <definedName name="K" localSheetId="18">[7]LIS183!#REF!</definedName>
    <definedName name="K" localSheetId="19">[7]LIS183!#REF!</definedName>
    <definedName name="K" localSheetId="20">[7]LIS183!#REF!</definedName>
    <definedName name="K" localSheetId="2">[7]LIS183!#REF!</definedName>
    <definedName name="K" localSheetId="8">[7]LIS183!#REF!</definedName>
    <definedName name="K" localSheetId="4">[7]LIS183!#REF!</definedName>
    <definedName name="K" localSheetId="5">[7]LIS183!#REF!</definedName>
    <definedName name="K" localSheetId="7">[7]LIS183!#REF!</definedName>
    <definedName name="K" localSheetId="9">[7]LIS183!#REF!</definedName>
    <definedName name="K" localSheetId="23">[7]LIS183!#REF!</definedName>
    <definedName name="K">[7]LIS183!#REF!</definedName>
    <definedName name="kkkk" localSheetId="12">'[14]CUADRO No 4'!#REF!</definedName>
    <definedName name="kkkk" localSheetId="13">'[14]CUADRO No 4'!#REF!</definedName>
    <definedName name="kkkk" localSheetId="17">'[14]CUADRO No 4'!#REF!</definedName>
    <definedName name="kkkk" localSheetId="18">'[14]CUADRO No 4'!#REF!</definedName>
    <definedName name="kkkk" localSheetId="19">'[14]CUADRO No 4'!#REF!</definedName>
    <definedName name="kkkk" localSheetId="20">'[14]CUADRO No 4'!#REF!</definedName>
    <definedName name="kkkk" localSheetId="2">'[14]CUADRO No 4'!#REF!</definedName>
    <definedName name="kkkk" localSheetId="8">'[14]CUADRO No 4'!#REF!</definedName>
    <definedName name="kkkk" localSheetId="4">'[14]CUADRO No 4'!#REF!</definedName>
    <definedName name="kkkk" localSheetId="5">'[14]CUADRO No 4'!#REF!</definedName>
    <definedName name="kkkk" localSheetId="7">'[14]CUADRO No 4'!#REF!</definedName>
    <definedName name="kkkk" localSheetId="9">'[14]CUADRO No 4'!#REF!</definedName>
    <definedName name="kkkk" localSheetId="23">'[14]CUADRO No 4'!#REF!</definedName>
    <definedName name="kkkk">'[14]CUADRO No 4'!#REF!</definedName>
    <definedName name="kkl" localSheetId="12">#REF!</definedName>
    <definedName name="kkl" localSheetId="13">#REF!</definedName>
    <definedName name="kkl" localSheetId="15">#REF!</definedName>
    <definedName name="kkl" localSheetId="16">#REF!</definedName>
    <definedName name="kkl" localSheetId="17">#REF!</definedName>
    <definedName name="kkl" localSheetId="18">#REF!</definedName>
    <definedName name="kkl" localSheetId="19">#REF!</definedName>
    <definedName name="kkl" localSheetId="20">#REF!</definedName>
    <definedName name="kkl" localSheetId="2">#REF!</definedName>
    <definedName name="kkl" localSheetId="8">#REF!</definedName>
    <definedName name="kkl" localSheetId="4">#REF!</definedName>
    <definedName name="kkl" localSheetId="5">#REF!</definedName>
    <definedName name="kkl" localSheetId="7">#REF!</definedName>
    <definedName name="kkl" localSheetId="9">#REF!</definedName>
    <definedName name="kkl" localSheetId="23">#REF!</definedName>
    <definedName name="kkl">#REF!</definedName>
    <definedName name="LA_CELIA">[12]Hoja1!$A$5:$B$5</definedName>
    <definedName name="LA_VIRGINIA">[12]Hoja1!$A$17:$B$17</definedName>
    <definedName name="ldddk" localSheetId="12">'[14]CUADRO No 4'!#REF!</definedName>
    <definedName name="ldddk" localSheetId="13">'[14]CUADRO No 4'!#REF!</definedName>
    <definedName name="ldddk" localSheetId="17">'[14]CUADRO No 4'!#REF!</definedName>
    <definedName name="ldddk" localSheetId="18">'[14]CUADRO No 4'!#REF!</definedName>
    <definedName name="ldddk" localSheetId="19">'[14]CUADRO No 4'!#REF!</definedName>
    <definedName name="ldddk" localSheetId="20">'[14]CUADRO No 4'!#REF!</definedName>
    <definedName name="ldddk" localSheetId="2">'[14]CUADRO No 4'!#REF!</definedName>
    <definedName name="ldddk" localSheetId="8">'[14]CUADRO No 4'!#REF!</definedName>
    <definedName name="ldddk" localSheetId="4">'[14]CUADRO No 4'!#REF!</definedName>
    <definedName name="ldddk" localSheetId="5">'[14]CUADRO No 4'!#REF!</definedName>
    <definedName name="ldddk" localSheetId="7">'[14]CUADRO No 4'!#REF!</definedName>
    <definedName name="ldddk" localSheetId="9">'[14]CUADRO No 4'!#REF!</definedName>
    <definedName name="ldddk" localSheetId="23">'[14]CUADRO No 4'!#REF!</definedName>
    <definedName name="ldddk">'[14]CUADRO No 4'!#REF!</definedName>
    <definedName name="lijnmmlñ" localSheetId="12">#REF!</definedName>
    <definedName name="lijnmmlñ" localSheetId="13">#REF!</definedName>
    <definedName name="lijnmmlñ" localSheetId="15">#REF!</definedName>
    <definedName name="lijnmmlñ" localSheetId="16">#REF!</definedName>
    <definedName name="lijnmmlñ" localSheetId="17">#REF!</definedName>
    <definedName name="lijnmmlñ" localSheetId="18">#REF!</definedName>
    <definedName name="lijnmmlñ" localSheetId="19">#REF!</definedName>
    <definedName name="lijnmmlñ" localSheetId="20">#REF!</definedName>
    <definedName name="lijnmmlñ" localSheetId="2">#REF!</definedName>
    <definedName name="lijnmmlñ" localSheetId="8">#REF!</definedName>
    <definedName name="lijnmmlñ" localSheetId="4">#REF!</definedName>
    <definedName name="lijnmmlñ" localSheetId="5">#REF!</definedName>
    <definedName name="lijnmmlñ" localSheetId="7">#REF!</definedName>
    <definedName name="lijnmmlñ" localSheetId="9">#REF!</definedName>
    <definedName name="lijnmmlñ" localSheetId="23">#REF!</definedName>
    <definedName name="lijnmmlñ">#REF!</definedName>
    <definedName name="lñ" localSheetId="12">#REF!</definedName>
    <definedName name="lñ" localSheetId="13">#REF!</definedName>
    <definedName name="lñ" localSheetId="15">#REF!</definedName>
    <definedName name="lñ" localSheetId="16">#REF!</definedName>
    <definedName name="lñ" localSheetId="17">#REF!</definedName>
    <definedName name="lñ" localSheetId="18">#REF!</definedName>
    <definedName name="lñ" localSheetId="19">#REF!</definedName>
    <definedName name="lñ" localSheetId="20">#REF!</definedName>
    <definedName name="lñ" localSheetId="2">#REF!</definedName>
    <definedName name="lñ" localSheetId="8">#REF!</definedName>
    <definedName name="lñ" localSheetId="4">#REF!</definedName>
    <definedName name="lñ" localSheetId="5">#REF!</definedName>
    <definedName name="lñ" localSheetId="7">#REF!</definedName>
    <definedName name="lñ" localSheetId="9">#REF!</definedName>
    <definedName name="lñ" localSheetId="23">#REF!</definedName>
    <definedName name="lñ">#REF!</definedName>
    <definedName name="m" localSheetId="12">'[1]CUADRO No 4'!#REF!</definedName>
    <definedName name="m" localSheetId="13">'[1]CUADRO No 4'!#REF!</definedName>
    <definedName name="m" localSheetId="17">'[1]CUADRO No 4'!#REF!</definedName>
    <definedName name="m" localSheetId="18">'[1]CUADRO No 4'!#REF!</definedName>
    <definedName name="m" localSheetId="19">'[1]CUADRO No 4'!#REF!</definedName>
    <definedName name="m" localSheetId="20">'[1]CUADRO No 4'!#REF!</definedName>
    <definedName name="m" localSheetId="2">'[1]CUADRO No 4'!#REF!</definedName>
    <definedName name="m" localSheetId="8">'[1]CUADRO No 4'!#REF!</definedName>
    <definedName name="m" localSheetId="4">'[1]CUADRO No 4'!#REF!</definedName>
    <definedName name="m" localSheetId="5">'[1]CUADRO No 4'!#REF!</definedName>
    <definedName name="m" localSheetId="7">'[1]CUADRO No 4'!#REF!</definedName>
    <definedName name="m" localSheetId="9">'[1]CUADRO No 4'!#REF!</definedName>
    <definedName name="m" localSheetId="23">'[1]CUADRO No 4'!#REF!</definedName>
    <definedName name="m">'[1]CUADRO No 4'!#REF!</definedName>
    <definedName name="MACRO" localSheetId="12">#REF!</definedName>
    <definedName name="MACRO" localSheetId="13">#REF!</definedName>
    <definedName name="MACRO" localSheetId="17">#REF!</definedName>
    <definedName name="MACRO" localSheetId="18">#REF!</definedName>
    <definedName name="MACRO" localSheetId="19">#REF!</definedName>
    <definedName name="MACRO" localSheetId="20">#REF!</definedName>
    <definedName name="MACRO" localSheetId="2">#REF!</definedName>
    <definedName name="MACRO" localSheetId="8">#REF!</definedName>
    <definedName name="MACRO" localSheetId="4">#REF!</definedName>
    <definedName name="MACRO" localSheetId="5">#REF!</definedName>
    <definedName name="MACRO" localSheetId="7">#REF!</definedName>
    <definedName name="MACRO" localSheetId="9">#REF!</definedName>
    <definedName name="MACRO" localSheetId="23">#REF!</definedName>
    <definedName name="MACRO">#REF!</definedName>
    <definedName name="MARSELLA">[12]Hoja1!$A$11:$B$11</definedName>
    <definedName name="MATANZA">[12]Hoja1!$A$2:$B$2</definedName>
    <definedName name="MISTRATO">[12]Hoja1!$A$10:$B$10</definedName>
    <definedName name="mlkl" localSheetId="12">#REF!</definedName>
    <definedName name="mlkl" localSheetId="13">#REF!</definedName>
    <definedName name="mlkl" localSheetId="15">#REF!</definedName>
    <definedName name="mlkl" localSheetId="16">#REF!</definedName>
    <definedName name="mlkl" localSheetId="17">#REF!</definedName>
    <definedName name="mlkl" localSheetId="18">#REF!</definedName>
    <definedName name="mlkl" localSheetId="19">#REF!</definedName>
    <definedName name="mlkl" localSheetId="20">#REF!</definedName>
    <definedName name="mlkl" localSheetId="2">#REF!</definedName>
    <definedName name="mlkl" localSheetId="8">#REF!</definedName>
    <definedName name="mlkl" localSheetId="4">#REF!</definedName>
    <definedName name="mlkl" localSheetId="5">#REF!</definedName>
    <definedName name="mlkl" localSheetId="7">#REF!</definedName>
    <definedName name="mlkl" localSheetId="9">#REF!</definedName>
    <definedName name="mlkl" localSheetId="23">#REF!</definedName>
    <definedName name="mlkl">#REF!</definedName>
    <definedName name="MORTALIDAD" localSheetId="12">#REF!</definedName>
    <definedName name="MORTALIDAD" localSheetId="13">#REF!</definedName>
    <definedName name="MORTALIDAD" localSheetId="17">#REF!</definedName>
    <definedName name="MORTALIDAD" localSheetId="18">#REF!</definedName>
    <definedName name="MORTALIDAD" localSheetId="19">#REF!</definedName>
    <definedName name="MORTALIDAD" localSheetId="20">#REF!</definedName>
    <definedName name="MORTALIDAD" localSheetId="2">#REF!</definedName>
    <definedName name="MORTALIDAD" localSheetId="8">#REF!</definedName>
    <definedName name="MORTALIDAD" localSheetId="4">#REF!</definedName>
    <definedName name="MORTALIDAD" localSheetId="5">#REF!</definedName>
    <definedName name="MORTALIDAD" localSheetId="7">#REF!</definedName>
    <definedName name="MORTALIDAD" localSheetId="9">#REF!</definedName>
    <definedName name="MORTALIDAD" localSheetId="23">#REF!</definedName>
    <definedName name="MORTALIDAD">#REF!</definedName>
    <definedName name="MPIOS" localSheetId="12">#REF!</definedName>
    <definedName name="MPIOS" localSheetId="13">#REF!</definedName>
    <definedName name="MPIOS" localSheetId="15">#REF!</definedName>
    <definedName name="MPIOS" localSheetId="16">#REF!</definedName>
    <definedName name="MPIOS" localSheetId="17">#REF!</definedName>
    <definedName name="MPIOS" localSheetId="18">#REF!</definedName>
    <definedName name="MPIOS" localSheetId="19">#REF!</definedName>
    <definedName name="MPIOS" localSheetId="20">#REF!</definedName>
    <definedName name="MPIOS" localSheetId="2">#REF!</definedName>
    <definedName name="MPIOS" localSheetId="8">#REF!</definedName>
    <definedName name="MPIOS" localSheetId="4">#REF!</definedName>
    <definedName name="MPIOS" localSheetId="5">#REF!</definedName>
    <definedName name="MPIOS" localSheetId="7">#REF!</definedName>
    <definedName name="MPIOS" localSheetId="9">#REF!</definedName>
    <definedName name="MPIOS" localSheetId="23">#REF!</definedName>
    <definedName name="MPIOS">#REF!</definedName>
    <definedName name="Ñ" localSheetId="12">[7]LIS183!#REF!</definedName>
    <definedName name="Ñ" localSheetId="13">[7]LIS183!#REF!</definedName>
    <definedName name="Ñ" localSheetId="17">[7]LIS183!#REF!</definedName>
    <definedName name="Ñ" localSheetId="18">[7]LIS183!#REF!</definedName>
    <definedName name="Ñ" localSheetId="19">[7]LIS183!#REF!</definedName>
    <definedName name="Ñ" localSheetId="20">[7]LIS183!#REF!</definedName>
    <definedName name="Ñ" localSheetId="2">[7]LIS183!#REF!</definedName>
    <definedName name="Ñ" localSheetId="8">[7]LIS183!#REF!</definedName>
    <definedName name="Ñ" localSheetId="4">[7]LIS183!#REF!</definedName>
    <definedName name="Ñ" localSheetId="5">[7]LIS183!#REF!</definedName>
    <definedName name="Ñ" localSheetId="7">[7]LIS183!#REF!</definedName>
    <definedName name="Ñ" localSheetId="9">[7]LIS183!#REF!</definedName>
    <definedName name="Ñ" localSheetId="23">[7]LIS183!#REF!</definedName>
    <definedName name="Ñ">[7]LIS183!#REF!</definedName>
    <definedName name="P" localSheetId="12">[7]LIS183!#REF!</definedName>
    <definedName name="P" localSheetId="13">[7]LIS183!#REF!</definedName>
    <definedName name="P" localSheetId="17">[7]LIS183!#REF!</definedName>
    <definedName name="P" localSheetId="18">[7]LIS183!#REF!</definedName>
    <definedName name="P" localSheetId="19">[7]LIS183!#REF!</definedName>
    <definedName name="P" localSheetId="20">[7]LIS183!#REF!</definedName>
    <definedName name="P" localSheetId="2">[7]LIS183!#REF!</definedName>
    <definedName name="P" localSheetId="8">[7]LIS183!#REF!</definedName>
    <definedName name="P" localSheetId="4">[7]LIS183!#REF!</definedName>
    <definedName name="P" localSheetId="5">[7]LIS183!#REF!</definedName>
    <definedName name="P" localSheetId="7">[7]LIS183!#REF!</definedName>
    <definedName name="P" localSheetId="9">[7]LIS183!#REF!</definedName>
    <definedName name="P" localSheetId="23">[7]LIS183!#REF!</definedName>
    <definedName name="P">[7]LIS183!#REF!</definedName>
    <definedName name="PEREIRA">[12]Hoja1!$A$21:$B$21</definedName>
    <definedName name="q" localSheetId="12">'[1]CUADRO No 4'!#REF!</definedName>
    <definedName name="q" localSheetId="13">'[1]CUADRO No 4'!#REF!</definedName>
    <definedName name="q" localSheetId="17">'[1]CUADRO No 4'!#REF!</definedName>
    <definedName name="q" localSheetId="18">'[1]CUADRO No 4'!#REF!</definedName>
    <definedName name="q" localSheetId="19">'[1]CUADRO No 4'!#REF!</definedName>
    <definedName name="q" localSheetId="20">'[1]CUADRO No 4'!#REF!</definedName>
    <definedName name="q" localSheetId="2">'[1]CUADRO No 4'!#REF!</definedName>
    <definedName name="q" localSheetId="8">'[1]CUADRO No 4'!#REF!</definedName>
    <definedName name="q" localSheetId="4">'[1]CUADRO No 4'!#REF!</definedName>
    <definedName name="q" localSheetId="5">'[1]CUADRO No 4'!#REF!</definedName>
    <definedName name="q" localSheetId="7">'[1]CUADRO No 4'!#REF!</definedName>
    <definedName name="q" localSheetId="9">'[1]CUADRO No 4'!#REF!</definedName>
    <definedName name="q" localSheetId="23">'[1]CUADRO No 4'!#REF!</definedName>
    <definedName name="q">'[1]CUADRO No 4'!#REF!</definedName>
    <definedName name="QUINCHIA">[12]Hoja1!$A$14:$B$14</definedName>
    <definedName name="RA" localSheetId="12">#REF!</definedName>
    <definedName name="RA" localSheetId="13">#REF!</definedName>
    <definedName name="RA" localSheetId="15">#REF!</definedName>
    <definedName name="RA" localSheetId="16">#REF!</definedName>
    <definedName name="RA" localSheetId="17">#REF!</definedName>
    <definedName name="RA" localSheetId="18">#REF!</definedName>
    <definedName name="RA" localSheetId="19">#REF!</definedName>
    <definedName name="RA" localSheetId="20">#REF!</definedName>
    <definedName name="RA" localSheetId="2">#REF!</definedName>
    <definedName name="RA" localSheetId="8">#REF!</definedName>
    <definedName name="RA" localSheetId="4">#REF!</definedName>
    <definedName name="RA" localSheetId="5">#REF!</definedName>
    <definedName name="RA" localSheetId="7">#REF!</definedName>
    <definedName name="RA" localSheetId="9">#REF!</definedName>
    <definedName name="RA" localSheetId="23">#REF!</definedName>
    <definedName name="RA">#REF!</definedName>
    <definedName name="RDPTO" localSheetId="12">#REF!</definedName>
    <definedName name="RDPTO" localSheetId="13">#REF!</definedName>
    <definedName name="RDPTO" localSheetId="17">#REF!</definedName>
    <definedName name="RDPTO" localSheetId="18">#REF!</definedName>
    <definedName name="RDPTO" localSheetId="19">#REF!</definedName>
    <definedName name="RDPTO" localSheetId="20">#REF!</definedName>
    <definedName name="RDPTO" localSheetId="2">#REF!</definedName>
    <definedName name="RDPTO" localSheetId="8">#REF!</definedName>
    <definedName name="RDPTO" localSheetId="4">#REF!</definedName>
    <definedName name="RDPTO" localSheetId="5">#REF!</definedName>
    <definedName name="RDPTO" localSheetId="7">#REF!</definedName>
    <definedName name="RDPTO" localSheetId="9">#REF!</definedName>
    <definedName name="RDPTO" localSheetId="23">#REF!</definedName>
    <definedName name="RDPTO">#REF!</definedName>
    <definedName name="rrrrrr" localSheetId="12">#REF!</definedName>
    <definedName name="rrrrrr" localSheetId="13">#REF!</definedName>
    <definedName name="rrrrrr" localSheetId="15">#REF!</definedName>
    <definedName name="rrrrrr" localSheetId="16">#REF!</definedName>
    <definedName name="rrrrrr" localSheetId="17">#REF!</definedName>
    <definedName name="rrrrrr" localSheetId="18">#REF!</definedName>
    <definedName name="rrrrrr" localSheetId="19">#REF!</definedName>
    <definedName name="rrrrrr" localSheetId="20">#REF!</definedName>
    <definedName name="rrrrrr" localSheetId="2">#REF!</definedName>
    <definedName name="rrrrrr" localSheetId="8">#REF!</definedName>
    <definedName name="rrrrrr" localSheetId="4">#REF!</definedName>
    <definedName name="rrrrrr" localSheetId="5">#REF!</definedName>
    <definedName name="rrrrrr" localSheetId="7">#REF!</definedName>
    <definedName name="rrrrrr" localSheetId="9">#REF!</definedName>
    <definedName name="rrrrrr" localSheetId="23">#REF!</definedName>
    <definedName name="rrrrrr">#REF!</definedName>
    <definedName name="S" localSheetId="12">[7]LIS183!#REF!</definedName>
    <definedName name="S" localSheetId="13">[7]LIS183!#REF!</definedName>
    <definedName name="S" localSheetId="17">[7]LIS183!#REF!</definedName>
    <definedName name="S" localSheetId="18">[7]LIS183!#REF!</definedName>
    <definedName name="S" localSheetId="19">[7]LIS183!#REF!</definedName>
    <definedName name="S" localSheetId="20">[7]LIS183!#REF!</definedName>
    <definedName name="S" localSheetId="2">[7]LIS183!#REF!</definedName>
    <definedName name="S" localSheetId="8">[7]LIS183!#REF!</definedName>
    <definedName name="S" localSheetId="4">[7]LIS183!#REF!</definedName>
    <definedName name="S" localSheetId="5">[7]LIS183!#REF!</definedName>
    <definedName name="S" localSheetId="7">[7]LIS183!#REF!</definedName>
    <definedName name="S" localSheetId="9">[7]LIS183!#REF!</definedName>
    <definedName name="S" localSheetId="23">[7]LIS183!#REF!</definedName>
    <definedName name="S">[7]LIS183!#REF!</definedName>
    <definedName name="SALDAÑA">[12]Hoja1!$A$7:$B$7</definedName>
    <definedName name="SANTA_MARTA">[12]Hoja1!$A$20:$B$20</definedName>
    <definedName name="SANTA_ROSA_DE_CABAL">[12]Hoja1!$A$16:$B$16</definedName>
    <definedName name="SF" localSheetId="12">#REF!</definedName>
    <definedName name="SF" localSheetId="13">#REF!</definedName>
    <definedName name="SF" localSheetId="17">#REF!</definedName>
    <definedName name="SF" localSheetId="18">#REF!</definedName>
    <definedName name="SF" localSheetId="19">#REF!</definedName>
    <definedName name="SF" localSheetId="20">#REF!</definedName>
    <definedName name="SF" localSheetId="2">#REF!</definedName>
    <definedName name="SF" localSheetId="8">#REF!</definedName>
    <definedName name="SF" localSheetId="4">#REF!</definedName>
    <definedName name="SF" localSheetId="5">#REF!</definedName>
    <definedName name="SF" localSheetId="7">#REF!</definedName>
    <definedName name="SF" localSheetId="9">#REF!</definedName>
    <definedName name="SF" localSheetId="23">#REF!</definedName>
    <definedName name="SF">#REF!</definedName>
    <definedName name="SFJDHK" localSheetId="12">#REF!</definedName>
    <definedName name="SFJDHK" localSheetId="13">#REF!</definedName>
    <definedName name="SFJDHK" localSheetId="17">#REF!</definedName>
    <definedName name="SFJDHK" localSheetId="18">#REF!</definedName>
    <definedName name="SFJDHK" localSheetId="19">#REF!</definedName>
    <definedName name="SFJDHK" localSheetId="20">#REF!</definedName>
    <definedName name="SFJDHK" localSheetId="2">#REF!</definedName>
    <definedName name="SFJDHK" localSheetId="8">#REF!</definedName>
    <definedName name="SFJDHK" localSheetId="4">#REF!</definedName>
    <definedName name="SFJDHK" localSheetId="5">#REF!</definedName>
    <definedName name="SFJDHK" localSheetId="7">#REF!</definedName>
    <definedName name="SFJDHK" localSheetId="9">#REF!</definedName>
    <definedName name="SFJDHK" localSheetId="23">#REF!</definedName>
    <definedName name="SFJDHK">#REF!</definedName>
    <definedName name="sse" localSheetId="12">#REF!</definedName>
    <definedName name="sse" localSheetId="13">#REF!</definedName>
    <definedName name="sse" localSheetId="17">#REF!</definedName>
    <definedName name="sse" localSheetId="18">#REF!</definedName>
    <definedName name="sse" localSheetId="19">#REF!</definedName>
    <definedName name="sse" localSheetId="20">#REF!</definedName>
    <definedName name="sse" localSheetId="2">#REF!</definedName>
    <definedName name="sse" localSheetId="8">#REF!</definedName>
    <definedName name="sse" localSheetId="4">#REF!</definedName>
    <definedName name="sse" localSheetId="5">#REF!</definedName>
    <definedName name="sse" localSheetId="7">#REF!</definedName>
    <definedName name="sse" localSheetId="9">#REF!</definedName>
    <definedName name="sse" localSheetId="23">#REF!</definedName>
    <definedName name="sse">#REF!</definedName>
    <definedName name="SSSS" localSheetId="12">[7]LIS183!#REF!</definedName>
    <definedName name="SSSS" localSheetId="13">[7]LIS183!#REF!</definedName>
    <definedName name="SSSS" localSheetId="17">[7]LIS183!#REF!</definedName>
    <definedName name="SSSS" localSheetId="19">[7]LIS183!#REF!</definedName>
    <definedName name="SSSS" localSheetId="20">[7]LIS183!#REF!</definedName>
    <definedName name="SSSS" localSheetId="2">[7]LIS183!#REF!</definedName>
    <definedName name="SSSS" localSheetId="8">[7]LIS183!#REF!</definedName>
    <definedName name="SSSS" localSheetId="5">[7]LIS183!#REF!</definedName>
    <definedName name="SSSS" localSheetId="7">[7]LIS183!#REF!</definedName>
    <definedName name="SSSS" localSheetId="23">[7]LIS183!#REF!</definedName>
    <definedName name="SSSS">[7]LIS183!#REF!</definedName>
    <definedName name="SUAREZ">[12]Hoja1!$A$1:$B$1</definedName>
    <definedName name="T" localSheetId="12">[7]LIS183!#REF!</definedName>
    <definedName name="T" localSheetId="13">[7]LIS183!#REF!</definedName>
    <definedName name="T" localSheetId="17">[7]LIS183!#REF!</definedName>
    <definedName name="T" localSheetId="18">[7]LIS183!#REF!</definedName>
    <definedName name="T" localSheetId="19">[7]LIS183!#REF!</definedName>
    <definedName name="T" localSheetId="20">[7]LIS183!#REF!</definedName>
    <definedName name="T" localSheetId="2">[7]LIS183!#REF!</definedName>
    <definedName name="T" localSheetId="8">[7]LIS183!#REF!</definedName>
    <definedName name="T" localSheetId="7">[7]LIS183!#REF!</definedName>
    <definedName name="T" localSheetId="9">[7]LIS183!#REF!</definedName>
    <definedName name="T" localSheetId="23">[7]LIS183!#REF!</definedName>
    <definedName name="T">[7]LIS183!#REF!</definedName>
    <definedName name="Tbldiagnosticos_copia" localSheetId="12">#REF!</definedName>
    <definedName name="Tbldiagnosticos_copia" localSheetId="13">#REF!</definedName>
    <definedName name="Tbldiagnosticos_copia" localSheetId="15">#REF!</definedName>
    <definedName name="Tbldiagnosticos_copia" localSheetId="16">#REF!</definedName>
    <definedName name="Tbldiagnosticos_copia" localSheetId="17">#REF!</definedName>
    <definedName name="Tbldiagnosticos_copia" localSheetId="18">#REF!</definedName>
    <definedName name="Tbldiagnosticos_copia" localSheetId="19">#REF!</definedName>
    <definedName name="Tbldiagnosticos_copia" localSheetId="20">#REF!</definedName>
    <definedName name="Tbldiagnosticos_copia" localSheetId="2">#REF!</definedName>
    <definedName name="Tbldiagnosticos_copia" localSheetId="8">#REF!</definedName>
    <definedName name="Tbldiagnosticos_copia" localSheetId="4">#REF!</definedName>
    <definedName name="Tbldiagnosticos_copia" localSheetId="5">#REF!</definedName>
    <definedName name="Tbldiagnosticos_copia" localSheetId="7">#REF!</definedName>
    <definedName name="Tbldiagnosticos_copia" localSheetId="9">#REF!</definedName>
    <definedName name="Tbldiagnosticos_copia" localSheetId="23">#REF!</definedName>
    <definedName name="Tbldiagnosticos_copia">#REF!</definedName>
    <definedName name="_xlnm.Print_Titles" localSheetId="1">'1. Población_Afiliada_Regimen'!$2:$3</definedName>
    <definedName name="_xlnm.Print_Titles" localSheetId="15">'13. Afiliados_Nivel_Sexo_Zona'!$B$5:$HK$6</definedName>
    <definedName name="_xlnm.Print_Titles" localSheetId="2">'2. Afiliados_Esquema Asocia'!$2:$3</definedName>
    <definedName name="_xlnm.Print_Titles" localSheetId="23">'CONSOLIDADO REGION '!$2:$3</definedName>
    <definedName name="Títulos_a_imprimir_IM" localSheetId="12">#REF!</definedName>
    <definedName name="Títulos_a_imprimir_IM" localSheetId="13">#REF!</definedName>
    <definedName name="Títulos_a_imprimir_IM" localSheetId="17">#REF!</definedName>
    <definedName name="Títulos_a_imprimir_IM" localSheetId="18">#REF!</definedName>
    <definedName name="Títulos_a_imprimir_IM" localSheetId="19">#REF!</definedName>
    <definedName name="Títulos_a_imprimir_IM" localSheetId="20">#REF!</definedName>
    <definedName name="Títulos_a_imprimir_IM" localSheetId="2">#REF!</definedName>
    <definedName name="Títulos_a_imprimir_IM" localSheetId="8">#REF!</definedName>
    <definedName name="Títulos_a_imprimir_IM" localSheetId="4">#REF!</definedName>
    <definedName name="Títulos_a_imprimir_IM" localSheetId="5">#REF!</definedName>
    <definedName name="Títulos_a_imprimir_IM" localSheetId="7">#REF!</definedName>
    <definedName name="Títulos_a_imprimir_IM" localSheetId="9">#REF!</definedName>
    <definedName name="Títulos_a_imprimir_IM" localSheetId="23">#REF!</definedName>
    <definedName name="Títulos_a_imprimir_IM">#REF!</definedName>
    <definedName name="Total" localSheetId="15">[15]Barrios!$C$257</definedName>
    <definedName name="Total" localSheetId="17">[16]Barrios!$C$257</definedName>
    <definedName name="Total" localSheetId="19">[16]Barrios!$C$257</definedName>
    <definedName name="Total" localSheetId="20">[16]Barrios!$C$257</definedName>
    <definedName name="Total" localSheetId="5">[17]Barrios!$C$257</definedName>
    <definedName name="Total">[18]Barrios!$C$257</definedName>
    <definedName name="Total1" localSheetId="15">[19]Barrios!$C$257</definedName>
    <definedName name="Total1" localSheetId="17">[20]Barrios!$C$257</definedName>
    <definedName name="Total1" localSheetId="19">[20]Barrios!$C$257</definedName>
    <definedName name="Total1" localSheetId="20">[20]Barrios!$C$257</definedName>
    <definedName name="Total1" localSheetId="5">[21]Barrios!$C$257</definedName>
    <definedName name="Total1">[22]Barrios!$C$257</definedName>
    <definedName name="UJN" localSheetId="12">#REF!</definedName>
    <definedName name="UJN" localSheetId="13">#REF!</definedName>
    <definedName name="UJN" localSheetId="15">#REF!</definedName>
    <definedName name="UJN" localSheetId="16">#REF!</definedName>
    <definedName name="UJN" localSheetId="17">#REF!</definedName>
    <definedName name="UJN" localSheetId="18">#REF!</definedName>
    <definedName name="UJN" localSheetId="19">#REF!</definedName>
    <definedName name="UJN" localSheetId="20">#REF!</definedName>
    <definedName name="UJN" localSheetId="2">#REF!</definedName>
    <definedName name="UJN" localSheetId="8">#REF!</definedName>
    <definedName name="UJN" localSheetId="4">#REF!</definedName>
    <definedName name="UJN" localSheetId="5">#REF!</definedName>
    <definedName name="UJN" localSheetId="7">#REF!</definedName>
    <definedName name="UJN" localSheetId="9">#REF!</definedName>
    <definedName name="UJN" localSheetId="23">#REF!</definedName>
    <definedName name="UJN">#REF!</definedName>
    <definedName name="vcbg" localSheetId="12">#REF!</definedName>
    <definedName name="vcbg" localSheetId="13">#REF!</definedName>
    <definedName name="vcbg" localSheetId="15">#REF!</definedName>
    <definedName name="vcbg" localSheetId="16">#REF!</definedName>
    <definedName name="vcbg" localSheetId="17">#REF!</definedName>
    <definedName name="vcbg" localSheetId="18">#REF!</definedName>
    <definedName name="vcbg" localSheetId="19">#REF!</definedName>
    <definedName name="vcbg" localSheetId="20">#REF!</definedName>
    <definedName name="vcbg" localSheetId="2">#REF!</definedName>
    <definedName name="vcbg" localSheetId="8">#REF!</definedName>
    <definedName name="vcbg" localSheetId="4">#REF!</definedName>
    <definedName name="vcbg" localSheetId="5">#REF!</definedName>
    <definedName name="vcbg" localSheetId="7">#REF!</definedName>
    <definedName name="vcbg" localSheetId="9">#REF!</definedName>
    <definedName name="vcbg" localSheetId="23">#REF!</definedName>
    <definedName name="vcbg">#REF!</definedName>
    <definedName name="VECTORES" localSheetId="12">#REF!</definedName>
    <definedName name="VECTORES" localSheetId="13">#REF!</definedName>
    <definedName name="VECTORES" localSheetId="15">#REF!</definedName>
    <definedName name="VECTORES" localSheetId="16">#REF!</definedName>
    <definedName name="VECTORES" localSheetId="17">#REF!</definedName>
    <definedName name="VECTORES" localSheetId="18">#REF!</definedName>
    <definedName name="VECTORES" localSheetId="19">#REF!</definedName>
    <definedName name="VECTORES" localSheetId="20">#REF!</definedName>
    <definedName name="VECTORES" localSheetId="2">#REF!</definedName>
    <definedName name="VECTORES" localSheetId="8">#REF!</definedName>
    <definedName name="VECTORES" localSheetId="4">#REF!</definedName>
    <definedName name="VECTORES" localSheetId="5">#REF!</definedName>
    <definedName name="VECTORES" localSheetId="7">#REF!</definedName>
    <definedName name="VECTORES" localSheetId="9">#REF!</definedName>
    <definedName name="VECTORES" localSheetId="23">#REF!</definedName>
    <definedName name="VECTORES">#REF!</definedName>
    <definedName name="W" localSheetId="12">[7]LIS183!#REF!</definedName>
    <definedName name="W" localSheetId="13">[7]LIS183!#REF!</definedName>
    <definedName name="W" localSheetId="17">[7]LIS183!#REF!</definedName>
    <definedName name="W" localSheetId="18">[7]LIS183!#REF!</definedName>
    <definedName name="W" localSheetId="19">[7]LIS183!#REF!</definedName>
    <definedName name="W" localSheetId="20">[7]LIS183!#REF!</definedName>
    <definedName name="W" localSheetId="2">[7]LIS183!#REF!</definedName>
    <definedName name="W" localSheetId="8">[7]LIS183!#REF!</definedName>
    <definedName name="W" localSheetId="4">[7]LIS183!#REF!</definedName>
    <definedName name="W" localSheetId="5">[7]LIS183!#REF!</definedName>
    <definedName name="W" localSheetId="7">[7]LIS183!#REF!</definedName>
    <definedName name="W" localSheetId="9">[7]LIS183!#REF!</definedName>
    <definedName name="W" localSheetId="23">[7]LIS183!#REF!</definedName>
    <definedName name="W">[7]LIS183!#REF!</definedName>
    <definedName name="Z" localSheetId="12">'[1]CUADRO No 4'!#REF!</definedName>
    <definedName name="Z" localSheetId="13">'[1]CUADRO No 4'!#REF!</definedName>
    <definedName name="Z" localSheetId="17">'[1]CUADRO No 4'!#REF!</definedName>
    <definedName name="Z" localSheetId="18">'[1]CUADRO No 4'!#REF!</definedName>
    <definedName name="Z" localSheetId="19">'[1]CUADRO No 4'!#REF!</definedName>
    <definedName name="Z" localSheetId="20">'[1]CUADRO No 4'!#REF!</definedName>
    <definedName name="Z" localSheetId="2">'[1]CUADRO No 4'!#REF!</definedName>
    <definedName name="Z" localSheetId="8">'[1]CUADRO No 4'!#REF!</definedName>
    <definedName name="Z" localSheetId="4">'[1]CUADRO No 4'!#REF!</definedName>
    <definedName name="Z" localSheetId="5">'[1]CUADRO No 4'!#REF!</definedName>
    <definedName name="Z" localSheetId="7">'[1]CUADRO No 4'!#REF!</definedName>
    <definedName name="Z" localSheetId="9">'[1]CUADRO No 4'!#REF!</definedName>
    <definedName name="Z" localSheetId="23">'[1]CUADRO No 4'!#REF!</definedName>
    <definedName name="Z">'[1]CUADRO No 4'!#REF!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8" i="235" l="1"/>
  <c r="D62" i="14"/>
  <c r="E62" i="14"/>
  <c r="E61" i="14"/>
  <c r="E60" i="14"/>
  <c r="E59" i="14"/>
  <c r="E58" i="14"/>
  <c r="E57" i="14"/>
  <c r="E56" i="14"/>
  <c r="E55" i="14"/>
  <c r="E54" i="14"/>
  <c r="E53" i="14"/>
  <c r="E52" i="14"/>
  <c r="L27" i="80"/>
  <c r="L26" i="80"/>
  <c r="L24" i="80"/>
  <c r="M18" i="80"/>
  <c r="K35" i="16"/>
  <c r="D35" i="16"/>
  <c r="C35" i="16"/>
  <c r="B35" i="16"/>
  <c r="T34" i="16"/>
  <c r="S34" i="16"/>
  <c r="K34" i="16"/>
  <c r="D34" i="16"/>
  <c r="C34" i="16"/>
  <c r="B34" i="16"/>
  <c r="N33" i="16"/>
  <c r="M33" i="16"/>
  <c r="K33" i="16"/>
  <c r="J33" i="16"/>
  <c r="I33" i="16"/>
  <c r="H33" i="16"/>
  <c r="G33" i="16"/>
  <c r="F33" i="16"/>
  <c r="E33" i="16"/>
  <c r="D33" i="16"/>
  <c r="C33" i="16"/>
  <c r="B33" i="16"/>
  <c r="T32" i="16"/>
  <c r="S32" i="16"/>
  <c r="N32" i="16"/>
  <c r="M32" i="16"/>
  <c r="K32" i="16"/>
  <c r="J32" i="16"/>
  <c r="I32" i="16"/>
  <c r="H32" i="16"/>
  <c r="G32" i="16"/>
  <c r="F32" i="16"/>
  <c r="E32" i="16"/>
  <c r="D32" i="16"/>
  <c r="C32" i="16"/>
  <c r="B32" i="16"/>
  <c r="T30" i="16"/>
  <c r="S30" i="16"/>
  <c r="K30" i="16"/>
  <c r="T28" i="16"/>
  <c r="S28" i="16"/>
  <c r="K28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930" i="229"/>
  <c r="AR929" i="229"/>
  <c r="AR928" i="229"/>
  <c r="AR927" i="229"/>
  <c r="AR926" i="229"/>
  <c r="AR925" i="229"/>
  <c r="AR924" i="229"/>
  <c r="AR923" i="229"/>
  <c r="AR922" i="229"/>
  <c r="AR921" i="229"/>
  <c r="AR920" i="229"/>
  <c r="AR919" i="229"/>
  <c r="AR918" i="229"/>
  <c r="AR917" i="229"/>
  <c r="AR916" i="229"/>
  <c r="AR915" i="229"/>
  <c r="AR914" i="229"/>
  <c r="AR913" i="229"/>
  <c r="AR912" i="229"/>
  <c r="AR911" i="229"/>
  <c r="AR910" i="229"/>
  <c r="AR909" i="229"/>
  <c r="AR908" i="229"/>
  <c r="AR907" i="229"/>
  <c r="AR906" i="229"/>
  <c r="AR905" i="229"/>
  <c r="AR904" i="229"/>
  <c r="AR903" i="229"/>
  <c r="AR902" i="229"/>
  <c r="AR901" i="229"/>
  <c r="AR900" i="229"/>
  <c r="AR899" i="229"/>
  <c r="AR898" i="229"/>
  <c r="AR897" i="229"/>
  <c r="AR896" i="229"/>
  <c r="AR895" i="229"/>
  <c r="AR894" i="229"/>
  <c r="AR893" i="229"/>
  <c r="AR892" i="229"/>
  <c r="AR891" i="229"/>
  <c r="AR890" i="229"/>
  <c r="AR889" i="229"/>
  <c r="AR888" i="229"/>
  <c r="AR887" i="229"/>
  <c r="AR886" i="229"/>
  <c r="AR885" i="229"/>
  <c r="AR884" i="229"/>
  <c r="AR883" i="229"/>
  <c r="AR882" i="229"/>
  <c r="AR881" i="229"/>
  <c r="AR880" i="229"/>
  <c r="AR879" i="229"/>
  <c r="AR878" i="229"/>
  <c r="AR877" i="229"/>
  <c r="AR876" i="229"/>
  <c r="AR875" i="229"/>
  <c r="AR874" i="229"/>
  <c r="AR873" i="229"/>
  <c r="AR872" i="229"/>
  <c r="AR871" i="229"/>
  <c r="AR870" i="229"/>
  <c r="AR869" i="229"/>
  <c r="AR868" i="229"/>
  <c r="AR867" i="229"/>
  <c r="AR866" i="229"/>
  <c r="AR865" i="229"/>
  <c r="AR864" i="229"/>
  <c r="AR863" i="229"/>
  <c r="AR862" i="229"/>
  <c r="AR861" i="229"/>
  <c r="AR860" i="229"/>
  <c r="AR859" i="229"/>
  <c r="AR858" i="229"/>
  <c r="AR857" i="229"/>
  <c r="AR856" i="229"/>
  <c r="AR855" i="229"/>
  <c r="AR854" i="229"/>
  <c r="AR853" i="229"/>
  <c r="AR852" i="229"/>
  <c r="AR851" i="229"/>
  <c r="AR850" i="229"/>
  <c r="AR849" i="229"/>
  <c r="AR848" i="229"/>
  <c r="AR847" i="229"/>
  <c r="AR846" i="229"/>
  <c r="AR845" i="229"/>
  <c r="AR844" i="229"/>
  <c r="AR843" i="229"/>
  <c r="AR842" i="229"/>
  <c r="AR841" i="229"/>
  <c r="AR840" i="229"/>
  <c r="AR839" i="229"/>
  <c r="AR838" i="229"/>
  <c r="AR837" i="229"/>
  <c r="AR836" i="229"/>
  <c r="AR835" i="229"/>
  <c r="AR834" i="229"/>
  <c r="AR833" i="229"/>
  <c r="AR832" i="229"/>
  <c r="AR831" i="229"/>
  <c r="AR830" i="229"/>
  <c r="AR829" i="229"/>
  <c r="AR828" i="229"/>
  <c r="AR827" i="229"/>
  <c r="AR826" i="229"/>
  <c r="AR825" i="229"/>
  <c r="AR824" i="229"/>
  <c r="AR823" i="229"/>
  <c r="AR822" i="229"/>
  <c r="AR821" i="229"/>
  <c r="AR820" i="229"/>
  <c r="AR819" i="229"/>
  <c r="AR818" i="229"/>
  <c r="AR817" i="229"/>
  <c r="AR816" i="229"/>
  <c r="AR815" i="229"/>
  <c r="AR814" i="229"/>
  <c r="AR813" i="229"/>
  <c r="AR812" i="229"/>
  <c r="AR811" i="229"/>
  <c r="AR810" i="229"/>
  <c r="AR809" i="229"/>
  <c r="AR808" i="229"/>
  <c r="AR807" i="229"/>
  <c r="AR806" i="229"/>
  <c r="AR805" i="229"/>
  <c r="AR804" i="229"/>
  <c r="AR803" i="229"/>
  <c r="AR802" i="229"/>
  <c r="AR801" i="229"/>
  <c r="AR800" i="229"/>
  <c r="AR799" i="229"/>
  <c r="AR798" i="229"/>
  <c r="AR797" i="229"/>
  <c r="AR796" i="229"/>
  <c r="AR795" i="229"/>
  <c r="AR794" i="229"/>
  <c r="AR793" i="229"/>
  <c r="AR792" i="229"/>
  <c r="AR791" i="229"/>
  <c r="AR790" i="229"/>
  <c r="AR789" i="229"/>
  <c r="AR788" i="229"/>
  <c r="AR787" i="229"/>
  <c r="AR786" i="229"/>
  <c r="AR785" i="229"/>
  <c r="AR784" i="229"/>
  <c r="AR783" i="229"/>
  <c r="AR782" i="229"/>
  <c r="AR781" i="229"/>
  <c r="AR780" i="229"/>
  <c r="AR779" i="229"/>
  <c r="AR778" i="229"/>
  <c r="AR777" i="229"/>
  <c r="AR776" i="229"/>
  <c r="AR775" i="229"/>
  <c r="AR774" i="229"/>
  <c r="AR773" i="229"/>
  <c r="AR772" i="229"/>
  <c r="AR771" i="229"/>
  <c r="AR770" i="229"/>
  <c r="AR769" i="229"/>
  <c r="AR768" i="229"/>
  <c r="AR767" i="229"/>
  <c r="AR766" i="229"/>
  <c r="AR765" i="229"/>
  <c r="AR764" i="229"/>
  <c r="AR763" i="229"/>
  <c r="AR762" i="229"/>
  <c r="AR761" i="229"/>
  <c r="AR760" i="229"/>
  <c r="AR759" i="229"/>
  <c r="AR758" i="229"/>
  <c r="AR757" i="229"/>
  <c r="AR756" i="229"/>
  <c r="AR755" i="229"/>
  <c r="AR754" i="229"/>
  <c r="AR753" i="229"/>
  <c r="AR752" i="229"/>
  <c r="AR751" i="229"/>
  <c r="AR750" i="229"/>
  <c r="AR749" i="229"/>
  <c r="AR748" i="229"/>
  <c r="AR747" i="229"/>
  <c r="AR746" i="229"/>
  <c r="AR745" i="229"/>
  <c r="AR744" i="229"/>
  <c r="AR743" i="229"/>
  <c r="AR742" i="229"/>
  <c r="AR741" i="229"/>
  <c r="AR740" i="229"/>
  <c r="AR739" i="229"/>
  <c r="AR738" i="229"/>
  <c r="AR737" i="229"/>
  <c r="AR736" i="229"/>
  <c r="AR735" i="229"/>
  <c r="AR734" i="229"/>
  <c r="AR733" i="229"/>
  <c r="AR732" i="229"/>
  <c r="AR731" i="229"/>
  <c r="AR730" i="229"/>
  <c r="AR729" i="229"/>
  <c r="AR728" i="229"/>
  <c r="AR727" i="229"/>
  <c r="AR726" i="229"/>
  <c r="AR725" i="229"/>
  <c r="AR724" i="229"/>
  <c r="AR723" i="229"/>
  <c r="AR722" i="229"/>
  <c r="AR721" i="229"/>
  <c r="AR720" i="229"/>
  <c r="AR719" i="229"/>
  <c r="AR718" i="229"/>
  <c r="AR717" i="229"/>
  <c r="AR716" i="229"/>
  <c r="AR715" i="229"/>
  <c r="AR714" i="229"/>
  <c r="AR713" i="229"/>
  <c r="AR712" i="229"/>
  <c r="AR711" i="229"/>
  <c r="AR710" i="229"/>
  <c r="AR709" i="229"/>
  <c r="AR708" i="229"/>
  <c r="AR707" i="229"/>
  <c r="AR706" i="229"/>
  <c r="AR705" i="229"/>
  <c r="AR704" i="229"/>
  <c r="AR703" i="229"/>
  <c r="AR702" i="229"/>
  <c r="AR701" i="229"/>
  <c r="AR700" i="229"/>
  <c r="AR699" i="229"/>
  <c r="AR698" i="229"/>
  <c r="AR697" i="229"/>
  <c r="AR696" i="229"/>
  <c r="AR695" i="229"/>
  <c r="AR694" i="229"/>
  <c r="AR693" i="229"/>
  <c r="AR692" i="229"/>
  <c r="AR691" i="229"/>
  <c r="AR690" i="229"/>
  <c r="AR689" i="229"/>
  <c r="AR688" i="229"/>
  <c r="AR687" i="229"/>
  <c r="AR686" i="229"/>
  <c r="AR685" i="229"/>
  <c r="AR684" i="229"/>
  <c r="AR683" i="229"/>
  <c r="AR682" i="229"/>
  <c r="AR681" i="229"/>
  <c r="AR680" i="229"/>
  <c r="AR679" i="229"/>
  <c r="AR678" i="229"/>
  <c r="AR677" i="229"/>
  <c r="AR676" i="229"/>
  <c r="AR675" i="229"/>
  <c r="AR674" i="229"/>
  <c r="AR673" i="229"/>
  <c r="AR672" i="229"/>
  <c r="AR671" i="229"/>
  <c r="AR670" i="229"/>
  <c r="AR669" i="229"/>
  <c r="AR668" i="229"/>
  <c r="AR667" i="229"/>
  <c r="AR666" i="229"/>
  <c r="AR665" i="229"/>
  <c r="AR664" i="229"/>
  <c r="AR663" i="229"/>
  <c r="AR662" i="229"/>
  <c r="AR661" i="229"/>
  <c r="AR660" i="229"/>
  <c r="AR659" i="229"/>
  <c r="AR658" i="229"/>
  <c r="AR657" i="229"/>
  <c r="AR656" i="229"/>
  <c r="AR655" i="229"/>
  <c r="AR654" i="229"/>
  <c r="AR653" i="229"/>
  <c r="AR652" i="229"/>
  <c r="AR651" i="229"/>
  <c r="AR650" i="229"/>
  <c r="AR649" i="229"/>
  <c r="AR648" i="229"/>
  <c r="AR647" i="229"/>
  <c r="AR646" i="229"/>
  <c r="AR645" i="229"/>
  <c r="AR644" i="229"/>
  <c r="AR643" i="229"/>
  <c r="AR642" i="229"/>
  <c r="AR641" i="229"/>
  <c r="AR640" i="229"/>
  <c r="AR639" i="229"/>
  <c r="AR638" i="229"/>
  <c r="AR637" i="229"/>
  <c r="AR636" i="229"/>
  <c r="AR635" i="229"/>
  <c r="AR634" i="229"/>
  <c r="AR633" i="229"/>
  <c r="AR632" i="229"/>
  <c r="AR631" i="229"/>
  <c r="AR630" i="229"/>
  <c r="AR629" i="229"/>
  <c r="AR628" i="229"/>
  <c r="AR627" i="229"/>
  <c r="AR626" i="229"/>
  <c r="AR625" i="229"/>
  <c r="AR624" i="229"/>
  <c r="AR623" i="229"/>
  <c r="AR622" i="229"/>
  <c r="AR621" i="229"/>
  <c r="AR620" i="229"/>
  <c r="AR619" i="229"/>
  <c r="AR618" i="229"/>
  <c r="AR617" i="229"/>
  <c r="AR616" i="229"/>
  <c r="AR615" i="229"/>
  <c r="AR614" i="229"/>
  <c r="AR613" i="229"/>
  <c r="AR612" i="229"/>
  <c r="AR611" i="229"/>
  <c r="AR610" i="229"/>
  <c r="AR609" i="229"/>
  <c r="AR608" i="229"/>
  <c r="AR607" i="229"/>
  <c r="AR606" i="229"/>
  <c r="AR605" i="229"/>
  <c r="AR604" i="229"/>
  <c r="AR603" i="229"/>
  <c r="AR602" i="229"/>
  <c r="AR601" i="229"/>
  <c r="AR600" i="229"/>
  <c r="AR599" i="229"/>
  <c r="AR598" i="229"/>
  <c r="AR597" i="229"/>
  <c r="AR596" i="229"/>
  <c r="AR595" i="229"/>
  <c r="AR594" i="229"/>
  <c r="AR593" i="229"/>
  <c r="AR592" i="229"/>
  <c r="AR591" i="229"/>
  <c r="AR590" i="229"/>
  <c r="AR589" i="229"/>
  <c r="AR588" i="229"/>
  <c r="AR587" i="229"/>
  <c r="AR586" i="229"/>
  <c r="AR585" i="229"/>
  <c r="AR584" i="229"/>
  <c r="AR583" i="229"/>
  <c r="AR582" i="229"/>
  <c r="AR581" i="229"/>
  <c r="AR580" i="229"/>
  <c r="AR579" i="229"/>
  <c r="AR578" i="229"/>
  <c r="AR577" i="229"/>
  <c r="AR576" i="229"/>
  <c r="AR575" i="229"/>
  <c r="AR574" i="229"/>
  <c r="AR573" i="229"/>
  <c r="AR572" i="229"/>
  <c r="AR571" i="229"/>
  <c r="AR570" i="229"/>
  <c r="AR569" i="229"/>
  <c r="AR568" i="229"/>
  <c r="AR567" i="229"/>
  <c r="AR566" i="229"/>
  <c r="AR565" i="229"/>
  <c r="AR564" i="229"/>
  <c r="AR563" i="229"/>
  <c r="AR562" i="229"/>
  <c r="AR561" i="229"/>
  <c r="AR560" i="229"/>
  <c r="AR559" i="229"/>
  <c r="AR558" i="229"/>
  <c r="AR557" i="229"/>
  <c r="AR556" i="229"/>
  <c r="AR555" i="229"/>
  <c r="AR554" i="229"/>
  <c r="AR553" i="229"/>
  <c r="AR552" i="229"/>
  <c r="AR551" i="229"/>
  <c r="AR550" i="229"/>
  <c r="AR549" i="229"/>
  <c r="AR548" i="229"/>
  <c r="AR547" i="229"/>
  <c r="AR546" i="229"/>
  <c r="AR545" i="229"/>
  <c r="AR544" i="229"/>
  <c r="AR543" i="229"/>
  <c r="AR542" i="229"/>
  <c r="AR541" i="229"/>
  <c r="AR540" i="229"/>
  <c r="AR539" i="229"/>
  <c r="AR538" i="229"/>
  <c r="AR537" i="229"/>
  <c r="AR536" i="229"/>
  <c r="AR535" i="229"/>
  <c r="AR534" i="229"/>
  <c r="AR533" i="229"/>
  <c r="AR532" i="229"/>
  <c r="AR531" i="229"/>
  <c r="AR530" i="229"/>
  <c r="AR529" i="229"/>
  <c r="AR528" i="229"/>
  <c r="AR527" i="229"/>
  <c r="AR526" i="229"/>
  <c r="AR525" i="229"/>
  <c r="AR524" i="229"/>
  <c r="AR523" i="229"/>
  <c r="AR522" i="229"/>
  <c r="AR521" i="229"/>
  <c r="AR520" i="229"/>
  <c r="AR519" i="229"/>
  <c r="AR518" i="229"/>
  <c r="AR517" i="229"/>
  <c r="AR516" i="229"/>
  <c r="AR515" i="229"/>
  <c r="AR514" i="229"/>
  <c r="AR513" i="229"/>
  <c r="AR512" i="229"/>
  <c r="AR511" i="229"/>
  <c r="AR510" i="229"/>
  <c r="AR509" i="229"/>
  <c r="AR508" i="229"/>
  <c r="AR507" i="229"/>
  <c r="AR506" i="229"/>
  <c r="AR505" i="229"/>
  <c r="AR504" i="229"/>
  <c r="AR503" i="229"/>
  <c r="AR502" i="229"/>
  <c r="AR501" i="229"/>
  <c r="AR500" i="229"/>
  <c r="AR499" i="229"/>
  <c r="AR498" i="229"/>
  <c r="AR497" i="229"/>
  <c r="AR496" i="229"/>
  <c r="AR495" i="229"/>
  <c r="AR494" i="229"/>
  <c r="AR493" i="229"/>
  <c r="AR492" i="229"/>
  <c r="AR491" i="229"/>
  <c r="AR490" i="229"/>
  <c r="AR489" i="229"/>
  <c r="AR488" i="229"/>
  <c r="AR487" i="229"/>
  <c r="AR486" i="229"/>
  <c r="AR485" i="229"/>
  <c r="AR484" i="229"/>
  <c r="AR483" i="229"/>
  <c r="AR482" i="229"/>
  <c r="AR481" i="229"/>
  <c r="AR480" i="229"/>
  <c r="AR479" i="229"/>
  <c r="AR478" i="229"/>
  <c r="AR477" i="229"/>
  <c r="AR476" i="229"/>
  <c r="AR475" i="229"/>
  <c r="AR474" i="229"/>
  <c r="AR473" i="229"/>
  <c r="AR472" i="229"/>
  <c r="AR471" i="229"/>
  <c r="AR470" i="229"/>
  <c r="AR469" i="229"/>
  <c r="AR468" i="229"/>
  <c r="AR467" i="229"/>
  <c r="AR466" i="229"/>
  <c r="AR465" i="229"/>
  <c r="AR464" i="229"/>
  <c r="AR463" i="229"/>
  <c r="AR462" i="229"/>
  <c r="AR461" i="229"/>
  <c r="AR460" i="229"/>
  <c r="AR459" i="229"/>
  <c r="AR458" i="229"/>
  <c r="AR457" i="229"/>
  <c r="AR456" i="229"/>
  <c r="AR455" i="229"/>
  <c r="AR454" i="229"/>
  <c r="AR453" i="229"/>
  <c r="AR452" i="229"/>
  <c r="AR451" i="229"/>
  <c r="AR450" i="229"/>
  <c r="AR449" i="229"/>
  <c r="AR448" i="229"/>
  <c r="AR447" i="229"/>
  <c r="AR446" i="229"/>
  <c r="AR445" i="229"/>
  <c r="AR444" i="229"/>
  <c r="AR443" i="229"/>
  <c r="AR442" i="229"/>
  <c r="AR441" i="229"/>
  <c r="AR440" i="229"/>
  <c r="AR439" i="229"/>
  <c r="AR438" i="229"/>
  <c r="AR437" i="229"/>
  <c r="AR436" i="229"/>
  <c r="AR435" i="229"/>
  <c r="AR434" i="229"/>
  <c r="AR433" i="229"/>
  <c r="AR432" i="229"/>
  <c r="AR431" i="229"/>
  <c r="AR430" i="229"/>
  <c r="AR429" i="229"/>
  <c r="AR428" i="229"/>
  <c r="AR427" i="229"/>
  <c r="AR426" i="229"/>
  <c r="AR425" i="229"/>
  <c r="AR424" i="229"/>
  <c r="AR423" i="229"/>
  <c r="AR422" i="229"/>
  <c r="AR421" i="229"/>
  <c r="AR420" i="229"/>
  <c r="AR419" i="229"/>
  <c r="AR418" i="229"/>
  <c r="AR417" i="229"/>
  <c r="AR416" i="229"/>
  <c r="AR415" i="229"/>
  <c r="AR414" i="229"/>
  <c r="AR413" i="229"/>
  <c r="AR412" i="229"/>
  <c r="AR411" i="229"/>
  <c r="AR410" i="229"/>
  <c r="AR409" i="229"/>
  <c r="AR408" i="229"/>
  <c r="AR407" i="229"/>
  <c r="AR406" i="229"/>
  <c r="AR405" i="229"/>
  <c r="AR404" i="229"/>
  <c r="AR403" i="229"/>
  <c r="AR402" i="229"/>
  <c r="AR401" i="229"/>
  <c r="AR400" i="229"/>
  <c r="AR399" i="229"/>
  <c r="AR398" i="229"/>
  <c r="AR397" i="229"/>
  <c r="AR396" i="229"/>
  <c r="AR395" i="229"/>
  <c r="AR394" i="229"/>
  <c r="AR393" i="229"/>
  <c r="AR392" i="229"/>
  <c r="AR391" i="229"/>
  <c r="AR390" i="229"/>
  <c r="AR389" i="229"/>
  <c r="AR388" i="229"/>
  <c r="AR387" i="229"/>
  <c r="AR386" i="229"/>
  <c r="AR385" i="229"/>
  <c r="AR384" i="229"/>
  <c r="AR383" i="229"/>
  <c r="AR382" i="229"/>
  <c r="AR381" i="229"/>
  <c r="AR380" i="229"/>
  <c r="AR379" i="229"/>
  <c r="AR378" i="229"/>
  <c r="AR377" i="229"/>
  <c r="AR376" i="229"/>
  <c r="AR375" i="229"/>
  <c r="AR374" i="229"/>
  <c r="AR373" i="229"/>
  <c r="AR372" i="229"/>
  <c r="AR371" i="229"/>
  <c r="AR370" i="229"/>
  <c r="AR369" i="229"/>
  <c r="AR368" i="229"/>
  <c r="AR367" i="229"/>
  <c r="AR366" i="229"/>
  <c r="AR365" i="229"/>
  <c r="AR364" i="229"/>
  <c r="AR363" i="229"/>
  <c r="AR362" i="229"/>
  <c r="AR361" i="229"/>
  <c r="AR360" i="229"/>
  <c r="AR359" i="229"/>
  <c r="AR358" i="229"/>
  <c r="AR357" i="229"/>
  <c r="AR356" i="229"/>
  <c r="AR355" i="229"/>
  <c r="AR354" i="229"/>
  <c r="AR353" i="229"/>
  <c r="AR352" i="229"/>
  <c r="AR351" i="229"/>
  <c r="AR350" i="229"/>
  <c r="AR349" i="229"/>
  <c r="AR348" i="229"/>
  <c r="AR347" i="229"/>
  <c r="AR346" i="229"/>
  <c r="AR345" i="229"/>
  <c r="AR344" i="229"/>
  <c r="AR343" i="229"/>
  <c r="AR342" i="229"/>
  <c r="AR341" i="229"/>
  <c r="AR340" i="229"/>
  <c r="AR339" i="229"/>
  <c r="AR338" i="229"/>
  <c r="AR337" i="229"/>
  <c r="AR336" i="229"/>
  <c r="AR335" i="229"/>
  <c r="AR334" i="229"/>
  <c r="AR333" i="229"/>
  <c r="AR332" i="229"/>
  <c r="AR331" i="229"/>
  <c r="AR330" i="229"/>
  <c r="AR329" i="229"/>
  <c r="AR328" i="229"/>
  <c r="AR327" i="229"/>
  <c r="AR326" i="229"/>
  <c r="AR325" i="229"/>
  <c r="AR324" i="229"/>
  <c r="AR323" i="229"/>
  <c r="AR322" i="229"/>
  <c r="AR321" i="229"/>
  <c r="AR320" i="229"/>
  <c r="AR319" i="229"/>
  <c r="AR318" i="229"/>
  <c r="AR317" i="229"/>
  <c r="AR316" i="229"/>
  <c r="AR315" i="229"/>
  <c r="AR314" i="229"/>
  <c r="AR313" i="229"/>
  <c r="AR312" i="229"/>
  <c r="AR311" i="229"/>
  <c r="AR310" i="229"/>
  <c r="AR309" i="229"/>
  <c r="AR308" i="229"/>
  <c r="AR307" i="229"/>
  <c r="AR306" i="229"/>
  <c r="AR305" i="229"/>
  <c r="AR304" i="229"/>
  <c r="AR303" i="229"/>
  <c r="AR302" i="229"/>
  <c r="AR301" i="229"/>
  <c r="AR300" i="229"/>
  <c r="AR299" i="229"/>
  <c r="AR298" i="229"/>
  <c r="AR297" i="229"/>
  <c r="AR296" i="229"/>
  <c r="AR295" i="229"/>
  <c r="AR294" i="229"/>
  <c r="AR293" i="229"/>
  <c r="AR292" i="229"/>
  <c r="AR291" i="229"/>
  <c r="AR290" i="229"/>
  <c r="AR289" i="229"/>
  <c r="AR288" i="229"/>
  <c r="AR287" i="229"/>
  <c r="AR286" i="229"/>
  <c r="AR285" i="229"/>
  <c r="AR284" i="229"/>
  <c r="AR283" i="229"/>
  <c r="AR282" i="229"/>
  <c r="AR281" i="229"/>
  <c r="AR280" i="229"/>
  <c r="AR279" i="229"/>
  <c r="AR278" i="229"/>
  <c r="AR277" i="229"/>
  <c r="AR276" i="229"/>
  <c r="AR275" i="229"/>
  <c r="AR274" i="229"/>
  <c r="AR273" i="229"/>
  <c r="AR272" i="229"/>
  <c r="AR271" i="229"/>
  <c r="AR270" i="229"/>
  <c r="AR269" i="229"/>
  <c r="AR268" i="229"/>
  <c r="AR267" i="229"/>
  <c r="AR266" i="229"/>
  <c r="AR265" i="229"/>
  <c r="AR264" i="229"/>
  <c r="AR263" i="229"/>
  <c r="AR262" i="229"/>
  <c r="AR261" i="229"/>
  <c r="AR260" i="229"/>
  <c r="AR259" i="229"/>
  <c r="AR258" i="229"/>
  <c r="AR257" i="229"/>
  <c r="AR256" i="229"/>
  <c r="AR255" i="229"/>
  <c r="AR254" i="229"/>
  <c r="AR253" i="229"/>
  <c r="AR252" i="229"/>
  <c r="AR251" i="229"/>
  <c r="AR250" i="229"/>
  <c r="AR249" i="229"/>
  <c r="AR248" i="229"/>
  <c r="AR247" i="229"/>
  <c r="AR246" i="229"/>
  <c r="AR245" i="229"/>
  <c r="AR244" i="229"/>
  <c r="AR243" i="229"/>
  <c r="AR242" i="229"/>
  <c r="AR241" i="229"/>
  <c r="AR240" i="229"/>
  <c r="AR239" i="229"/>
  <c r="AR238" i="229"/>
  <c r="AR237" i="229"/>
  <c r="AR236" i="229"/>
  <c r="AR235" i="229"/>
  <c r="AR234" i="229"/>
  <c r="AR233" i="229"/>
  <c r="AR232" i="229"/>
  <c r="AR231" i="229"/>
  <c r="AR230" i="229"/>
  <c r="AR229" i="229"/>
  <c r="AR228" i="229"/>
  <c r="AR227" i="229"/>
  <c r="AR226" i="229"/>
  <c r="AR225" i="229"/>
  <c r="AR224" i="229"/>
  <c r="AR223" i="229"/>
  <c r="AR222" i="229"/>
  <c r="AR221" i="229"/>
  <c r="AR220" i="229"/>
  <c r="AR219" i="229"/>
  <c r="AR218" i="229"/>
  <c r="AR217" i="229"/>
  <c r="AR216" i="229"/>
  <c r="AR215" i="229"/>
  <c r="AR214" i="229"/>
  <c r="AR213" i="229"/>
  <c r="AR212" i="229"/>
  <c r="AR211" i="229"/>
  <c r="AR210" i="229"/>
  <c r="AR209" i="229"/>
  <c r="AR208" i="229"/>
  <c r="AR207" i="229"/>
  <c r="AR206" i="229"/>
  <c r="AR205" i="229"/>
  <c r="AR204" i="229"/>
  <c r="AR203" i="229"/>
  <c r="AR202" i="229"/>
  <c r="AR201" i="229"/>
  <c r="AR200" i="229"/>
  <c r="AR199" i="229"/>
  <c r="AR198" i="229"/>
  <c r="AR197" i="229"/>
  <c r="AR196" i="229"/>
  <c r="AR195" i="229"/>
  <c r="AR194" i="229"/>
  <c r="AR193" i="229"/>
  <c r="AR192" i="229"/>
  <c r="AR191" i="229"/>
  <c r="AR190" i="229"/>
  <c r="AR189" i="229"/>
  <c r="AR188" i="229"/>
  <c r="AR187" i="229"/>
  <c r="AR186" i="229"/>
  <c r="AR185" i="229"/>
  <c r="AR184" i="229"/>
  <c r="AR183" i="229"/>
  <c r="AR182" i="229"/>
  <c r="AR181" i="229"/>
  <c r="AR180" i="229"/>
  <c r="AR179" i="229"/>
  <c r="AR178" i="229"/>
  <c r="AR177" i="229"/>
  <c r="AR176" i="229"/>
  <c r="AR175" i="229"/>
  <c r="AR174" i="229"/>
  <c r="AR173" i="229"/>
  <c r="AR172" i="229"/>
  <c r="AR171" i="229"/>
  <c r="AR170" i="229"/>
  <c r="AR169" i="229"/>
  <c r="AR168" i="229"/>
  <c r="AR167" i="229"/>
  <c r="AR166" i="229"/>
  <c r="AR165" i="229"/>
  <c r="AR164" i="229"/>
  <c r="AR163" i="229"/>
  <c r="AR162" i="229"/>
  <c r="AR161" i="229"/>
  <c r="AR160" i="229"/>
  <c r="AR159" i="229"/>
  <c r="AR158" i="229"/>
  <c r="AR157" i="229"/>
  <c r="AR156" i="229"/>
  <c r="AR155" i="229"/>
  <c r="AR154" i="229"/>
  <c r="AR153" i="229"/>
  <c r="AR152" i="229"/>
  <c r="AR151" i="229"/>
  <c r="AR150" i="229"/>
  <c r="AR149" i="229"/>
  <c r="AR148" i="229"/>
  <c r="AR147" i="229"/>
  <c r="AR146" i="229"/>
  <c r="AR145" i="229"/>
  <c r="AR144" i="229"/>
  <c r="AR143" i="229"/>
  <c r="AR142" i="229"/>
  <c r="L142" i="229"/>
  <c r="AR141" i="229"/>
  <c r="AR140" i="229"/>
  <c r="J140" i="229"/>
  <c r="I140" i="229"/>
  <c r="H140" i="229"/>
  <c r="G140" i="229"/>
  <c r="F140" i="229"/>
  <c r="E140" i="229"/>
  <c r="D140" i="229"/>
  <c r="C140" i="229"/>
  <c r="B140" i="229"/>
  <c r="AR139" i="229"/>
  <c r="J139" i="229"/>
  <c r="I139" i="229"/>
  <c r="H139" i="229"/>
  <c r="G139" i="229"/>
  <c r="F139" i="229"/>
  <c r="E139" i="229"/>
  <c r="D139" i="229"/>
  <c r="C139" i="229"/>
  <c r="B139" i="229"/>
  <c r="AR138" i="229"/>
  <c r="J138" i="229"/>
  <c r="I138" i="229"/>
  <c r="H138" i="229"/>
  <c r="G138" i="229"/>
  <c r="F138" i="229"/>
  <c r="E138" i="229"/>
  <c r="D138" i="229"/>
  <c r="C138" i="229"/>
  <c r="B138" i="229"/>
  <c r="AR137" i="229"/>
  <c r="J137" i="229"/>
  <c r="I137" i="229"/>
  <c r="H137" i="229"/>
  <c r="G137" i="229"/>
  <c r="F137" i="229"/>
  <c r="E137" i="229"/>
  <c r="D137" i="229"/>
  <c r="C137" i="229"/>
  <c r="B137" i="229"/>
  <c r="AR136" i="229"/>
  <c r="J136" i="229"/>
  <c r="I136" i="229"/>
  <c r="H136" i="229"/>
  <c r="G136" i="229"/>
  <c r="F136" i="229"/>
  <c r="E136" i="229"/>
  <c r="D136" i="229"/>
  <c r="C136" i="229"/>
  <c r="B136" i="229"/>
  <c r="AR135" i="229"/>
  <c r="J135" i="229"/>
  <c r="I135" i="229"/>
  <c r="H135" i="229"/>
  <c r="G135" i="229"/>
  <c r="F135" i="229"/>
  <c r="E135" i="229"/>
  <c r="D135" i="229"/>
  <c r="C135" i="229"/>
  <c r="B135" i="229"/>
  <c r="AR134" i="229"/>
  <c r="J134" i="229"/>
  <c r="I134" i="229"/>
  <c r="H134" i="229"/>
  <c r="G134" i="229"/>
  <c r="F134" i="229"/>
  <c r="E134" i="229"/>
  <c r="D134" i="229"/>
  <c r="C134" i="229"/>
  <c r="B134" i="229"/>
  <c r="AR133" i="229"/>
  <c r="J133" i="229"/>
  <c r="I133" i="229"/>
  <c r="H133" i="229"/>
  <c r="G133" i="229"/>
  <c r="F133" i="229"/>
  <c r="E133" i="229"/>
  <c r="D133" i="229"/>
  <c r="C133" i="229"/>
  <c r="B133" i="229"/>
  <c r="AR132" i="229"/>
  <c r="J132" i="229"/>
  <c r="I132" i="229"/>
  <c r="H132" i="229"/>
  <c r="G132" i="229"/>
  <c r="F132" i="229"/>
  <c r="E132" i="229"/>
  <c r="D132" i="229"/>
  <c r="C132" i="229"/>
  <c r="B132" i="229"/>
  <c r="AR131" i="229"/>
  <c r="J131" i="229"/>
  <c r="I131" i="229"/>
  <c r="H131" i="229"/>
  <c r="G131" i="229"/>
  <c r="F131" i="229"/>
  <c r="E131" i="229"/>
  <c r="D131" i="229"/>
  <c r="C131" i="229"/>
  <c r="B131" i="229"/>
  <c r="AR130" i="229"/>
  <c r="J130" i="229"/>
  <c r="I130" i="229"/>
  <c r="H130" i="229"/>
  <c r="G130" i="229"/>
  <c r="F130" i="229"/>
  <c r="E130" i="229"/>
  <c r="D130" i="229"/>
  <c r="C130" i="229"/>
  <c r="B130" i="229"/>
  <c r="AR129" i="229"/>
  <c r="J129" i="229"/>
  <c r="I129" i="229"/>
  <c r="H129" i="229"/>
  <c r="G129" i="229"/>
  <c r="F129" i="229"/>
  <c r="E129" i="229"/>
  <c r="D129" i="229"/>
  <c r="C129" i="229"/>
  <c r="B129" i="229"/>
  <c r="AR128" i="229"/>
  <c r="J128" i="229"/>
  <c r="I128" i="229"/>
  <c r="H128" i="229"/>
  <c r="G128" i="229"/>
  <c r="F128" i="229"/>
  <c r="E128" i="229"/>
  <c r="D128" i="229"/>
  <c r="C128" i="229"/>
  <c r="B128" i="229"/>
  <c r="AR127" i="229"/>
  <c r="J127" i="229"/>
  <c r="I127" i="229"/>
  <c r="H127" i="229"/>
  <c r="G127" i="229"/>
  <c r="F127" i="229"/>
  <c r="E127" i="229"/>
  <c r="D127" i="229"/>
  <c r="C127" i="229"/>
  <c r="B127" i="229"/>
  <c r="AR126" i="229"/>
  <c r="J126" i="229"/>
  <c r="I126" i="229"/>
  <c r="H126" i="229"/>
  <c r="G126" i="229"/>
  <c r="F126" i="229"/>
  <c r="E126" i="229"/>
  <c r="D126" i="229"/>
  <c r="C126" i="229"/>
  <c r="B126" i="229"/>
  <c r="AR125" i="229"/>
  <c r="J125" i="229"/>
  <c r="I125" i="229"/>
  <c r="H125" i="229"/>
  <c r="G125" i="229"/>
  <c r="F125" i="229"/>
  <c r="E125" i="229"/>
  <c r="D125" i="229"/>
  <c r="C125" i="229"/>
  <c r="B125" i="229"/>
  <c r="AR124" i="229"/>
  <c r="J124" i="229"/>
  <c r="I124" i="229"/>
  <c r="H124" i="229"/>
  <c r="G124" i="229"/>
  <c r="F124" i="229"/>
  <c r="E124" i="229"/>
  <c r="D124" i="229"/>
  <c r="C124" i="229"/>
  <c r="B124" i="229"/>
  <c r="AR123" i="229"/>
  <c r="J123" i="229"/>
  <c r="I123" i="229"/>
  <c r="H123" i="229"/>
  <c r="G123" i="229"/>
  <c r="F123" i="229"/>
  <c r="E123" i="229"/>
  <c r="D123" i="229"/>
  <c r="C123" i="229"/>
  <c r="B123" i="229"/>
  <c r="AR122" i="229"/>
  <c r="J122" i="229"/>
  <c r="I122" i="229"/>
  <c r="H122" i="229"/>
  <c r="G122" i="229"/>
  <c r="F122" i="229"/>
  <c r="E122" i="229"/>
  <c r="D122" i="229"/>
  <c r="C122" i="229"/>
  <c r="B122" i="229"/>
  <c r="AR121" i="229"/>
  <c r="J121" i="229"/>
  <c r="I121" i="229"/>
  <c r="H121" i="229"/>
  <c r="G121" i="229"/>
  <c r="F121" i="229"/>
  <c r="E121" i="229"/>
  <c r="D121" i="229"/>
  <c r="C121" i="229"/>
  <c r="B121" i="229"/>
  <c r="AR120" i="229"/>
  <c r="J120" i="229"/>
  <c r="I120" i="229"/>
  <c r="H120" i="229"/>
  <c r="G120" i="229"/>
  <c r="F120" i="229"/>
  <c r="E120" i="229"/>
  <c r="D120" i="229"/>
  <c r="C120" i="229"/>
  <c r="B120" i="229"/>
  <c r="AR119" i="229"/>
  <c r="J119" i="229"/>
  <c r="I119" i="229"/>
  <c r="H119" i="229"/>
  <c r="G119" i="229"/>
  <c r="F119" i="229"/>
  <c r="E119" i="229"/>
  <c r="D119" i="229"/>
  <c r="C119" i="229"/>
  <c r="B119" i="229"/>
  <c r="AR118" i="229"/>
  <c r="J118" i="229"/>
  <c r="I118" i="229"/>
  <c r="H118" i="229"/>
  <c r="G118" i="229"/>
  <c r="F118" i="229"/>
  <c r="E118" i="229"/>
  <c r="D118" i="229"/>
  <c r="C118" i="229"/>
  <c r="B118" i="229"/>
  <c r="AR117" i="229"/>
  <c r="J117" i="229"/>
  <c r="I117" i="229"/>
  <c r="H117" i="229"/>
  <c r="G117" i="229"/>
  <c r="F117" i="229"/>
  <c r="E117" i="229"/>
  <c r="D117" i="229"/>
  <c r="C117" i="229"/>
  <c r="B117" i="229"/>
  <c r="AR116" i="229"/>
  <c r="J116" i="229"/>
  <c r="I116" i="229"/>
  <c r="H116" i="229"/>
  <c r="G116" i="229"/>
  <c r="F116" i="229"/>
  <c r="E116" i="229"/>
  <c r="D116" i="229"/>
  <c r="C116" i="229"/>
  <c r="B116" i="229"/>
  <c r="AR115" i="229"/>
  <c r="J115" i="229"/>
  <c r="I115" i="229"/>
  <c r="H115" i="229"/>
  <c r="G115" i="229"/>
  <c r="F115" i="229"/>
  <c r="E115" i="229"/>
  <c r="D115" i="229"/>
  <c r="C115" i="229"/>
  <c r="B115" i="229"/>
  <c r="AR114" i="229"/>
  <c r="J114" i="229"/>
  <c r="I114" i="229"/>
  <c r="H114" i="229"/>
  <c r="G114" i="229"/>
  <c r="F114" i="229"/>
  <c r="E114" i="229"/>
  <c r="D114" i="229"/>
  <c r="C114" i="229"/>
  <c r="B114" i="229"/>
  <c r="AR113" i="229"/>
  <c r="J113" i="229"/>
  <c r="I113" i="229"/>
  <c r="H113" i="229"/>
  <c r="G113" i="229"/>
  <c r="F113" i="229"/>
  <c r="E113" i="229"/>
  <c r="D113" i="229"/>
  <c r="C113" i="229"/>
  <c r="B113" i="229"/>
  <c r="AR112" i="229"/>
  <c r="J112" i="229"/>
  <c r="I112" i="229"/>
  <c r="H112" i="229"/>
  <c r="G112" i="229"/>
  <c r="F112" i="229"/>
  <c r="E112" i="229"/>
  <c r="D112" i="229"/>
  <c r="C112" i="229"/>
  <c r="B112" i="229"/>
  <c r="AR111" i="229"/>
  <c r="J111" i="229"/>
  <c r="I111" i="229"/>
  <c r="H111" i="229"/>
  <c r="G111" i="229"/>
  <c r="F111" i="229"/>
  <c r="E111" i="229"/>
  <c r="D111" i="229"/>
  <c r="C111" i="229"/>
  <c r="B111" i="229"/>
  <c r="AR110" i="229"/>
  <c r="J110" i="229"/>
  <c r="I110" i="229"/>
  <c r="H110" i="229"/>
  <c r="G110" i="229"/>
  <c r="F110" i="229"/>
  <c r="E110" i="229"/>
  <c r="D110" i="229"/>
  <c r="C110" i="229"/>
  <c r="B110" i="229"/>
  <c r="AR109" i="229"/>
  <c r="J109" i="229"/>
  <c r="I109" i="229"/>
  <c r="H109" i="229"/>
  <c r="G109" i="229"/>
  <c r="F109" i="229"/>
  <c r="E109" i="229"/>
  <c r="D109" i="229"/>
  <c r="C109" i="229"/>
  <c r="B109" i="229"/>
  <c r="AR108" i="229"/>
  <c r="J108" i="229"/>
  <c r="I108" i="229"/>
  <c r="H108" i="229"/>
  <c r="G108" i="229"/>
  <c r="F108" i="229"/>
  <c r="E108" i="229"/>
  <c r="D108" i="229"/>
  <c r="C108" i="229"/>
  <c r="B108" i="229"/>
  <c r="AR107" i="229"/>
  <c r="J107" i="229"/>
  <c r="I107" i="229"/>
  <c r="H107" i="229"/>
  <c r="G107" i="229"/>
  <c r="F107" i="229"/>
  <c r="E107" i="229"/>
  <c r="D107" i="229"/>
  <c r="C107" i="229"/>
  <c r="B107" i="229"/>
  <c r="AR106" i="229"/>
  <c r="J106" i="229"/>
  <c r="I106" i="229"/>
  <c r="H106" i="229"/>
  <c r="G106" i="229"/>
  <c r="F106" i="229"/>
  <c r="E106" i="229"/>
  <c r="D106" i="229"/>
  <c r="C106" i="229"/>
  <c r="B106" i="229"/>
  <c r="AR105" i="229"/>
  <c r="J105" i="229"/>
  <c r="I105" i="229"/>
  <c r="H105" i="229"/>
  <c r="G105" i="229"/>
  <c r="F105" i="229"/>
  <c r="E105" i="229"/>
  <c r="D105" i="229"/>
  <c r="C105" i="229"/>
  <c r="B105" i="229"/>
  <c r="AR104" i="229"/>
  <c r="J104" i="229"/>
  <c r="I104" i="229"/>
  <c r="H104" i="229"/>
  <c r="G104" i="229"/>
  <c r="F104" i="229"/>
  <c r="E104" i="229"/>
  <c r="D104" i="229"/>
  <c r="C104" i="229"/>
  <c r="B104" i="229"/>
  <c r="AR103" i="229"/>
  <c r="J103" i="229"/>
  <c r="I103" i="229"/>
  <c r="H103" i="229"/>
  <c r="G103" i="229"/>
  <c r="F103" i="229"/>
  <c r="E103" i="229"/>
  <c r="D103" i="229"/>
  <c r="C103" i="229"/>
  <c r="B103" i="229"/>
  <c r="AR102" i="229"/>
  <c r="J102" i="229"/>
  <c r="I102" i="229"/>
  <c r="H102" i="229"/>
  <c r="G102" i="229"/>
  <c r="F102" i="229"/>
  <c r="E102" i="229"/>
  <c r="D102" i="229"/>
  <c r="C102" i="229"/>
  <c r="B102" i="229"/>
  <c r="AR101" i="229"/>
  <c r="J101" i="229"/>
  <c r="I101" i="229"/>
  <c r="H101" i="229"/>
  <c r="G101" i="229"/>
  <c r="F101" i="229"/>
  <c r="E101" i="229"/>
  <c r="D101" i="229"/>
  <c r="C101" i="229"/>
  <c r="B101" i="229"/>
  <c r="AR100" i="229"/>
  <c r="J100" i="229"/>
  <c r="I100" i="229"/>
  <c r="H100" i="229"/>
  <c r="G100" i="229"/>
  <c r="F100" i="229"/>
  <c r="E100" i="229"/>
  <c r="D100" i="229"/>
  <c r="C100" i="229"/>
  <c r="B100" i="229"/>
  <c r="AR99" i="229"/>
  <c r="J99" i="229"/>
  <c r="I99" i="229"/>
  <c r="H99" i="229"/>
  <c r="G99" i="229"/>
  <c r="F99" i="229"/>
  <c r="E99" i="229"/>
  <c r="D99" i="229"/>
  <c r="C99" i="229"/>
  <c r="B99" i="229"/>
  <c r="AR98" i="229"/>
  <c r="J98" i="229"/>
  <c r="I98" i="229"/>
  <c r="H98" i="229"/>
  <c r="G98" i="229"/>
  <c r="F98" i="229"/>
  <c r="E98" i="229"/>
  <c r="D98" i="229"/>
  <c r="C98" i="229"/>
  <c r="B98" i="229"/>
  <c r="AR97" i="229"/>
  <c r="J97" i="229"/>
  <c r="I97" i="229"/>
  <c r="H97" i="229"/>
  <c r="G97" i="229"/>
  <c r="F97" i="229"/>
  <c r="E97" i="229"/>
  <c r="D97" i="229"/>
  <c r="C97" i="229"/>
  <c r="B97" i="229"/>
  <c r="AR96" i="229"/>
  <c r="J96" i="229"/>
  <c r="I96" i="229"/>
  <c r="H96" i="229"/>
  <c r="G96" i="229"/>
  <c r="F96" i="229"/>
  <c r="E96" i="229"/>
  <c r="D96" i="229"/>
  <c r="C96" i="229"/>
  <c r="B96" i="229"/>
  <c r="AR95" i="229"/>
  <c r="J95" i="229"/>
  <c r="I95" i="229"/>
  <c r="H95" i="229"/>
  <c r="G95" i="229"/>
  <c r="F95" i="229"/>
  <c r="E95" i="229"/>
  <c r="D95" i="229"/>
  <c r="C95" i="229"/>
  <c r="B95" i="229"/>
  <c r="AR94" i="229"/>
  <c r="J94" i="229"/>
  <c r="I94" i="229"/>
  <c r="H94" i="229"/>
  <c r="G94" i="229"/>
  <c r="F94" i="229"/>
  <c r="E94" i="229"/>
  <c r="D94" i="229"/>
  <c r="C94" i="229"/>
  <c r="B94" i="229"/>
  <c r="AR93" i="229"/>
  <c r="J93" i="229"/>
  <c r="I93" i="229"/>
  <c r="H93" i="229"/>
  <c r="G93" i="229"/>
  <c r="F93" i="229"/>
  <c r="E93" i="229"/>
  <c r="D93" i="229"/>
  <c r="C93" i="229"/>
  <c r="B93" i="229"/>
  <c r="AR92" i="229"/>
  <c r="J92" i="229"/>
  <c r="I92" i="229"/>
  <c r="H92" i="229"/>
  <c r="G92" i="229"/>
  <c r="F92" i="229"/>
  <c r="E92" i="229"/>
  <c r="D92" i="229"/>
  <c r="C92" i="229"/>
  <c r="B92" i="229"/>
  <c r="AR91" i="229"/>
  <c r="J91" i="229"/>
  <c r="I91" i="229"/>
  <c r="H91" i="229"/>
  <c r="G91" i="229"/>
  <c r="F91" i="229"/>
  <c r="E91" i="229"/>
  <c r="D91" i="229"/>
  <c r="C91" i="229"/>
  <c r="B91" i="229"/>
  <c r="AR90" i="229"/>
  <c r="J90" i="229"/>
  <c r="I90" i="229"/>
  <c r="H90" i="229"/>
  <c r="G90" i="229"/>
  <c r="F90" i="229"/>
  <c r="E90" i="229"/>
  <c r="D90" i="229"/>
  <c r="C90" i="229"/>
  <c r="B90" i="229"/>
  <c r="AR89" i="229"/>
  <c r="J89" i="229"/>
  <c r="I89" i="229"/>
  <c r="H89" i="229"/>
  <c r="G89" i="229"/>
  <c r="F89" i="229"/>
  <c r="E89" i="229"/>
  <c r="D89" i="229"/>
  <c r="C89" i="229"/>
  <c r="B89" i="229"/>
  <c r="AR88" i="229"/>
  <c r="J88" i="229"/>
  <c r="I88" i="229"/>
  <c r="H88" i="229"/>
  <c r="G88" i="229"/>
  <c r="F88" i="229"/>
  <c r="E88" i="229"/>
  <c r="D88" i="229"/>
  <c r="C88" i="229"/>
  <c r="B88" i="229"/>
  <c r="AR87" i="229"/>
  <c r="J87" i="229"/>
  <c r="I87" i="229"/>
  <c r="H87" i="229"/>
  <c r="G87" i="229"/>
  <c r="F87" i="229"/>
  <c r="E87" i="229"/>
  <c r="D87" i="229"/>
  <c r="C87" i="229"/>
  <c r="B87" i="229"/>
  <c r="AR86" i="229"/>
  <c r="J86" i="229"/>
  <c r="I86" i="229"/>
  <c r="H86" i="229"/>
  <c r="G86" i="229"/>
  <c r="F86" i="229"/>
  <c r="E86" i="229"/>
  <c r="D86" i="229"/>
  <c r="C86" i="229"/>
  <c r="B86" i="229"/>
  <c r="AR85" i="229"/>
  <c r="J85" i="229"/>
  <c r="I85" i="229"/>
  <c r="H85" i="229"/>
  <c r="G85" i="229"/>
  <c r="F85" i="229"/>
  <c r="E85" i="229"/>
  <c r="D85" i="229"/>
  <c r="C85" i="229"/>
  <c r="B85" i="229"/>
  <c r="AR84" i="229"/>
  <c r="J84" i="229"/>
  <c r="I84" i="229"/>
  <c r="H84" i="229"/>
  <c r="G84" i="229"/>
  <c r="F84" i="229"/>
  <c r="E84" i="229"/>
  <c r="D84" i="229"/>
  <c r="C84" i="229"/>
  <c r="B84" i="229"/>
  <c r="AR83" i="229"/>
  <c r="J83" i="229"/>
  <c r="I83" i="229"/>
  <c r="H83" i="229"/>
  <c r="G83" i="229"/>
  <c r="F83" i="229"/>
  <c r="E83" i="229"/>
  <c r="D83" i="229"/>
  <c r="C83" i="229"/>
  <c r="B83" i="229"/>
  <c r="AR82" i="229"/>
  <c r="J82" i="229"/>
  <c r="I82" i="229"/>
  <c r="H82" i="229"/>
  <c r="G82" i="229"/>
  <c r="F82" i="229"/>
  <c r="E82" i="229"/>
  <c r="D82" i="229"/>
  <c r="C82" i="229"/>
  <c r="B82" i="229"/>
  <c r="AR81" i="229"/>
  <c r="J81" i="229"/>
  <c r="I81" i="229"/>
  <c r="H81" i="229"/>
  <c r="G81" i="229"/>
  <c r="F81" i="229"/>
  <c r="E81" i="229"/>
  <c r="D81" i="229"/>
  <c r="C81" i="229"/>
  <c r="B81" i="229"/>
  <c r="AR80" i="229"/>
  <c r="J80" i="229"/>
  <c r="I80" i="229"/>
  <c r="H80" i="229"/>
  <c r="G80" i="229"/>
  <c r="F80" i="229"/>
  <c r="E80" i="229"/>
  <c r="D80" i="229"/>
  <c r="C80" i="229"/>
  <c r="B80" i="229"/>
  <c r="AR79" i="229"/>
  <c r="J79" i="229"/>
  <c r="I79" i="229"/>
  <c r="H79" i="229"/>
  <c r="G79" i="229"/>
  <c r="F79" i="229"/>
  <c r="E79" i="229"/>
  <c r="D79" i="229"/>
  <c r="C79" i="229"/>
  <c r="B79" i="229"/>
  <c r="AR78" i="229"/>
  <c r="J78" i="229"/>
  <c r="I78" i="229"/>
  <c r="H78" i="229"/>
  <c r="G78" i="229"/>
  <c r="F78" i="229"/>
  <c r="E78" i="229"/>
  <c r="D78" i="229"/>
  <c r="C78" i="229"/>
  <c r="B78" i="229"/>
  <c r="AR77" i="229"/>
  <c r="J77" i="229"/>
  <c r="I77" i="229"/>
  <c r="H77" i="229"/>
  <c r="G77" i="229"/>
  <c r="F77" i="229"/>
  <c r="E77" i="229"/>
  <c r="D77" i="229"/>
  <c r="C77" i="229"/>
  <c r="B77" i="229"/>
  <c r="AR76" i="229"/>
  <c r="J76" i="229"/>
  <c r="I76" i="229"/>
  <c r="H76" i="229"/>
  <c r="G76" i="229"/>
  <c r="F76" i="229"/>
  <c r="E76" i="229"/>
  <c r="D76" i="229"/>
  <c r="C76" i="229"/>
  <c r="B76" i="229"/>
  <c r="AR75" i="229"/>
  <c r="J75" i="229"/>
  <c r="I75" i="229"/>
  <c r="H75" i="229"/>
  <c r="G75" i="229"/>
  <c r="F75" i="229"/>
  <c r="E75" i="229"/>
  <c r="D75" i="229"/>
  <c r="C75" i="229"/>
  <c r="B75" i="229"/>
  <c r="AR74" i="229"/>
  <c r="J74" i="229"/>
  <c r="I74" i="229"/>
  <c r="H74" i="229"/>
  <c r="G74" i="229"/>
  <c r="F74" i="229"/>
  <c r="E74" i="229"/>
  <c r="D74" i="229"/>
  <c r="C74" i="229"/>
  <c r="B74" i="229"/>
  <c r="AR73" i="229"/>
  <c r="J73" i="229"/>
  <c r="I73" i="229"/>
  <c r="H73" i="229"/>
  <c r="G73" i="229"/>
  <c r="F73" i="229"/>
  <c r="E73" i="229"/>
  <c r="D73" i="229"/>
  <c r="C73" i="229"/>
  <c r="B73" i="229"/>
  <c r="AR72" i="229"/>
  <c r="J72" i="229"/>
  <c r="I72" i="229"/>
  <c r="H72" i="229"/>
  <c r="G72" i="229"/>
  <c r="F72" i="229"/>
  <c r="E72" i="229"/>
  <c r="D72" i="229"/>
  <c r="C72" i="229"/>
  <c r="B72" i="229"/>
  <c r="AR71" i="229"/>
  <c r="J71" i="229"/>
  <c r="I71" i="229"/>
  <c r="H71" i="229"/>
  <c r="G71" i="229"/>
  <c r="F71" i="229"/>
  <c r="E71" i="229"/>
  <c r="D71" i="229"/>
  <c r="C71" i="229"/>
  <c r="B71" i="229"/>
  <c r="AR70" i="229"/>
  <c r="J70" i="229"/>
  <c r="I70" i="229"/>
  <c r="H70" i="229"/>
  <c r="G70" i="229"/>
  <c r="F70" i="229"/>
  <c r="E70" i="229"/>
  <c r="D70" i="229"/>
  <c r="C70" i="229"/>
  <c r="B70" i="229"/>
  <c r="AR69" i="229"/>
  <c r="J69" i="229"/>
  <c r="I69" i="229"/>
  <c r="H69" i="229"/>
  <c r="G69" i="229"/>
  <c r="F69" i="229"/>
  <c r="E69" i="229"/>
  <c r="D69" i="229"/>
  <c r="C69" i="229"/>
  <c r="B69" i="229"/>
  <c r="AR68" i="229"/>
  <c r="J68" i="229"/>
  <c r="I68" i="229"/>
  <c r="H68" i="229"/>
  <c r="G68" i="229"/>
  <c r="F68" i="229"/>
  <c r="E68" i="229"/>
  <c r="D68" i="229"/>
  <c r="C68" i="229"/>
  <c r="B68" i="229"/>
  <c r="AR67" i="229"/>
  <c r="J67" i="229"/>
  <c r="I67" i="229"/>
  <c r="H67" i="229"/>
  <c r="G67" i="229"/>
  <c r="F67" i="229"/>
  <c r="E67" i="229"/>
  <c r="D67" i="229"/>
  <c r="C67" i="229"/>
  <c r="B67" i="229"/>
  <c r="AR66" i="229"/>
  <c r="J66" i="229"/>
  <c r="I66" i="229"/>
  <c r="H66" i="229"/>
  <c r="G66" i="229"/>
  <c r="F66" i="229"/>
  <c r="E66" i="229"/>
  <c r="D66" i="229"/>
  <c r="C66" i="229"/>
  <c r="B66" i="229"/>
  <c r="AR65" i="229"/>
  <c r="J65" i="229"/>
  <c r="I65" i="229"/>
  <c r="H65" i="229"/>
  <c r="G65" i="229"/>
  <c r="F65" i="229"/>
  <c r="E65" i="229"/>
  <c r="D65" i="229"/>
  <c r="C65" i="229"/>
  <c r="B65" i="229"/>
  <c r="AR64" i="229"/>
  <c r="J64" i="229"/>
  <c r="I64" i="229"/>
  <c r="H64" i="229"/>
  <c r="G64" i="229"/>
  <c r="F64" i="229"/>
  <c r="E64" i="229"/>
  <c r="D64" i="229"/>
  <c r="C64" i="229"/>
  <c r="B64" i="229"/>
  <c r="AR63" i="229"/>
  <c r="J63" i="229"/>
  <c r="I63" i="229"/>
  <c r="H63" i="229"/>
  <c r="G63" i="229"/>
  <c r="F63" i="229"/>
  <c r="E63" i="229"/>
  <c r="D63" i="229"/>
  <c r="C63" i="229"/>
  <c r="B63" i="229"/>
  <c r="AR62" i="229"/>
  <c r="J62" i="229"/>
  <c r="I62" i="229"/>
  <c r="H62" i="229"/>
  <c r="G62" i="229"/>
  <c r="F62" i="229"/>
  <c r="E62" i="229"/>
  <c r="D62" i="229"/>
  <c r="C62" i="229"/>
  <c r="B62" i="229"/>
  <c r="AR61" i="229"/>
  <c r="J61" i="229"/>
  <c r="I61" i="229"/>
  <c r="H61" i="229"/>
  <c r="G61" i="229"/>
  <c r="F61" i="229"/>
  <c r="E61" i="229"/>
  <c r="D61" i="229"/>
  <c r="C61" i="229"/>
  <c r="B61" i="229"/>
  <c r="AR60" i="229"/>
  <c r="J60" i="229"/>
  <c r="I60" i="229"/>
  <c r="H60" i="229"/>
  <c r="G60" i="229"/>
  <c r="F60" i="229"/>
  <c r="E60" i="229"/>
  <c r="D60" i="229"/>
  <c r="C60" i="229"/>
  <c r="B60" i="229"/>
  <c r="AR59" i="229"/>
  <c r="J59" i="229"/>
  <c r="I59" i="229"/>
  <c r="H59" i="229"/>
  <c r="G59" i="229"/>
  <c r="F59" i="229"/>
  <c r="E59" i="229"/>
  <c r="D59" i="229"/>
  <c r="C59" i="229"/>
  <c r="B59" i="229"/>
  <c r="AR58" i="229"/>
  <c r="J58" i="229"/>
  <c r="I58" i="229"/>
  <c r="H58" i="229"/>
  <c r="G58" i="229"/>
  <c r="F58" i="229"/>
  <c r="E58" i="229"/>
  <c r="D58" i="229"/>
  <c r="C58" i="229"/>
  <c r="B58" i="229"/>
  <c r="AR57" i="229"/>
  <c r="J57" i="229"/>
  <c r="I57" i="229"/>
  <c r="H57" i="229"/>
  <c r="G57" i="229"/>
  <c r="F57" i="229"/>
  <c r="E57" i="229"/>
  <c r="D57" i="229"/>
  <c r="C57" i="229"/>
  <c r="B57" i="229"/>
  <c r="AR56" i="229"/>
  <c r="J56" i="229"/>
  <c r="I56" i="229"/>
  <c r="H56" i="229"/>
  <c r="G56" i="229"/>
  <c r="F56" i="229"/>
  <c r="E56" i="229"/>
  <c r="D56" i="229"/>
  <c r="C56" i="229"/>
  <c r="B56" i="229"/>
  <c r="AR55" i="229"/>
  <c r="J55" i="229"/>
  <c r="I55" i="229"/>
  <c r="H55" i="229"/>
  <c r="G55" i="229"/>
  <c r="F55" i="229"/>
  <c r="E55" i="229"/>
  <c r="D55" i="229"/>
  <c r="C55" i="229"/>
  <c r="B55" i="229"/>
  <c r="AR54" i="229"/>
  <c r="J54" i="229"/>
  <c r="I54" i="229"/>
  <c r="H54" i="229"/>
  <c r="G54" i="229"/>
  <c r="F54" i="229"/>
  <c r="E54" i="229"/>
  <c r="D54" i="229"/>
  <c r="C54" i="229"/>
  <c r="B54" i="229"/>
  <c r="AR53" i="229"/>
  <c r="J53" i="229"/>
  <c r="I53" i="229"/>
  <c r="H53" i="229"/>
  <c r="G53" i="229"/>
  <c r="F53" i="229"/>
  <c r="E53" i="229"/>
  <c r="D53" i="229"/>
  <c r="C53" i="229"/>
  <c r="B53" i="229"/>
  <c r="AR52" i="229"/>
  <c r="J52" i="229"/>
  <c r="I52" i="229"/>
  <c r="H52" i="229"/>
  <c r="G52" i="229"/>
  <c r="F52" i="229"/>
  <c r="E52" i="229"/>
  <c r="D52" i="229"/>
  <c r="C52" i="229"/>
  <c r="B52" i="229"/>
  <c r="AR51" i="229"/>
  <c r="J51" i="229"/>
  <c r="I51" i="229"/>
  <c r="H51" i="229"/>
  <c r="G51" i="229"/>
  <c r="F51" i="229"/>
  <c r="E51" i="229"/>
  <c r="D51" i="229"/>
  <c r="C51" i="229"/>
  <c r="B51" i="229"/>
  <c r="AR50" i="229"/>
  <c r="J50" i="229"/>
  <c r="I50" i="229"/>
  <c r="H50" i="229"/>
  <c r="G50" i="229"/>
  <c r="F50" i="229"/>
  <c r="E50" i="229"/>
  <c r="D50" i="229"/>
  <c r="C50" i="229"/>
  <c r="B50" i="229"/>
  <c r="AR49" i="229"/>
  <c r="J49" i="229"/>
  <c r="I49" i="229"/>
  <c r="H49" i="229"/>
  <c r="G49" i="229"/>
  <c r="F49" i="229"/>
  <c r="E49" i="229"/>
  <c r="D49" i="229"/>
  <c r="C49" i="229"/>
  <c r="B49" i="229"/>
  <c r="AR48" i="229"/>
  <c r="J48" i="229"/>
  <c r="I48" i="229"/>
  <c r="H48" i="229"/>
  <c r="G48" i="229"/>
  <c r="F48" i="229"/>
  <c r="E48" i="229"/>
  <c r="D48" i="229"/>
  <c r="C48" i="229"/>
  <c r="B48" i="229"/>
  <c r="AR47" i="229"/>
  <c r="J47" i="229"/>
  <c r="I47" i="229"/>
  <c r="H47" i="229"/>
  <c r="G47" i="229"/>
  <c r="F47" i="229"/>
  <c r="E47" i="229"/>
  <c r="D47" i="229"/>
  <c r="C47" i="229"/>
  <c r="B47" i="229"/>
  <c r="AR46" i="229"/>
  <c r="J46" i="229"/>
  <c r="I46" i="229"/>
  <c r="H46" i="229"/>
  <c r="G46" i="229"/>
  <c r="F46" i="229"/>
  <c r="E46" i="229"/>
  <c r="D46" i="229"/>
  <c r="C46" i="229"/>
  <c r="B46" i="229"/>
  <c r="AR45" i="229"/>
  <c r="J45" i="229"/>
  <c r="I45" i="229"/>
  <c r="H45" i="229"/>
  <c r="G45" i="229"/>
  <c r="F45" i="229"/>
  <c r="E45" i="229"/>
  <c r="D45" i="229"/>
  <c r="C45" i="229"/>
  <c r="B45" i="229"/>
  <c r="AR44" i="229"/>
  <c r="J44" i="229"/>
  <c r="I44" i="229"/>
  <c r="H44" i="229"/>
  <c r="G44" i="229"/>
  <c r="F44" i="229"/>
  <c r="E44" i="229"/>
  <c r="D44" i="229"/>
  <c r="C44" i="229"/>
  <c r="B44" i="229"/>
  <c r="AR43" i="229"/>
  <c r="J43" i="229"/>
  <c r="I43" i="229"/>
  <c r="H43" i="229"/>
  <c r="G43" i="229"/>
  <c r="F43" i="229"/>
  <c r="E43" i="229"/>
  <c r="D43" i="229"/>
  <c r="C43" i="229"/>
  <c r="B43" i="229"/>
  <c r="AR42" i="229"/>
  <c r="J42" i="229"/>
  <c r="I42" i="229"/>
  <c r="H42" i="229"/>
  <c r="G42" i="229"/>
  <c r="F42" i="229"/>
  <c r="E42" i="229"/>
  <c r="D42" i="229"/>
  <c r="C42" i="229"/>
  <c r="B42" i="229"/>
  <c r="AR41" i="229"/>
  <c r="J41" i="229"/>
  <c r="I41" i="229"/>
  <c r="H41" i="229"/>
  <c r="G41" i="229"/>
  <c r="F41" i="229"/>
  <c r="E41" i="229"/>
  <c r="D41" i="229"/>
  <c r="C41" i="229"/>
  <c r="B41" i="229"/>
  <c r="AR40" i="229"/>
  <c r="J40" i="229"/>
  <c r="I40" i="229"/>
  <c r="H40" i="229"/>
  <c r="G40" i="229"/>
  <c r="F40" i="229"/>
  <c r="E40" i="229"/>
  <c r="D40" i="229"/>
  <c r="C40" i="229"/>
  <c r="B40" i="229"/>
  <c r="AR39" i="229"/>
  <c r="J39" i="229"/>
  <c r="I39" i="229"/>
  <c r="H39" i="229"/>
  <c r="G39" i="229"/>
  <c r="F39" i="229"/>
  <c r="E39" i="229"/>
  <c r="D39" i="229"/>
  <c r="C39" i="229"/>
  <c r="B39" i="229"/>
  <c r="AR38" i="229"/>
  <c r="J38" i="229"/>
  <c r="I38" i="229"/>
  <c r="H38" i="229"/>
  <c r="G38" i="229"/>
  <c r="F38" i="229"/>
  <c r="E38" i="229"/>
  <c r="D38" i="229"/>
  <c r="C38" i="229"/>
  <c r="B38" i="229"/>
  <c r="AR37" i="229"/>
  <c r="J37" i="229"/>
  <c r="I37" i="229"/>
  <c r="H37" i="229"/>
  <c r="G37" i="229"/>
  <c r="F37" i="229"/>
  <c r="E37" i="229"/>
  <c r="D37" i="229"/>
  <c r="C37" i="229"/>
  <c r="B37" i="229"/>
  <c r="AR36" i="229"/>
  <c r="J36" i="229"/>
  <c r="I36" i="229"/>
  <c r="H36" i="229"/>
  <c r="G36" i="229"/>
  <c r="F36" i="229"/>
  <c r="E36" i="229"/>
  <c r="D36" i="229"/>
  <c r="C36" i="229"/>
  <c r="B36" i="229"/>
  <c r="AR35" i="229"/>
  <c r="J35" i="229"/>
  <c r="I35" i="229"/>
  <c r="H35" i="229"/>
  <c r="G35" i="229"/>
  <c r="F35" i="229"/>
  <c r="E35" i="229"/>
  <c r="D35" i="229"/>
  <c r="C35" i="229"/>
  <c r="B35" i="229"/>
  <c r="AR34" i="229"/>
  <c r="J34" i="229"/>
  <c r="I34" i="229"/>
  <c r="H34" i="229"/>
  <c r="G34" i="229"/>
  <c r="F34" i="229"/>
  <c r="E34" i="229"/>
  <c r="D34" i="229"/>
  <c r="C34" i="229"/>
  <c r="B34" i="229"/>
  <c r="AR33" i="229"/>
  <c r="J33" i="229"/>
  <c r="I33" i="229"/>
  <c r="H33" i="229"/>
  <c r="G33" i="229"/>
  <c r="F33" i="229"/>
  <c r="E33" i="229"/>
  <c r="D33" i="229"/>
  <c r="C33" i="229"/>
  <c r="B33" i="229"/>
  <c r="AR32" i="229"/>
  <c r="J32" i="229"/>
  <c r="I32" i="229"/>
  <c r="H32" i="229"/>
  <c r="G32" i="229"/>
  <c r="F32" i="229"/>
  <c r="E32" i="229"/>
  <c r="D32" i="229"/>
  <c r="C32" i="229"/>
  <c r="B32" i="229"/>
  <c r="AR31" i="229"/>
  <c r="J31" i="229"/>
  <c r="I31" i="229"/>
  <c r="H31" i="229"/>
  <c r="G31" i="229"/>
  <c r="F31" i="229"/>
  <c r="E31" i="229"/>
  <c r="D31" i="229"/>
  <c r="C31" i="229"/>
  <c r="B31" i="229"/>
  <c r="AR30" i="229"/>
  <c r="J30" i="229"/>
  <c r="I30" i="229"/>
  <c r="H30" i="229"/>
  <c r="G30" i="229"/>
  <c r="F30" i="229"/>
  <c r="E30" i="229"/>
  <c r="D30" i="229"/>
  <c r="C30" i="229"/>
  <c r="B30" i="229"/>
  <c r="AR29" i="229"/>
  <c r="J29" i="229"/>
  <c r="I29" i="229"/>
  <c r="H29" i="229"/>
  <c r="G29" i="229"/>
  <c r="F29" i="229"/>
  <c r="E29" i="229"/>
  <c r="D29" i="229"/>
  <c r="C29" i="229"/>
  <c r="B29" i="229"/>
  <c r="AR28" i="229"/>
  <c r="J28" i="229"/>
  <c r="I28" i="229"/>
  <c r="H28" i="229"/>
  <c r="G28" i="229"/>
  <c r="F28" i="229"/>
  <c r="E28" i="229"/>
  <c r="D28" i="229"/>
  <c r="C28" i="229"/>
  <c r="B28" i="229"/>
  <c r="AR27" i="229"/>
  <c r="J27" i="229"/>
  <c r="I27" i="229"/>
  <c r="H27" i="229"/>
  <c r="G27" i="229"/>
  <c r="F27" i="229"/>
  <c r="E27" i="229"/>
  <c r="D27" i="229"/>
  <c r="C27" i="229"/>
  <c r="B27" i="229"/>
  <c r="AR26" i="229"/>
  <c r="J26" i="229"/>
  <c r="I26" i="229"/>
  <c r="H26" i="229"/>
  <c r="G26" i="229"/>
  <c r="F26" i="229"/>
  <c r="E26" i="229"/>
  <c r="D26" i="229"/>
  <c r="C26" i="229"/>
  <c r="B26" i="229"/>
  <c r="AR25" i="229"/>
  <c r="J25" i="229"/>
  <c r="I25" i="229"/>
  <c r="H25" i="229"/>
  <c r="G25" i="229"/>
  <c r="F25" i="229"/>
  <c r="E25" i="229"/>
  <c r="D25" i="229"/>
  <c r="C25" i="229"/>
  <c r="B25" i="229"/>
  <c r="AR24" i="229"/>
  <c r="J24" i="229"/>
  <c r="I24" i="229"/>
  <c r="H24" i="229"/>
  <c r="G24" i="229"/>
  <c r="F24" i="229"/>
  <c r="E24" i="229"/>
  <c r="D24" i="229"/>
  <c r="C24" i="229"/>
  <c r="B24" i="229"/>
  <c r="AR23" i="229"/>
  <c r="J23" i="229"/>
  <c r="I23" i="229"/>
  <c r="H23" i="229"/>
  <c r="G23" i="229"/>
  <c r="F23" i="229"/>
  <c r="E23" i="229"/>
  <c r="D23" i="229"/>
  <c r="C23" i="229"/>
  <c r="B23" i="229"/>
  <c r="AR22" i="229"/>
  <c r="J22" i="229"/>
  <c r="I22" i="229"/>
  <c r="H22" i="229"/>
  <c r="G22" i="229"/>
  <c r="F22" i="229"/>
  <c r="E22" i="229"/>
  <c r="D22" i="229"/>
  <c r="C22" i="229"/>
  <c r="B22" i="229"/>
  <c r="AR21" i="229"/>
  <c r="J21" i="229"/>
  <c r="I21" i="229"/>
  <c r="H21" i="229"/>
  <c r="G21" i="229"/>
  <c r="F21" i="229"/>
  <c r="E21" i="229"/>
  <c r="D21" i="229"/>
  <c r="C21" i="229"/>
  <c r="B21" i="229"/>
  <c r="AR20" i="229"/>
  <c r="J20" i="229"/>
  <c r="I20" i="229"/>
  <c r="H20" i="229"/>
  <c r="G20" i="229"/>
  <c r="F20" i="229"/>
  <c r="E20" i="229"/>
  <c r="D20" i="229"/>
  <c r="C20" i="229"/>
  <c r="B20" i="229"/>
  <c r="AR19" i="229"/>
  <c r="J19" i="229"/>
  <c r="I19" i="229"/>
  <c r="H19" i="229"/>
  <c r="G19" i="229"/>
  <c r="F19" i="229"/>
  <c r="E19" i="229"/>
  <c r="D19" i="229"/>
  <c r="C19" i="229"/>
  <c r="B19" i="229"/>
  <c r="AR18" i="229"/>
  <c r="J18" i="229"/>
  <c r="I18" i="229"/>
  <c r="H18" i="229"/>
  <c r="G18" i="229"/>
  <c r="F18" i="229"/>
  <c r="E18" i="229"/>
  <c r="D18" i="229"/>
  <c r="C18" i="229"/>
  <c r="B18" i="229"/>
  <c r="AR17" i="229"/>
  <c r="J17" i="229"/>
  <c r="I17" i="229"/>
  <c r="H17" i="229"/>
  <c r="G17" i="229"/>
  <c r="F17" i="229"/>
  <c r="E17" i="229"/>
  <c r="D17" i="229"/>
  <c r="C17" i="229"/>
  <c r="B17" i="229"/>
  <c r="AR16" i="229"/>
  <c r="J16" i="229"/>
  <c r="I16" i="229"/>
  <c r="H16" i="229"/>
  <c r="G16" i="229"/>
  <c r="F16" i="229"/>
  <c r="E16" i="229"/>
  <c r="D16" i="229"/>
  <c r="C16" i="229"/>
  <c r="B16" i="229"/>
  <c r="AR15" i="229"/>
  <c r="J15" i="229"/>
  <c r="I15" i="229"/>
  <c r="H15" i="229"/>
  <c r="G15" i="229"/>
  <c r="F15" i="229"/>
  <c r="E15" i="229"/>
  <c r="D15" i="229"/>
  <c r="C15" i="229"/>
  <c r="B15" i="229"/>
  <c r="AR14" i="229"/>
  <c r="J14" i="229"/>
  <c r="I14" i="229"/>
  <c r="H14" i="229"/>
  <c r="G14" i="229"/>
  <c r="F14" i="229"/>
  <c r="E14" i="229"/>
  <c r="D14" i="229"/>
  <c r="C14" i="229"/>
  <c r="B14" i="229"/>
  <c r="AR13" i="229"/>
  <c r="J13" i="229"/>
  <c r="I13" i="229"/>
  <c r="H13" i="229"/>
  <c r="G13" i="229"/>
  <c r="F13" i="229"/>
  <c r="E13" i="229"/>
  <c r="D13" i="229"/>
  <c r="C13" i="229"/>
  <c r="B13" i="229"/>
  <c r="AR12" i="229"/>
  <c r="J12" i="229"/>
  <c r="I12" i="229"/>
  <c r="H12" i="229"/>
  <c r="G12" i="229"/>
  <c r="F12" i="229"/>
  <c r="E12" i="229"/>
  <c r="D12" i="229"/>
  <c r="C12" i="229"/>
  <c r="B12" i="229"/>
  <c r="AR11" i="229"/>
  <c r="J11" i="229"/>
  <c r="I11" i="229"/>
  <c r="H11" i="229"/>
  <c r="G11" i="229"/>
  <c r="F11" i="229"/>
  <c r="E11" i="229"/>
  <c r="D11" i="229"/>
  <c r="C11" i="229"/>
  <c r="B11" i="229"/>
  <c r="AR10" i="229"/>
  <c r="J10" i="229"/>
  <c r="I10" i="229"/>
  <c r="H10" i="229"/>
  <c r="G10" i="229"/>
  <c r="F10" i="229"/>
  <c r="E10" i="229"/>
  <c r="D10" i="229"/>
  <c r="C10" i="229"/>
  <c r="B10" i="229"/>
  <c r="AR9" i="229"/>
  <c r="J9" i="229"/>
  <c r="I9" i="229"/>
  <c r="H9" i="229"/>
  <c r="G9" i="229"/>
  <c r="F9" i="229"/>
  <c r="E9" i="229"/>
  <c r="D9" i="229"/>
  <c r="C9" i="229"/>
  <c r="B9" i="229"/>
  <c r="AR8" i="229"/>
  <c r="J8" i="229"/>
  <c r="AP8" i="229" s="1"/>
  <c r="I8" i="229"/>
  <c r="AO8" i="229" s="1"/>
  <c r="H8" i="229"/>
  <c r="AN8" i="229" s="1"/>
  <c r="G8" i="229"/>
  <c r="AM8" i="229" s="1"/>
  <c r="F8" i="229"/>
  <c r="AL8" i="229" s="1"/>
  <c r="E8" i="229"/>
  <c r="AK8" i="229" s="1"/>
  <c r="D8" i="229"/>
  <c r="AJ8" i="229" s="1"/>
  <c r="C8" i="229"/>
  <c r="AI8" i="229" s="1"/>
  <c r="B8" i="229"/>
  <c r="AH8" i="229" s="1"/>
  <c r="AQ8" i="229" s="1"/>
  <c r="L3" i="229"/>
  <c r="H2" i="220"/>
  <c r="G2" i="220"/>
  <c r="F2" i="220"/>
  <c r="E2" i="220"/>
  <c r="D2" i="220"/>
  <c r="U29" i="16"/>
  <c r="U28" i="16"/>
  <c r="U31" i="16"/>
  <c r="P1" i="16"/>
  <c r="U30" i="16"/>
  <c r="U33" i="16"/>
  <c r="U32" i="16"/>
  <c r="U35" i="16"/>
  <c r="U34" i="16"/>
  <c r="AH9" i="229" l="1"/>
  <c r="AI9" i="229"/>
  <c r="AJ9" i="229"/>
  <c r="AK9" i="229"/>
  <c r="AL9" i="229"/>
  <c r="AM9" i="229"/>
  <c r="AN9" i="229"/>
  <c r="AO9" i="229"/>
  <c r="AP9" i="229"/>
  <c r="AH10" i="229"/>
  <c r="AI10" i="229"/>
  <c r="AJ10" i="229"/>
  <c r="AK10" i="229"/>
  <c r="AL10" i="229"/>
  <c r="AM10" i="229"/>
  <c r="AN10" i="229"/>
  <c r="AO10" i="229"/>
  <c r="AP10" i="229"/>
  <c r="AH11" i="229"/>
  <c r="AI11" i="229"/>
  <c r="AJ11" i="229"/>
  <c r="AK11" i="229"/>
  <c r="AL11" i="229"/>
  <c r="AM11" i="229"/>
  <c r="AN11" i="229"/>
  <c r="AO11" i="229"/>
  <c r="AP11" i="229"/>
  <c r="AH12" i="229"/>
  <c r="AI12" i="229"/>
  <c r="AJ12" i="229"/>
  <c r="AK12" i="229"/>
  <c r="AL12" i="229"/>
  <c r="AM12" i="229"/>
  <c r="AN12" i="229"/>
  <c r="AO12" i="229"/>
  <c r="AP12" i="229"/>
  <c r="AH13" i="229"/>
  <c r="AI13" i="229"/>
  <c r="AJ13" i="229"/>
  <c r="AK13" i="229"/>
  <c r="AL13" i="229"/>
  <c r="AM13" i="229"/>
  <c r="AN13" i="229"/>
  <c r="AO13" i="229"/>
  <c r="AP13" i="229"/>
  <c r="AH15" i="229"/>
  <c r="AI15" i="229"/>
  <c r="AJ15" i="229"/>
  <c r="AK15" i="229"/>
  <c r="AL15" i="229"/>
  <c r="AM15" i="229"/>
  <c r="AN15" i="229"/>
  <c r="AO15" i="229"/>
  <c r="AP15" i="229"/>
  <c r="AH16" i="229"/>
  <c r="AI16" i="229"/>
  <c r="AJ16" i="229"/>
  <c r="AK16" i="229"/>
  <c r="AL16" i="229"/>
  <c r="AM16" i="229"/>
  <c r="AN16" i="229"/>
  <c r="AO16" i="229"/>
  <c r="AP16" i="229"/>
  <c r="AH17" i="229"/>
  <c r="AI17" i="229"/>
  <c r="AJ17" i="229"/>
  <c r="AK17" i="229"/>
  <c r="AL17" i="229"/>
  <c r="AM17" i="229"/>
  <c r="AN17" i="229"/>
  <c r="AO17" i="229"/>
  <c r="AP17" i="229"/>
  <c r="AH18" i="229"/>
  <c r="AI18" i="229"/>
  <c r="AJ18" i="229"/>
  <c r="AK18" i="229"/>
  <c r="AL18" i="229"/>
  <c r="AM18" i="229"/>
  <c r="AN18" i="229"/>
  <c r="AO18" i="229"/>
  <c r="AP18" i="229"/>
  <c r="AH19" i="229"/>
  <c r="AI19" i="229"/>
  <c r="AJ19" i="229"/>
  <c r="AK19" i="229"/>
  <c r="AL19" i="229"/>
  <c r="AM19" i="229"/>
  <c r="AN19" i="229"/>
  <c r="AO19" i="229"/>
  <c r="AP19" i="229"/>
  <c r="AH20" i="229"/>
  <c r="AI20" i="229"/>
  <c r="AJ20" i="229"/>
  <c r="AK20" i="229"/>
  <c r="AL20" i="229"/>
  <c r="AM20" i="229"/>
  <c r="AN20" i="229"/>
  <c r="AO20" i="229"/>
  <c r="AP20" i="229"/>
  <c r="AH22" i="229"/>
  <c r="AI22" i="229"/>
  <c r="AJ22" i="229"/>
  <c r="AK22" i="229"/>
  <c r="AL22" i="229"/>
  <c r="AM22" i="229"/>
  <c r="AN22" i="229"/>
  <c r="AO22" i="229"/>
  <c r="AP22" i="229"/>
  <c r="AH23" i="229"/>
  <c r="AI23" i="229"/>
  <c r="AJ23" i="229"/>
  <c r="AK23" i="229"/>
  <c r="AL23" i="229"/>
  <c r="AM23" i="229"/>
  <c r="AN23" i="229"/>
  <c r="AO23" i="229"/>
  <c r="AP23" i="229"/>
  <c r="AH24" i="229"/>
  <c r="AI24" i="229"/>
  <c r="AJ24" i="229"/>
  <c r="AK24" i="229"/>
  <c r="AL24" i="229"/>
  <c r="AM24" i="229"/>
  <c r="AN24" i="229"/>
  <c r="AO24" i="229"/>
  <c r="AP24" i="229"/>
  <c r="AH25" i="229"/>
  <c r="AI25" i="229"/>
  <c r="AJ25" i="229"/>
  <c r="AK25" i="229"/>
  <c r="AL25" i="229"/>
  <c r="AM25" i="229"/>
  <c r="AN25" i="229"/>
  <c r="AO25" i="229"/>
  <c r="AP25" i="229"/>
  <c r="AH26" i="229"/>
  <c r="AI26" i="229"/>
  <c r="AJ26" i="229"/>
  <c r="AK26" i="229"/>
  <c r="AL26" i="229"/>
  <c r="AM26" i="229"/>
  <c r="AN26" i="229"/>
  <c r="AO26" i="229"/>
  <c r="AP26" i="229"/>
  <c r="AH27" i="229"/>
  <c r="AI27" i="229"/>
  <c r="AJ27" i="229"/>
  <c r="AK27" i="229"/>
  <c r="AL27" i="229"/>
  <c r="AM27" i="229"/>
  <c r="AN27" i="229"/>
  <c r="AO27" i="229"/>
  <c r="AP27" i="229"/>
  <c r="AH28" i="229"/>
  <c r="AI28" i="229"/>
  <c r="AJ28" i="229"/>
  <c r="AK28" i="229"/>
  <c r="AL28" i="229"/>
  <c r="AM28" i="229"/>
  <c r="AN28" i="229"/>
  <c r="AO28" i="229"/>
  <c r="AP28" i="229"/>
  <c r="AH29" i="229"/>
  <c r="AI29" i="229"/>
  <c r="AJ29" i="229"/>
  <c r="AK29" i="229"/>
  <c r="AL29" i="229"/>
  <c r="AM29" i="229"/>
  <c r="AN29" i="229"/>
  <c r="AO29" i="229"/>
  <c r="AP29" i="229"/>
  <c r="AH30" i="229"/>
  <c r="AI30" i="229"/>
  <c r="AJ30" i="229"/>
  <c r="AK30" i="229"/>
  <c r="AL30" i="229"/>
  <c r="AM30" i="229"/>
  <c r="AN30" i="229"/>
  <c r="AO30" i="229"/>
  <c r="AP30" i="229"/>
  <c r="AH31" i="229"/>
  <c r="AI31" i="229"/>
  <c r="AJ31" i="229"/>
  <c r="AK31" i="229"/>
  <c r="AL31" i="229"/>
  <c r="AM31" i="229"/>
  <c r="AN31" i="229"/>
  <c r="AO31" i="229"/>
  <c r="AP31" i="229"/>
  <c r="AH32" i="229"/>
  <c r="AI32" i="229"/>
  <c r="AJ32" i="229"/>
  <c r="AK32" i="229"/>
  <c r="AL32" i="229"/>
  <c r="AM32" i="229"/>
  <c r="AN32" i="229"/>
  <c r="AO32" i="229"/>
  <c r="AP32" i="229"/>
  <c r="AH34" i="229"/>
  <c r="AI34" i="229"/>
  <c r="AJ34" i="229"/>
  <c r="AK34" i="229"/>
  <c r="AL34" i="229"/>
  <c r="AM34" i="229"/>
  <c r="AN34" i="229"/>
  <c r="AO34" i="229"/>
  <c r="AP34" i="229"/>
  <c r="AH35" i="229"/>
  <c r="AI35" i="229"/>
  <c r="AJ35" i="229"/>
  <c r="AK35" i="229"/>
  <c r="AL35" i="229"/>
  <c r="AM35" i="229"/>
  <c r="AN35" i="229"/>
  <c r="AO35" i="229"/>
  <c r="AP35" i="229"/>
  <c r="AH36" i="229"/>
  <c r="AI36" i="229"/>
  <c r="AJ36" i="229"/>
  <c r="AK36" i="229"/>
  <c r="AL36" i="229"/>
  <c r="AM36" i="229"/>
  <c r="AN36" i="229"/>
  <c r="AO36" i="229"/>
  <c r="AP36" i="229"/>
  <c r="AH37" i="229"/>
  <c r="AI37" i="229"/>
  <c r="AJ37" i="229"/>
  <c r="AK37" i="229"/>
  <c r="AL37" i="229"/>
  <c r="AM37" i="229"/>
  <c r="AN37" i="229"/>
  <c r="AO37" i="229"/>
  <c r="AP37" i="229"/>
  <c r="AH38" i="229"/>
  <c r="AI38" i="229"/>
  <c r="AJ38" i="229"/>
  <c r="AK38" i="229"/>
  <c r="AL38" i="229"/>
  <c r="AM38" i="229"/>
  <c r="AN38" i="229"/>
  <c r="AO38" i="229"/>
  <c r="AP38" i="229"/>
  <c r="AH39" i="229"/>
  <c r="AI39" i="229"/>
  <c r="AJ39" i="229"/>
  <c r="AK39" i="229"/>
  <c r="AL39" i="229"/>
  <c r="AM39" i="229"/>
  <c r="AN39" i="229"/>
  <c r="AO39" i="229"/>
  <c r="AP39" i="229"/>
  <c r="AH40" i="229"/>
  <c r="AI40" i="229"/>
  <c r="AJ40" i="229"/>
  <c r="AK40" i="229"/>
  <c r="AL40" i="229"/>
  <c r="AM40" i="229"/>
  <c r="AN40" i="229"/>
  <c r="AO40" i="229"/>
  <c r="AP40" i="229"/>
  <c r="AH41" i="229"/>
  <c r="AI41" i="229"/>
  <c r="AJ41" i="229"/>
  <c r="AK41" i="229"/>
  <c r="AL41" i="229"/>
  <c r="AM41" i="229"/>
  <c r="AN41" i="229"/>
  <c r="AO41" i="229"/>
  <c r="AP41" i="229"/>
  <c r="AH42" i="229"/>
  <c r="AI42" i="229"/>
  <c r="AJ42" i="229"/>
  <c r="AK42" i="229"/>
  <c r="AL42" i="229"/>
  <c r="AM42" i="229"/>
  <c r="AN42" i="229"/>
  <c r="AO42" i="229"/>
  <c r="AP42" i="229"/>
  <c r="AH43" i="229"/>
  <c r="AI43" i="229"/>
  <c r="AJ43" i="229"/>
  <c r="AK43" i="229"/>
  <c r="AL43" i="229"/>
  <c r="AM43" i="229"/>
  <c r="AN43" i="229"/>
  <c r="AO43" i="229"/>
  <c r="AP43" i="229"/>
  <c r="AH45" i="229"/>
  <c r="AI45" i="229"/>
  <c r="AJ45" i="229"/>
  <c r="AK45" i="229"/>
  <c r="AL45" i="229"/>
  <c r="AM45" i="229"/>
  <c r="AN45" i="229"/>
  <c r="AO45" i="229"/>
  <c r="AP45" i="229"/>
  <c r="AH46" i="229"/>
  <c r="AI46" i="229"/>
  <c r="AJ46" i="229"/>
  <c r="AK46" i="229"/>
  <c r="AL46" i="229"/>
  <c r="AM46" i="229"/>
  <c r="AN46" i="229"/>
  <c r="AO46" i="229"/>
  <c r="AP46" i="229"/>
  <c r="AH47" i="229"/>
  <c r="AI47" i="229"/>
  <c r="AJ47" i="229"/>
  <c r="AK47" i="229"/>
  <c r="AL47" i="229"/>
  <c r="AM47" i="229"/>
  <c r="AN47" i="229"/>
  <c r="AO47" i="229"/>
  <c r="AP47" i="229"/>
  <c r="AH48" i="229"/>
  <c r="AI48" i="229"/>
  <c r="AJ48" i="229"/>
  <c r="AK48" i="229"/>
  <c r="AL48" i="229"/>
  <c r="AM48" i="229"/>
  <c r="AN48" i="229"/>
  <c r="AO48" i="229"/>
  <c r="AP48" i="229"/>
  <c r="AH49" i="229"/>
  <c r="AI49" i="229"/>
  <c r="AJ49" i="229"/>
  <c r="AK49" i="229"/>
  <c r="AL49" i="229"/>
  <c r="AM49" i="229"/>
  <c r="AN49" i="229"/>
  <c r="AO49" i="229"/>
  <c r="AP49" i="229"/>
  <c r="AH50" i="229"/>
  <c r="AI50" i="229"/>
  <c r="AJ50" i="229"/>
  <c r="AK50" i="229"/>
  <c r="AL50" i="229"/>
  <c r="AM50" i="229"/>
  <c r="AN50" i="229"/>
  <c r="AO50" i="229"/>
  <c r="AP50" i="229"/>
  <c r="AH51" i="229"/>
  <c r="AI51" i="229"/>
  <c r="AJ51" i="229"/>
  <c r="AK51" i="229"/>
  <c r="AL51" i="229"/>
  <c r="AM51" i="229"/>
  <c r="AN51" i="229"/>
  <c r="AO51" i="229"/>
  <c r="AP51" i="229"/>
  <c r="AH52" i="229"/>
  <c r="AI52" i="229"/>
  <c r="AJ52" i="229"/>
  <c r="AK52" i="229"/>
  <c r="AL52" i="229"/>
  <c r="AM52" i="229"/>
  <c r="AN52" i="229"/>
  <c r="AO52" i="229"/>
  <c r="AP52" i="229"/>
  <c r="AH53" i="229"/>
  <c r="AI53" i="229"/>
  <c r="AJ53" i="229"/>
  <c r="AK53" i="229"/>
  <c r="AL53" i="229"/>
  <c r="AM53" i="229"/>
  <c r="AN53" i="229"/>
  <c r="AO53" i="229"/>
  <c r="AP53" i="229"/>
  <c r="AH54" i="229"/>
  <c r="AI54" i="229"/>
  <c r="AJ54" i="229"/>
  <c r="AK54" i="229"/>
  <c r="AL54" i="229"/>
  <c r="AM54" i="229"/>
  <c r="AN54" i="229"/>
  <c r="AO54" i="229"/>
  <c r="AP54" i="229"/>
  <c r="AH55" i="229"/>
  <c r="AI55" i="229"/>
  <c r="AJ55" i="229"/>
  <c r="AK55" i="229"/>
  <c r="AL55" i="229"/>
  <c r="AM55" i="229"/>
  <c r="AN55" i="229"/>
  <c r="AO55" i="229"/>
  <c r="AP55" i="229"/>
  <c r="AH56" i="229"/>
  <c r="AI56" i="229"/>
  <c r="AJ56" i="229"/>
  <c r="AK56" i="229"/>
  <c r="AL56" i="229"/>
  <c r="AM56" i="229"/>
  <c r="AN56" i="229"/>
  <c r="AO56" i="229"/>
  <c r="AP56" i="229"/>
  <c r="AH57" i="229"/>
  <c r="AI57" i="229"/>
  <c r="AJ57" i="229"/>
  <c r="AK57" i="229"/>
  <c r="AL57" i="229"/>
  <c r="AM57" i="229"/>
  <c r="AN57" i="229"/>
  <c r="AO57" i="229"/>
  <c r="AP57" i="229"/>
  <c r="AH58" i="229"/>
  <c r="AI58" i="229"/>
  <c r="AJ58" i="229"/>
  <c r="AK58" i="229"/>
  <c r="AL58" i="229"/>
  <c r="AM58" i="229"/>
  <c r="AN58" i="229"/>
  <c r="AO58" i="229"/>
  <c r="AP58" i="229"/>
  <c r="AH59" i="229"/>
  <c r="AI59" i="229"/>
  <c r="AJ59" i="229"/>
  <c r="AK59" i="229"/>
  <c r="AL59" i="229"/>
  <c r="AM59" i="229"/>
  <c r="AN59" i="229"/>
  <c r="AO59" i="229"/>
  <c r="AP59" i="229"/>
  <c r="AH60" i="229"/>
  <c r="AI60" i="229"/>
  <c r="AJ60" i="229"/>
  <c r="AK60" i="229"/>
  <c r="AL60" i="229"/>
  <c r="AM60" i="229"/>
  <c r="AN60" i="229"/>
  <c r="AO60" i="229"/>
  <c r="AP60" i="229"/>
  <c r="AH61" i="229"/>
  <c r="AI61" i="229"/>
  <c r="AJ61" i="229"/>
  <c r="AK61" i="229"/>
  <c r="AL61" i="229"/>
  <c r="AM61" i="229"/>
  <c r="AN61" i="229"/>
  <c r="AO61" i="229"/>
  <c r="AP61" i="229"/>
  <c r="AH62" i="229"/>
  <c r="AI62" i="229"/>
  <c r="AJ62" i="229"/>
  <c r="AK62" i="229"/>
  <c r="AL62" i="229"/>
  <c r="AM62" i="229"/>
  <c r="AN62" i="229"/>
  <c r="AO62" i="229"/>
  <c r="AP62" i="229"/>
  <c r="AH63" i="229"/>
  <c r="AI63" i="229"/>
  <c r="AJ63" i="229"/>
  <c r="AK63" i="229"/>
  <c r="AL63" i="229"/>
  <c r="AM63" i="229"/>
  <c r="AN63" i="229"/>
  <c r="AO63" i="229"/>
  <c r="AP63" i="229"/>
  <c r="AH65" i="229"/>
  <c r="AI65" i="229"/>
  <c r="AJ65" i="229"/>
  <c r="AK65" i="229"/>
  <c r="AL65" i="229"/>
  <c r="AM65" i="229"/>
  <c r="AN65" i="229"/>
  <c r="AO65" i="229"/>
  <c r="AP65" i="229"/>
  <c r="AH66" i="229"/>
  <c r="AI66" i="229"/>
  <c r="AJ66" i="229"/>
  <c r="AK66" i="229"/>
  <c r="AL66" i="229"/>
  <c r="AM66" i="229"/>
  <c r="AN66" i="229"/>
  <c r="AO66" i="229"/>
  <c r="AP66" i="229"/>
  <c r="AH67" i="229"/>
  <c r="AI67" i="229"/>
  <c r="AJ67" i="229"/>
  <c r="AK67" i="229"/>
  <c r="AL67" i="229"/>
  <c r="AM67" i="229"/>
  <c r="AN67" i="229"/>
  <c r="AO67" i="229"/>
  <c r="AP67" i="229"/>
  <c r="AH68" i="229"/>
  <c r="AI68" i="229"/>
  <c r="AJ68" i="229"/>
  <c r="AK68" i="229"/>
  <c r="AL68" i="229"/>
  <c r="AM68" i="229"/>
  <c r="AN68" i="229"/>
  <c r="AO68" i="229"/>
  <c r="AP68" i="229"/>
  <c r="AH69" i="229"/>
  <c r="AI69" i="229"/>
  <c r="AJ69" i="229"/>
  <c r="AK69" i="229"/>
  <c r="AL69" i="229"/>
  <c r="AM69" i="229"/>
  <c r="AN69" i="229"/>
  <c r="AO69" i="229"/>
  <c r="AP69" i="229"/>
  <c r="AH70" i="229"/>
  <c r="AI70" i="229"/>
  <c r="AJ70" i="229"/>
  <c r="AK70" i="229"/>
  <c r="AL70" i="229"/>
  <c r="AM70" i="229"/>
  <c r="AN70" i="229"/>
  <c r="AO70" i="229"/>
  <c r="AP70" i="229"/>
  <c r="AH71" i="229"/>
  <c r="AI71" i="229"/>
  <c r="AJ71" i="229"/>
  <c r="AK71" i="229"/>
  <c r="AL71" i="229"/>
  <c r="AM71" i="229"/>
  <c r="AN71" i="229"/>
  <c r="AO71" i="229"/>
  <c r="AP71" i="229"/>
  <c r="AH72" i="229"/>
  <c r="AI72" i="229"/>
  <c r="AJ72" i="229"/>
  <c r="AK72" i="229"/>
  <c r="AL72" i="229"/>
  <c r="AM72" i="229"/>
  <c r="AN72" i="229"/>
  <c r="AO72" i="229"/>
  <c r="AP72" i="229"/>
  <c r="AH73" i="229"/>
  <c r="AI73" i="229"/>
  <c r="AJ73" i="229"/>
  <c r="AK73" i="229"/>
  <c r="AL73" i="229"/>
  <c r="AM73" i="229"/>
  <c r="AN73" i="229"/>
  <c r="AO73" i="229"/>
  <c r="AP73" i="229"/>
  <c r="AH74" i="229"/>
  <c r="AI74" i="229"/>
  <c r="AJ74" i="229"/>
  <c r="AK74" i="229"/>
  <c r="AL74" i="229"/>
  <c r="AM74" i="229"/>
  <c r="AN74" i="229"/>
  <c r="AO74" i="229"/>
  <c r="AP74" i="229"/>
  <c r="AH75" i="229"/>
  <c r="AI75" i="229"/>
  <c r="AJ75" i="229"/>
  <c r="AK75" i="229"/>
  <c r="AL75" i="229"/>
  <c r="AM75" i="229"/>
  <c r="AN75" i="229"/>
  <c r="AO75" i="229"/>
  <c r="AP75" i="229"/>
  <c r="AH76" i="229"/>
  <c r="AI76" i="229"/>
  <c r="AJ76" i="229"/>
  <c r="AK76" i="229"/>
  <c r="AL76" i="229"/>
  <c r="AM76" i="229"/>
  <c r="AN76" i="229"/>
  <c r="AO76" i="229"/>
  <c r="AP76" i="229"/>
  <c r="AH77" i="229"/>
  <c r="AI77" i="229"/>
  <c r="AJ77" i="229"/>
  <c r="AK77" i="229"/>
  <c r="AL77" i="229"/>
  <c r="AM77" i="229"/>
  <c r="AN77" i="229"/>
  <c r="AO77" i="229"/>
  <c r="AP77" i="229"/>
  <c r="AH78" i="229"/>
  <c r="AI78" i="229"/>
  <c r="AJ78" i="229"/>
  <c r="AK78" i="229"/>
  <c r="AL78" i="229"/>
  <c r="AM78" i="229"/>
  <c r="AN78" i="229"/>
  <c r="AO78" i="229"/>
  <c r="AP78" i="229"/>
  <c r="AH79" i="229"/>
  <c r="AI79" i="229"/>
  <c r="AJ79" i="229"/>
  <c r="AK79" i="229"/>
  <c r="AL79" i="229"/>
  <c r="AM79" i="229"/>
  <c r="AN79" i="229"/>
  <c r="AO79" i="229"/>
  <c r="AP79" i="229"/>
  <c r="AH80" i="229"/>
  <c r="AI80" i="229"/>
  <c r="AJ80" i="229"/>
  <c r="AK80" i="229"/>
  <c r="AL80" i="229"/>
  <c r="AM80" i="229"/>
  <c r="AN80" i="229"/>
  <c r="AO80" i="229"/>
  <c r="AP80" i="229"/>
  <c r="AH81" i="229"/>
  <c r="AI81" i="229"/>
  <c r="AJ81" i="229"/>
  <c r="AK81" i="229"/>
  <c r="AL81" i="229"/>
  <c r="AM81" i="229"/>
  <c r="AN81" i="229"/>
  <c r="AO81" i="229"/>
  <c r="AP81" i="229"/>
  <c r="AH83" i="229"/>
  <c r="AI83" i="229"/>
  <c r="AJ83" i="229"/>
  <c r="AK83" i="229"/>
  <c r="AL83" i="229"/>
  <c r="AM83" i="229"/>
  <c r="AN83" i="229"/>
  <c r="AO83" i="229"/>
  <c r="AP83" i="229"/>
  <c r="AH84" i="229"/>
  <c r="AI84" i="229"/>
  <c r="AJ84" i="229"/>
  <c r="AK84" i="229"/>
  <c r="AL84" i="229"/>
  <c r="AM84" i="229"/>
  <c r="AN84" i="229"/>
  <c r="AO84" i="229"/>
  <c r="AP84" i="229"/>
  <c r="AH85" i="229"/>
  <c r="AI85" i="229"/>
  <c r="AJ85" i="229"/>
  <c r="AK85" i="229"/>
  <c r="AL85" i="229"/>
  <c r="AM85" i="229"/>
  <c r="AN85" i="229"/>
  <c r="AO85" i="229"/>
  <c r="AP85" i="229"/>
  <c r="AH86" i="229"/>
  <c r="AI86" i="229"/>
  <c r="AJ86" i="229"/>
  <c r="AK86" i="229"/>
  <c r="AL86" i="229"/>
  <c r="AM86" i="229"/>
  <c r="AN86" i="229"/>
  <c r="AO86" i="229"/>
  <c r="AP86" i="229"/>
  <c r="AH87" i="229"/>
  <c r="AI87" i="229"/>
  <c r="AJ87" i="229"/>
  <c r="AK87" i="229"/>
  <c r="AL87" i="229"/>
  <c r="AM87" i="229"/>
  <c r="AN87" i="229"/>
  <c r="AO87" i="229"/>
  <c r="AP87" i="229"/>
  <c r="AH88" i="229"/>
  <c r="AI88" i="229"/>
  <c r="AJ88" i="229"/>
  <c r="AK88" i="229"/>
  <c r="AL88" i="229"/>
  <c r="AM88" i="229"/>
  <c r="AN88" i="229"/>
  <c r="AO88" i="229"/>
  <c r="AP88" i="229"/>
  <c r="AH89" i="229"/>
  <c r="AI89" i="229"/>
  <c r="AJ89" i="229"/>
  <c r="AK89" i="229"/>
  <c r="AL89" i="229"/>
  <c r="AM89" i="229"/>
  <c r="AN89" i="229"/>
  <c r="AO89" i="229"/>
  <c r="AP89" i="229"/>
  <c r="AH90" i="229"/>
  <c r="AI90" i="229"/>
  <c r="AJ90" i="229"/>
  <c r="AK90" i="229"/>
  <c r="AL90" i="229"/>
  <c r="AM90" i="229"/>
  <c r="AN90" i="229"/>
  <c r="AO90" i="229"/>
  <c r="AP90" i="229"/>
  <c r="AH91" i="229"/>
  <c r="AI91" i="229"/>
  <c r="AJ91" i="229"/>
  <c r="AK91" i="229"/>
  <c r="AL91" i="229"/>
  <c r="AM91" i="229"/>
  <c r="AN91" i="229"/>
  <c r="AO91" i="229"/>
  <c r="AP91" i="229"/>
  <c r="AH92" i="229"/>
  <c r="AI92" i="229"/>
  <c r="AJ92" i="229"/>
  <c r="AK92" i="229"/>
  <c r="AL92" i="229"/>
  <c r="AM92" i="229"/>
  <c r="AN92" i="229"/>
  <c r="AO92" i="229"/>
  <c r="AP92" i="229"/>
  <c r="AH93" i="229"/>
  <c r="AI93" i="229"/>
  <c r="AJ93" i="229"/>
  <c r="AK93" i="229"/>
  <c r="AL93" i="229"/>
  <c r="AM93" i="229"/>
  <c r="AN93" i="229"/>
  <c r="AO93" i="229"/>
  <c r="AP93" i="229"/>
  <c r="AH94" i="229"/>
  <c r="AI94" i="229"/>
  <c r="AJ94" i="229"/>
  <c r="AK94" i="229"/>
  <c r="AL94" i="229"/>
  <c r="AM94" i="229"/>
  <c r="AN94" i="229"/>
  <c r="AO94" i="229"/>
  <c r="AP94" i="229"/>
  <c r="AH95" i="229"/>
  <c r="AI95" i="229"/>
  <c r="AJ95" i="229"/>
  <c r="AK95" i="229"/>
  <c r="AL95" i="229"/>
  <c r="AM95" i="229"/>
  <c r="AN95" i="229"/>
  <c r="AO95" i="229"/>
  <c r="AP95" i="229"/>
  <c r="AH96" i="229"/>
  <c r="AI96" i="229"/>
  <c r="AJ96" i="229"/>
  <c r="AK96" i="229"/>
  <c r="AL96" i="229"/>
  <c r="AM96" i="229"/>
  <c r="AN96" i="229"/>
  <c r="AO96" i="229"/>
  <c r="AP96" i="229"/>
  <c r="AH97" i="229"/>
  <c r="AI97" i="229"/>
  <c r="AJ97" i="229"/>
  <c r="AK97" i="229"/>
  <c r="AL97" i="229"/>
  <c r="AM97" i="229"/>
  <c r="AN97" i="229"/>
  <c r="AO97" i="229"/>
  <c r="AP97" i="229"/>
  <c r="AH98" i="229"/>
  <c r="AI98" i="229"/>
  <c r="AJ98" i="229"/>
  <c r="AK98" i="229"/>
  <c r="AL98" i="229"/>
  <c r="AM98" i="229"/>
  <c r="AN98" i="229"/>
  <c r="AO98" i="229"/>
  <c r="AP98" i="229"/>
  <c r="AH99" i="229"/>
  <c r="AI99" i="229"/>
  <c r="AJ99" i="229"/>
  <c r="AK99" i="229"/>
  <c r="AL99" i="229"/>
  <c r="AM99" i="229"/>
  <c r="AN99" i="229"/>
  <c r="AO99" i="229"/>
  <c r="AP99" i="229"/>
  <c r="AH100" i="229"/>
  <c r="AI100" i="229"/>
  <c r="AJ100" i="229"/>
  <c r="AK100" i="229"/>
  <c r="AL100" i="229"/>
  <c r="AM100" i="229"/>
  <c r="AN100" i="229"/>
  <c r="AO100" i="229"/>
  <c r="AP100" i="229"/>
  <c r="AH101" i="229"/>
  <c r="AI101" i="229"/>
  <c r="AJ101" i="229"/>
  <c r="AK101" i="229"/>
  <c r="AL101" i="229"/>
  <c r="AM101" i="229"/>
  <c r="AN101" i="229"/>
  <c r="AO101" i="229"/>
  <c r="AP101" i="229"/>
  <c r="AH102" i="229"/>
  <c r="AI102" i="229"/>
  <c r="AJ102" i="229"/>
  <c r="AK102" i="229"/>
  <c r="AL102" i="229"/>
  <c r="AM102" i="229"/>
  <c r="AN102" i="229"/>
  <c r="AO102" i="229"/>
  <c r="AP102" i="229"/>
  <c r="AH103" i="229"/>
  <c r="AI103" i="229"/>
  <c r="AJ103" i="229"/>
  <c r="AK103" i="229"/>
  <c r="AL103" i="229"/>
  <c r="AM103" i="229"/>
  <c r="AN103" i="229"/>
  <c r="AO103" i="229"/>
  <c r="AP103" i="229"/>
  <c r="AH104" i="229"/>
  <c r="AI104" i="229"/>
  <c r="AJ104" i="229"/>
  <c r="AK104" i="229"/>
  <c r="AL104" i="229"/>
  <c r="AM104" i="229"/>
  <c r="AN104" i="229"/>
  <c r="AO104" i="229"/>
  <c r="AP104" i="229"/>
  <c r="AH105" i="229"/>
  <c r="AI105" i="229"/>
  <c r="AJ105" i="229"/>
  <c r="AK105" i="229"/>
  <c r="AL105" i="229"/>
  <c r="AM105" i="229"/>
  <c r="AN105" i="229"/>
  <c r="AO105" i="229"/>
  <c r="AP105" i="229"/>
  <c r="AH107" i="229"/>
  <c r="AI107" i="229"/>
  <c r="AJ107" i="229"/>
  <c r="AK107" i="229"/>
  <c r="AL107" i="229"/>
  <c r="AM107" i="229"/>
  <c r="AN107" i="229"/>
  <c r="AO107" i="229"/>
  <c r="AP107" i="229"/>
  <c r="AH108" i="229"/>
  <c r="AI108" i="229"/>
  <c r="AJ108" i="229"/>
  <c r="AK108" i="229"/>
  <c r="AL108" i="229"/>
  <c r="AM108" i="229"/>
  <c r="AN108" i="229"/>
  <c r="AO108" i="229"/>
  <c r="AP108" i="229"/>
  <c r="AH109" i="229"/>
  <c r="AI109" i="229"/>
  <c r="AJ109" i="229"/>
  <c r="AK109" i="229"/>
  <c r="AL109" i="229"/>
  <c r="AM109" i="229"/>
  <c r="AN109" i="229"/>
  <c r="AO109" i="229"/>
  <c r="AP109" i="229"/>
  <c r="AH110" i="229"/>
  <c r="AI110" i="229"/>
  <c r="AJ110" i="229"/>
  <c r="AK110" i="229"/>
  <c r="AL110" i="229"/>
  <c r="AM110" i="229"/>
  <c r="AN110" i="229"/>
  <c r="AO110" i="229"/>
  <c r="AP110" i="229"/>
  <c r="AH111" i="229"/>
  <c r="AI111" i="229"/>
  <c r="AJ111" i="229"/>
  <c r="AK111" i="229"/>
  <c r="AL111" i="229"/>
  <c r="AM111" i="229"/>
  <c r="AN111" i="229"/>
  <c r="AO111" i="229"/>
  <c r="AP111" i="229"/>
  <c r="AH112" i="229"/>
  <c r="AI112" i="229"/>
  <c r="AJ112" i="229"/>
  <c r="AK112" i="229"/>
  <c r="AL112" i="229"/>
  <c r="AM112" i="229"/>
  <c r="AN112" i="229"/>
  <c r="AO112" i="229"/>
  <c r="AP112" i="229"/>
  <c r="AH113" i="229"/>
  <c r="AI113" i="229"/>
  <c r="AJ113" i="229"/>
  <c r="AK113" i="229"/>
  <c r="AL113" i="229"/>
  <c r="AM113" i="229"/>
  <c r="AN113" i="229"/>
  <c r="AO113" i="229"/>
  <c r="AP113" i="229"/>
  <c r="AH114" i="229"/>
  <c r="AI114" i="229"/>
  <c r="AJ114" i="229"/>
  <c r="AK114" i="229"/>
  <c r="AL114" i="229"/>
  <c r="AM114" i="229"/>
  <c r="AN114" i="229"/>
  <c r="AO114" i="229"/>
  <c r="AP114" i="229"/>
  <c r="AH115" i="229"/>
  <c r="AI115" i="229"/>
  <c r="AJ115" i="229"/>
  <c r="AK115" i="229"/>
  <c r="AL115" i="229"/>
  <c r="AM115" i="229"/>
  <c r="AN115" i="229"/>
  <c r="AO115" i="229"/>
  <c r="AP115" i="229"/>
  <c r="AH116" i="229"/>
  <c r="AI116" i="229"/>
  <c r="AJ116" i="229"/>
  <c r="AK116" i="229"/>
  <c r="AL116" i="229"/>
  <c r="AM116" i="229"/>
  <c r="AN116" i="229"/>
  <c r="AO116" i="229"/>
  <c r="AP116" i="229"/>
  <c r="AH117" i="229"/>
  <c r="AI117" i="229"/>
  <c r="AJ117" i="229"/>
  <c r="AK117" i="229"/>
  <c r="AL117" i="229"/>
  <c r="AM117" i="229"/>
  <c r="AN117" i="229"/>
  <c r="AO117" i="229"/>
  <c r="AP117" i="229"/>
  <c r="AH118" i="229"/>
  <c r="AI118" i="229"/>
  <c r="AJ118" i="229"/>
  <c r="AK118" i="229"/>
  <c r="AL118" i="229"/>
  <c r="AM118" i="229"/>
  <c r="AN118" i="229"/>
  <c r="AO118" i="229"/>
  <c r="AP118" i="229"/>
  <c r="AH119" i="229"/>
  <c r="AI119" i="229"/>
  <c r="AJ119" i="229"/>
  <c r="AK119" i="229"/>
  <c r="AL119" i="229"/>
  <c r="AM119" i="229"/>
  <c r="AN119" i="229"/>
  <c r="AO119" i="229"/>
  <c r="AP119" i="229"/>
  <c r="AH120" i="229"/>
  <c r="AI120" i="229"/>
  <c r="AJ120" i="229"/>
  <c r="AK120" i="229"/>
  <c r="AL120" i="229"/>
  <c r="AM120" i="229"/>
  <c r="AN120" i="229"/>
  <c r="AO120" i="229"/>
  <c r="AP120" i="229"/>
  <c r="AH121" i="229"/>
  <c r="AI121" i="229"/>
  <c r="AJ121" i="229"/>
  <c r="AK121" i="229"/>
  <c r="AL121" i="229"/>
  <c r="AM121" i="229"/>
  <c r="AN121" i="229"/>
  <c r="AO121" i="229"/>
  <c r="AP121" i="229"/>
  <c r="AH122" i="229"/>
  <c r="AI122" i="229"/>
  <c r="AJ122" i="229"/>
  <c r="AK122" i="229"/>
  <c r="AL122" i="229"/>
  <c r="AM122" i="229"/>
  <c r="AN122" i="229"/>
  <c r="AO122" i="229"/>
  <c r="AP122" i="229"/>
  <c r="AH123" i="229"/>
  <c r="AI123" i="229"/>
  <c r="AJ123" i="229"/>
  <c r="AK123" i="229"/>
  <c r="AL123" i="229"/>
  <c r="AM123" i="229"/>
  <c r="AN123" i="229"/>
  <c r="AO123" i="229"/>
  <c r="AP123" i="229"/>
  <c r="AH124" i="229"/>
  <c r="AI124" i="229"/>
  <c r="AJ124" i="229"/>
  <c r="AK124" i="229"/>
  <c r="AL124" i="229"/>
  <c r="AM124" i="229"/>
  <c r="AN124" i="229"/>
  <c r="AO124" i="229"/>
  <c r="AP124" i="229"/>
  <c r="AH125" i="229"/>
  <c r="AI125" i="229"/>
  <c r="AJ125" i="229"/>
  <c r="AK125" i="229"/>
  <c r="AL125" i="229"/>
  <c r="AM125" i="229"/>
  <c r="AN125" i="229"/>
  <c r="AO125" i="229"/>
  <c r="AP125" i="229"/>
  <c r="AH126" i="229"/>
  <c r="AI126" i="229"/>
  <c r="AJ126" i="229"/>
  <c r="AK126" i="229"/>
  <c r="AL126" i="229"/>
  <c r="AM126" i="229"/>
  <c r="AN126" i="229"/>
  <c r="AO126" i="229"/>
  <c r="AP126" i="229"/>
  <c r="AH127" i="229"/>
  <c r="AI127" i="229"/>
  <c r="AJ127" i="229"/>
  <c r="AK127" i="229"/>
  <c r="AL127" i="229"/>
  <c r="AM127" i="229"/>
  <c r="AN127" i="229"/>
  <c r="AO127" i="229"/>
  <c r="AP127" i="229"/>
  <c r="AH128" i="229"/>
  <c r="AI128" i="229"/>
  <c r="AJ128" i="229"/>
  <c r="AK128" i="229"/>
  <c r="AL128" i="229"/>
  <c r="AM128" i="229"/>
  <c r="AN128" i="229"/>
  <c r="AO128" i="229"/>
  <c r="AP128" i="229"/>
  <c r="AH129" i="229"/>
  <c r="AI129" i="229"/>
  <c r="AJ129" i="229"/>
  <c r="AK129" i="229"/>
  <c r="AL129" i="229"/>
  <c r="AM129" i="229"/>
  <c r="AN129" i="229"/>
  <c r="AO129" i="229"/>
  <c r="AP129" i="229"/>
  <c r="AH131" i="229"/>
  <c r="AI131" i="229"/>
  <c r="AJ131" i="229"/>
  <c r="AK131" i="229"/>
  <c r="AL131" i="229"/>
  <c r="AM131" i="229"/>
  <c r="AN131" i="229"/>
  <c r="AO131" i="229"/>
  <c r="AP131" i="229"/>
  <c r="AH132" i="229"/>
  <c r="AI132" i="229"/>
  <c r="AJ132" i="229"/>
  <c r="AK132" i="229"/>
  <c r="AL132" i="229"/>
  <c r="AM132" i="229"/>
  <c r="AN132" i="229"/>
  <c r="AO132" i="229"/>
  <c r="AP132" i="229"/>
  <c r="AH133" i="229"/>
  <c r="AI133" i="229"/>
  <c r="AJ133" i="229"/>
  <c r="AK133" i="229"/>
  <c r="AL133" i="229"/>
  <c r="AM133" i="229"/>
  <c r="AN133" i="229"/>
  <c r="AO133" i="229"/>
  <c r="AP133" i="229"/>
  <c r="AH134" i="229"/>
  <c r="AI134" i="229"/>
  <c r="AJ134" i="229"/>
  <c r="AK134" i="229"/>
  <c r="AL134" i="229"/>
  <c r="AM134" i="229"/>
  <c r="AN134" i="229"/>
  <c r="AO134" i="229"/>
  <c r="AP134" i="229"/>
  <c r="AH135" i="229"/>
  <c r="AI135" i="229"/>
  <c r="AJ135" i="229"/>
  <c r="AK135" i="229"/>
  <c r="AL135" i="229"/>
  <c r="AM135" i="229"/>
  <c r="AN135" i="229"/>
  <c r="AO135" i="229"/>
  <c r="AP135" i="229"/>
  <c r="AH136" i="229"/>
  <c r="AI136" i="229"/>
  <c r="AJ136" i="229"/>
  <c r="AK136" i="229"/>
  <c r="AL136" i="229"/>
  <c r="AM136" i="229"/>
  <c r="AN136" i="229"/>
  <c r="AO136" i="229"/>
  <c r="AP136" i="229"/>
  <c r="AH137" i="229"/>
  <c r="AI137" i="229"/>
  <c r="AJ137" i="229"/>
  <c r="AK137" i="229"/>
  <c r="AL137" i="229"/>
  <c r="AM137" i="229"/>
  <c r="AN137" i="229"/>
  <c r="AO137" i="229"/>
  <c r="AP137" i="229"/>
  <c r="AH138" i="229"/>
  <c r="AI138" i="229"/>
  <c r="AJ138" i="229"/>
  <c r="AK138" i="229"/>
  <c r="AL138" i="229"/>
  <c r="AM138" i="229"/>
  <c r="AN138" i="229"/>
  <c r="AO138" i="229"/>
  <c r="AP138" i="229"/>
  <c r="AH139" i="229"/>
  <c r="AI139" i="229"/>
  <c r="AJ139" i="229"/>
  <c r="AK139" i="229"/>
  <c r="AL139" i="229"/>
  <c r="AM139" i="229"/>
  <c r="AN139" i="229"/>
  <c r="AO139" i="229"/>
  <c r="AP139" i="229"/>
  <c r="AH140" i="229"/>
  <c r="AI140" i="229"/>
  <c r="AJ140" i="229"/>
  <c r="AK140" i="229"/>
  <c r="AL140" i="229"/>
  <c r="AM140" i="229"/>
  <c r="AN140" i="229"/>
  <c r="AO140" i="229"/>
  <c r="AP140" i="229"/>
  <c r="AQ140" i="229" l="1"/>
  <c r="AQ139" i="229"/>
  <c r="AQ138" i="229"/>
  <c r="AQ137" i="229"/>
  <c r="AQ136" i="229"/>
  <c r="AQ135" i="229"/>
  <c r="AQ134" i="229"/>
  <c r="AQ133" i="229"/>
  <c r="AQ132" i="229"/>
  <c r="AP130" i="229"/>
  <c r="AO130" i="229"/>
  <c r="AN130" i="229"/>
  <c r="AM130" i="229"/>
  <c r="AL130" i="229"/>
  <c r="AK130" i="229"/>
  <c r="AJ130" i="229"/>
  <c r="AI130" i="229"/>
  <c r="AQ131" i="229"/>
  <c r="AH130" i="229"/>
  <c r="AQ130" i="229" s="1"/>
  <c r="AQ129" i="229"/>
  <c r="AQ128" i="229"/>
  <c r="AQ127" i="229"/>
  <c r="AQ126" i="229"/>
  <c r="AQ125" i="229"/>
  <c r="AQ124" i="229"/>
  <c r="AQ123" i="229"/>
  <c r="AQ122" i="229"/>
  <c r="AQ121" i="229"/>
  <c r="AQ120" i="229"/>
  <c r="AQ119" i="229"/>
  <c r="AQ118" i="229"/>
  <c r="AQ117" i="229"/>
  <c r="AQ116" i="229"/>
  <c r="AQ115" i="229"/>
  <c r="AQ114" i="229"/>
  <c r="AQ113" i="229"/>
  <c r="AQ112" i="229"/>
  <c r="AQ111" i="229"/>
  <c r="AQ110" i="229"/>
  <c r="AQ109" i="229"/>
  <c r="AQ108" i="229"/>
  <c r="AP106" i="229"/>
  <c r="AO106" i="229"/>
  <c r="AN106" i="229"/>
  <c r="AM106" i="229"/>
  <c r="AL106" i="229"/>
  <c r="AK106" i="229"/>
  <c r="AJ106" i="229"/>
  <c r="AI106" i="229"/>
  <c r="AQ107" i="229"/>
  <c r="AH106" i="229"/>
  <c r="AQ106" i="229" s="1"/>
  <c r="AQ105" i="229"/>
  <c r="AQ104" i="229"/>
  <c r="AQ103" i="229"/>
  <c r="AQ102" i="229"/>
  <c r="AQ101" i="229"/>
  <c r="AQ100" i="229"/>
  <c r="AQ99" i="229"/>
  <c r="AQ98" i="229"/>
  <c r="AQ97" i="229"/>
  <c r="AQ96" i="229"/>
  <c r="AQ95" i="229"/>
  <c r="AQ94" i="229"/>
  <c r="AQ93" i="229"/>
  <c r="AQ92" i="229"/>
  <c r="AQ91" i="229"/>
  <c r="AQ90" i="229"/>
  <c r="AQ89" i="229"/>
  <c r="AQ88" i="229"/>
  <c r="AQ87" i="229"/>
  <c r="AQ86" i="229"/>
  <c r="AQ85" i="229"/>
  <c r="AQ84" i="229"/>
  <c r="AP82" i="229"/>
  <c r="AO82" i="229"/>
  <c r="AN82" i="229"/>
  <c r="AM82" i="229"/>
  <c r="AL82" i="229"/>
  <c r="AK82" i="229"/>
  <c r="AJ82" i="229"/>
  <c r="AI82" i="229"/>
  <c r="AQ83" i="229"/>
  <c r="AH82" i="229"/>
  <c r="AQ82" i="229" s="1"/>
  <c r="AQ81" i="229"/>
  <c r="AQ80" i="229"/>
  <c r="AQ79" i="229"/>
  <c r="AQ78" i="229"/>
  <c r="AQ77" i="229"/>
  <c r="AQ76" i="229"/>
  <c r="AQ75" i="229"/>
  <c r="AQ74" i="229"/>
  <c r="AQ73" i="229"/>
  <c r="AQ72" i="229"/>
  <c r="AQ71" i="229"/>
  <c r="AQ70" i="229"/>
  <c r="AQ69" i="229"/>
  <c r="AQ68" i="229"/>
  <c r="AQ67" i="229"/>
  <c r="AQ66" i="229"/>
  <c r="AP64" i="229"/>
  <c r="AO64" i="229"/>
  <c r="AN64" i="229"/>
  <c r="AM64" i="229"/>
  <c r="AL64" i="229"/>
  <c r="AK64" i="229"/>
  <c r="AJ64" i="229"/>
  <c r="AI64" i="229"/>
  <c r="AQ65" i="229"/>
  <c r="AH64" i="229"/>
  <c r="AQ64" i="229" s="1"/>
  <c r="AQ63" i="229"/>
  <c r="AQ62" i="229"/>
  <c r="AQ61" i="229"/>
  <c r="AQ60" i="229"/>
  <c r="AQ59" i="229"/>
  <c r="AQ58" i="229"/>
  <c r="AQ57" i="229"/>
  <c r="AQ56" i="229"/>
  <c r="AQ55" i="229"/>
  <c r="AQ54" i="229"/>
  <c r="AQ53" i="229"/>
  <c r="AQ52" i="229"/>
  <c r="AQ51" i="229"/>
  <c r="AQ50" i="229"/>
  <c r="AQ49" i="229"/>
  <c r="AQ48" i="229"/>
  <c r="AQ47" i="229"/>
  <c r="AQ46" i="229"/>
  <c r="AP44" i="229"/>
  <c r="AO44" i="229"/>
  <c r="AN44" i="229"/>
  <c r="AM44" i="229"/>
  <c r="AL44" i="229"/>
  <c r="AK44" i="229"/>
  <c r="AJ44" i="229"/>
  <c r="AI44" i="229"/>
  <c r="AQ45" i="229"/>
  <c r="AH44" i="229"/>
  <c r="AQ44" i="229" s="1"/>
  <c r="AQ43" i="229"/>
  <c r="AQ42" i="229"/>
  <c r="AQ41" i="229"/>
  <c r="AQ40" i="229"/>
  <c r="AQ39" i="229"/>
  <c r="AQ38" i="229"/>
  <c r="AQ37" i="229"/>
  <c r="AQ36" i="229"/>
  <c r="AQ35" i="229"/>
  <c r="AP33" i="229"/>
  <c r="AO33" i="229"/>
  <c r="AN33" i="229"/>
  <c r="AM33" i="229"/>
  <c r="AL33" i="229"/>
  <c r="AK33" i="229"/>
  <c r="AJ33" i="229"/>
  <c r="AI33" i="229"/>
  <c r="AQ34" i="229"/>
  <c r="AH33" i="229"/>
  <c r="AQ33" i="229" s="1"/>
  <c r="AQ32" i="229"/>
  <c r="AQ31" i="229"/>
  <c r="AQ30" i="229"/>
  <c r="AQ29" i="229"/>
  <c r="AQ28" i="229"/>
  <c r="AQ27" i="229"/>
  <c r="AQ26" i="229"/>
  <c r="AQ25" i="229"/>
  <c r="AQ24" i="229"/>
  <c r="AQ23" i="229"/>
  <c r="AP21" i="229"/>
  <c r="AO21" i="229"/>
  <c r="AN21" i="229"/>
  <c r="AM21" i="229"/>
  <c r="AL21" i="229"/>
  <c r="AK21" i="229"/>
  <c r="AJ21" i="229"/>
  <c r="AI21" i="229"/>
  <c r="AQ22" i="229"/>
  <c r="AH21" i="229"/>
  <c r="AQ21" i="229" s="1"/>
  <c r="AQ20" i="229"/>
  <c r="AQ19" i="229"/>
  <c r="AQ18" i="229"/>
  <c r="AQ17" i="229"/>
  <c r="AQ16" i="229"/>
  <c r="AP14" i="229"/>
  <c r="AO14" i="229"/>
  <c r="AN14" i="229"/>
  <c r="AM14" i="229"/>
  <c r="AL14" i="229"/>
  <c r="AK14" i="229"/>
  <c r="AJ14" i="229"/>
  <c r="AI14" i="229"/>
  <c r="AQ15" i="229"/>
  <c r="AH14" i="229"/>
  <c r="AQ14" i="229" s="1"/>
  <c r="AQ13" i="229"/>
  <c r="AQ12" i="229"/>
  <c r="AQ11" i="229"/>
  <c r="AQ10" i="229"/>
  <c r="AP7" i="229"/>
  <c r="AP6" i="229" s="1"/>
  <c r="AO7" i="229"/>
  <c r="AO6" i="229" s="1"/>
  <c r="AN7" i="229"/>
  <c r="AN6" i="229" s="1"/>
  <c r="AM7" i="229"/>
  <c r="AM6" i="229" s="1"/>
  <c r="AL7" i="229"/>
  <c r="AL6" i="229" s="1"/>
  <c r="AK7" i="229"/>
  <c r="AK6" i="229" s="1"/>
  <c r="AJ7" i="229"/>
  <c r="AJ6" i="229" s="1"/>
  <c r="AI7" i="229"/>
  <c r="AI6" i="229" s="1"/>
  <c r="AQ9" i="229"/>
  <c r="AH7" i="229"/>
  <c r="AQ7" i="229" l="1"/>
  <c r="AH6" i="229"/>
  <c r="AQ6" i="2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CX3" authorId="0" shapeId="0" xr:uid="{D43D626A-AE9B-4E9A-811F-DB9ACEFF34E7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Sispro aun no publica a marzo 2023. se deja la información con corte a  febrero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F45" authorId="0" shapeId="0" xr:uid="{F9DCBA2F-E443-47E7-AAAC-BE53B2F6BA37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Sispro aun no actualiza a marzo 2023</t>
        </r>
      </text>
    </comment>
  </commentList>
</comments>
</file>

<file path=xl/sharedStrings.xml><?xml version="1.0" encoding="utf-8"?>
<sst xmlns="http://schemas.openxmlformats.org/spreadsheetml/2006/main" count="9321" uniqueCount="3447">
  <si>
    <t>Municipio</t>
  </si>
  <si>
    <t>Nombre Municipio</t>
  </si>
  <si>
    <t>Total</t>
  </si>
  <si>
    <t>cod</t>
  </si>
  <si>
    <t>Cod_mpio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</si>
  <si>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</si>
  <si>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</si>
  <si>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</si>
  <si>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</si>
  <si>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</si>
  <si>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</si>
  <si>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</si>
  <si>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</si>
  <si>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</si>
  <si>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</si>
  <si>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</si>
  <si>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</si>
  <si>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</si>
  <si>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</si>
  <si>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</si>
  <si>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</si>
  <si>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</si>
  <si>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</si>
  <si>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</si>
  <si>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</si>
  <si>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</si>
  <si>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</si>
  <si>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Santa Fé de Antioquia</t>
  </si>
  <si>
    <t>05044</t>
  </si>
  <si>
    <t>Anza</t>
  </si>
  <si>
    <t>Anzá</t>
  </si>
  <si>
    <t>05045</t>
  </si>
  <si>
    <t>Apartadó</t>
  </si>
  <si>
    <t>05051</t>
  </si>
  <si>
    <t>Arboletes  (3)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</si>
  <si>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</si>
  <si>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</si>
  <si>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</si>
  <si>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</si>
  <si>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</si>
  <si>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</si>
  <si>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</si>
  <si>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</si>
  <si>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</si>
  <si>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</si>
  <si>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</si>
  <si>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</si>
  <si>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</si>
  <si>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</si>
  <si>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</si>
  <si>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</si>
  <si>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</si>
  <si>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</si>
  <si>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</si>
  <si>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</si>
  <si>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</si>
  <si>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</si>
  <si>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</si>
  <si>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</si>
  <si>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</si>
  <si>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</si>
  <si>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</si>
  <si>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</si>
  <si>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</si>
  <si>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</si>
  <si>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</si>
  <si>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</si>
  <si>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</si>
  <si>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</si>
  <si>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</si>
  <si>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</si>
  <si>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</si>
  <si>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</si>
  <si>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</si>
  <si>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</si>
  <si>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</si>
  <si>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</si>
  <si>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</si>
  <si>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</si>
  <si>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</si>
  <si>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</si>
  <si>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</si>
  <si>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</si>
  <si>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  (3)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</si>
  <si>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</si>
  <si>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</si>
  <si>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</si>
  <si>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</si>
  <si>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</si>
  <si>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</si>
  <si>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</si>
  <si>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</si>
  <si>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</si>
  <si>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</si>
  <si>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</si>
  <si>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Donmatías</t>
  </si>
  <si>
    <t>05240</t>
  </si>
  <si>
    <t>Ebéjico</t>
  </si>
  <si>
    <t>05250</t>
  </si>
  <si>
    <t>El Bagre</t>
  </si>
  <si>
    <t>05264</t>
  </si>
  <si>
    <t>Entrerrios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</si>
  <si>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</si>
  <si>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</si>
  <si>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</si>
  <si>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</si>
  <si>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</si>
  <si>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</si>
  <si>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</si>
  <si>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</si>
  <si>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</si>
  <si>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</si>
  <si>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</si>
  <si>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</si>
  <si>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</si>
  <si>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</si>
  <si>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</si>
  <si>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</si>
  <si>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</si>
  <si>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</si>
  <si>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</si>
  <si>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</si>
  <si>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</si>
  <si>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</si>
  <si>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</si>
  <si>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</si>
  <si>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</si>
  <si>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</si>
  <si>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</si>
  <si>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</si>
  <si>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</si>
  <si>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</si>
  <si>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</si>
  <si>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</si>
  <si>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</si>
  <si>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</si>
  <si>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</si>
  <si>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</si>
  <si>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</si>
  <si>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</si>
  <si>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</si>
  <si>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</si>
  <si>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</si>
  <si>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</si>
  <si>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</si>
  <si>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</si>
  <si>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</si>
  <si>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</si>
  <si>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</si>
  <si>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</si>
  <si>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</si>
  <si>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</si>
  <si>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</si>
  <si>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</si>
  <si>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</si>
  <si>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</si>
  <si>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</si>
  <si>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</si>
  <si>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</si>
  <si>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</si>
  <si>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</si>
  <si>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</si>
  <si>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</si>
  <si>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</si>
  <si>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</si>
  <si>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</si>
  <si>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</si>
  <si>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</si>
  <si>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</si>
  <si>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</si>
  <si>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</si>
  <si>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</si>
  <si>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</si>
  <si>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</si>
  <si>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</si>
  <si>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</si>
  <si>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</si>
  <si>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</si>
  <si>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</si>
  <si>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</si>
  <si>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</si>
  <si>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</si>
  <si>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</si>
  <si>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</si>
  <si>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</si>
  <si>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</si>
  <si>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</si>
  <si>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</si>
  <si>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</si>
  <si>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</si>
  <si>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</si>
  <si>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</si>
  <si>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</si>
  <si>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</si>
  <si>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</si>
  <si>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</si>
  <si>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</si>
  <si>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</si>
  <si>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</si>
  <si>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</si>
  <si>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</si>
  <si>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</si>
  <si>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</si>
  <si>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</si>
  <si>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San Pedro de Los Milagros</t>
  </si>
  <si>
    <t>05665</t>
  </si>
  <si>
    <t>San Pedro de Uraba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</si>
  <si>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</si>
  <si>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</si>
  <si>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</si>
  <si>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</si>
  <si>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</si>
  <si>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</si>
  <si>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</si>
  <si>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San Vicente Ferrer</t>
  </si>
  <si>
    <t>05679</t>
  </si>
  <si>
    <t>Santa Bárbara (3)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</si>
  <si>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</si>
  <si>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</si>
  <si>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</si>
  <si>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</si>
  <si>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</si>
  <si>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</si>
  <si>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</si>
  <si>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</si>
  <si>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</si>
  <si>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</si>
  <si>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</si>
  <si>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</si>
  <si>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</si>
  <si>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</si>
  <si>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</si>
  <si>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</si>
  <si>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</si>
  <si>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</si>
  <si>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</si>
  <si>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</si>
  <si>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</si>
  <si>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</si>
  <si>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</si>
  <si>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</si>
  <si>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</si>
  <si>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</si>
  <si>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</si>
  <si>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</si>
  <si>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</si>
  <si>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</si>
  <si>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</si>
  <si>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</si>
  <si>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</si>
  <si>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  (3)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</si>
  <si>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</si>
  <si>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</si>
  <si>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</si>
  <si>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</si>
  <si>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</si>
  <si>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</si>
  <si>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</si>
  <si>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</si>
  <si>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</si>
  <si>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</si>
  <si>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</si>
  <si>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</si>
  <si>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</si>
  <si>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</si>
  <si>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</si>
  <si>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</si>
  <si>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</si>
  <si>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 xml:space="preserve">FECHA DE CORTE: </t>
  </si>
  <si>
    <t>Marzo 2023</t>
  </si>
  <si>
    <t>COBERTURA POBLACIÓN ACTIVA AFILIADA AL SGSSS EN EL DEPARTAMENTO DE ANTIOQUIA, POR SUBREGIÓN, MUNICIPIO Y RÉGIMEN. 
Según Población Proyectada DANE 2023</t>
  </si>
  <si>
    <t>Población diferencia</t>
  </si>
  <si>
    <t>COD 
MPIO</t>
  </si>
  <si>
    <t>MUNICIPIO</t>
  </si>
  <si>
    <t>Población proyectada</t>
  </si>
  <si>
    <t>REGIMEN SUBSIDIADO</t>
  </si>
  <si>
    <t>REGIMEN CONTRIBUTIVO</t>
  </si>
  <si>
    <r>
      <t xml:space="preserve">REGIMEN EXCEPCIÓN
</t>
    </r>
    <r>
      <rPr>
        <b/>
        <sz val="8"/>
        <color theme="1"/>
        <rFont val="Calibri"/>
        <family val="2"/>
        <scheme val="minor"/>
      </rPr>
      <t>(Magisterio, Ecopetrol, 
UdeA, Unal)</t>
    </r>
  </si>
  <si>
    <t>FUERZA PÚBLICA
(Militares y Policia)</t>
  </si>
  <si>
    <t>INPEC</t>
  </si>
  <si>
    <t xml:space="preserve">Total afiliados  al SGSSS </t>
  </si>
  <si>
    <t xml:space="preserve"> DANE 2023</t>
  </si>
  <si>
    <t xml:space="preserve">Total Afiliados </t>
  </si>
  <si>
    <t xml:space="preserve">%  de cobertura </t>
  </si>
  <si>
    <t>Total INPEC</t>
  </si>
  <si>
    <t xml:space="preserve">%   </t>
  </si>
  <si>
    <t>% de Cobertura
RS+RC+RE</t>
  </si>
  <si>
    <t>TOTAL DEPARTAMENTO</t>
  </si>
  <si>
    <t>MAGDALENA MEDIO</t>
  </si>
  <si>
    <t>CARACOLI</t>
  </si>
  <si>
    <t>MACEO</t>
  </si>
  <si>
    <t>PUERTO BERRIO</t>
  </si>
  <si>
    <t>PUERTO NARE</t>
  </si>
  <si>
    <t>PUERTO TRIUNFO</t>
  </si>
  <si>
    <t>YONDO</t>
  </si>
  <si>
    <t>BAJO CAUCA</t>
  </si>
  <si>
    <t>CACERES</t>
  </si>
  <si>
    <t>CAUCASIA</t>
  </si>
  <si>
    <t>R. Subsidiado</t>
  </si>
  <si>
    <t>EL BAGRE</t>
  </si>
  <si>
    <t>R. Contributivo</t>
  </si>
  <si>
    <t>NECHI</t>
  </si>
  <si>
    <t>R. Excepción</t>
  </si>
  <si>
    <t>TARAZA</t>
  </si>
  <si>
    <t>R. Especial (Policia y Ejercito)</t>
  </si>
  <si>
    <t>ZARAGOZA</t>
  </si>
  <si>
    <t>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</si>
  <si>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</si>
  <si>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</si>
  <si>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</si>
  <si>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</si>
  <si>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</si>
  <si>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</si>
  <si>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</si>
  <si>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</si>
  <si>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</si>
  <si>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</si>
  <si>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</si>
  <si>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</si>
  <si>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</si>
  <si>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</si>
  <si>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</si>
  <si>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</si>
  <si>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</si>
  <si>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</si>
  <si>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</si>
  <si>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</si>
  <si>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</si>
  <si>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</si>
  <si>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</si>
  <si>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</si>
  <si>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</si>
  <si>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</si>
  <si>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</si>
  <si>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</si>
  <si>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</si>
  <si>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</si>
  <si>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</si>
  <si>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</si>
  <si>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</si>
  <si>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</si>
  <si>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</si>
  <si>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</si>
  <si>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</si>
  <si>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</si>
  <si>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</si>
  <si>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</si>
  <si>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</si>
  <si>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</si>
  <si>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</si>
  <si>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</si>
  <si>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</si>
  <si>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</si>
  <si>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</si>
  <si>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</si>
  <si>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</si>
  <si>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</si>
  <si>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</si>
  <si>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</si>
  <si>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</si>
  <si>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</si>
  <si>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</si>
  <si>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</si>
  <si>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</si>
  <si>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</si>
  <si>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</si>
  <si>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</si>
  <si>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</si>
  <si>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</si>
  <si>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</si>
  <si>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</si>
  <si>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</si>
  <si>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</si>
  <si>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</si>
  <si>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</si>
  <si>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</si>
  <si>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</si>
  <si>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</si>
  <si>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</si>
  <si>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</si>
  <si>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</si>
  <si>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</si>
  <si>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</si>
  <si>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</si>
  <si>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</si>
  <si>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</si>
  <si>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</si>
  <si>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</si>
  <si>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</si>
  <si>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</si>
  <si>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</si>
  <si>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</si>
  <si>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</si>
  <si>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</si>
  <si>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</si>
  <si>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</si>
  <si>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</si>
  <si>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</si>
  <si>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</si>
  <si>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</si>
  <si>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</si>
  <si>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</si>
  <si>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</si>
  <si>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</si>
  <si>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</si>
  <si>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</si>
  <si>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</si>
  <si>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</si>
  <si>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</si>
  <si>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</si>
  <si>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</si>
  <si>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</si>
  <si>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</si>
  <si>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</si>
  <si>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</si>
  <si>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</si>
  <si>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</si>
  <si>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</si>
  <si>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</si>
  <si>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</si>
  <si>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</si>
  <si>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</si>
  <si>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</si>
  <si>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</si>
  <si>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</si>
  <si>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</si>
  <si>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</si>
  <si>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>Régimen Subsidiado y Contributivo: ADRES  ,REGIMEN EXCEPCIÓN(Magisterio, Ecopetrol, UdeA, Unal) CUBO SISPRO FEBRERO 2023- INPEC: Pagima web  inpec tabla aestadisticas  de PPL intramural</t>
  </si>
  <si>
    <t>Realizado por:</t>
  </si>
  <si>
    <t>Diana Milena Lopez</t>
  </si>
  <si>
    <t xml:space="preserve">COBERTURA POBLACIÓN ACTIVA AFILIADA AL SGSSS EN EL DEPARTAMENTO DE ANTIOQUIA, POR ESQUEMA ASOCIATIVO Y RÉGIMEN. 
</t>
  </si>
  <si>
    <t>ESQUEMA ASOCIATIVO TERRITORIAL</t>
  </si>
  <si>
    <t>Área Metropolitana del Valle de Aburrá</t>
  </si>
  <si>
    <t>MARZO 2023</t>
  </si>
  <si>
    <t>Provincia Cartama</t>
  </si>
  <si>
    <t>Distrito Portuario, Logístico, Industrial, Turístico y Comercial</t>
  </si>
  <si>
    <t xml:space="preserve">Provincia de Penderisco y Sinifaná </t>
  </si>
  <si>
    <t xml:space="preserve">Provincia de San Juan </t>
  </si>
  <si>
    <t xml:space="preserve">Provincia de La Paz </t>
  </si>
  <si>
    <t>Provincia del Agua, Bosques y Turismo</t>
  </si>
  <si>
    <t>Provincia Minero Agroecológica</t>
  </si>
  <si>
    <t>Régimen Subsidiado y Contributivo: ADRES FEBRERO 2023,REGIMEN EXCEPCIÓN(Magisterio, Ecopetrol, UdeA, Unal). INPEC SISPRO MARZO 2023</t>
  </si>
  <si>
    <t>PORCENTAJE DE LA POBLACION ANTIOQUEÑA AFILIADA AL SISTEMA GENERAL DE SEGURIDAD SOCIAL EN SALUD, POR REGÍMENES SEGÚN ADRES .   2019 - 2023.</t>
  </si>
  <si>
    <t xml:space="preserve"> FECHA DE CORTE:</t>
  </si>
  <si>
    <t xml:space="preserve"> CRITERIOS</t>
  </si>
  <si>
    <t>2004</t>
  </si>
  <si>
    <t>2005</t>
  </si>
  <si>
    <t>2006</t>
  </si>
  <si>
    <t>2007</t>
  </si>
  <si>
    <t>2008</t>
  </si>
  <si>
    <t>2010</t>
  </si>
  <si>
    <t>2009</t>
  </si>
  <si>
    <t>% De afiliados al Regimen Subsidiado</t>
  </si>
  <si>
    <t>Nº Afiliados Régimen Subsidiado</t>
  </si>
  <si>
    <t>% De afiliados al Régimen Contributivo</t>
  </si>
  <si>
    <t>Nº Afiliados Régimen Contributivo</t>
  </si>
  <si>
    <t>% De afiliados al Régimen Excepción</t>
  </si>
  <si>
    <t>Nº Afiliados Régimen Excepción</t>
  </si>
  <si>
    <t>% Total Cobertura en el SGSSS</t>
  </si>
  <si>
    <t>Nº Afiliados SGSSS</t>
  </si>
  <si>
    <t xml:space="preserve">DANE </t>
  </si>
  <si>
    <t>Cobertura de afiliados al SGSSS por mes en Antioquia, año 2023</t>
  </si>
  <si>
    <t>Régimen Subsidiado</t>
  </si>
  <si>
    <t>MES</t>
  </si>
  <si>
    <t>Régimen Contributivo</t>
  </si>
  <si>
    <t>Enero</t>
  </si>
  <si>
    <t>PNA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</si>
  <si>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</si>
  <si>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</si>
  <si>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</si>
  <si>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</si>
  <si>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</si>
  <si>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</si>
  <si>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</si>
  <si>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</si>
  <si>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</si>
  <si>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</si>
  <si>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</si>
  <si>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El Régimen de Excepción incluye las fuerzas militares y policia</t>
  </si>
  <si>
    <t>Fuente: CUBO BDUA ADRES, información de la Fuerza Pública (Policia y Ejercito). 2015-2023</t>
  </si>
  <si>
    <t>TENDENCIA DE LA COBERTURA PORCENTUAL DE AFILIADOS POR RÉGIMEN EN LAS SUBREGIONES DE ANTIOQUIA, 2018-2023</t>
  </si>
  <si>
    <t>Regional  Magdalena Medio</t>
  </si>
  <si>
    <t>DANE</t>
  </si>
  <si>
    <t>subsidiado</t>
  </si>
  <si>
    <t>%</t>
  </si>
  <si>
    <t>Contributivo</t>
  </si>
  <si>
    <t>Excepción</t>
  </si>
  <si>
    <t>Total AfilIados</t>
  </si>
  <si>
    <t>Cobertura total</t>
  </si>
  <si>
    <t>Sin Cobertura</t>
  </si>
  <si>
    <t>Regional  Bajo Cauca</t>
  </si>
  <si>
    <t>Uraba</t>
  </si>
  <si>
    <t>Regional Nordeste</t>
  </si>
  <si>
    <t>Occidente</t>
  </si>
  <si>
    <t>Norte</t>
  </si>
  <si>
    <t>Oriente</t>
  </si>
  <si>
    <t>Suroeste</t>
  </si>
  <si>
    <t>Valle de aburra</t>
  </si>
  <si>
    <t>Régimen Subsidiado y Contributivo: ADRES NOVIEMBRE 2022,REGIMEN EXCEPCIÓN(Magisterio, Ecopetrol, UdeA, Unal) SISPRO OCTUBRE 2022</t>
  </si>
  <si>
    <t>PROYECCIÓN DANE 2022</t>
  </si>
  <si>
    <t>AFILIADOS A RÉGIMEN SUBSIDIADO- REGIMEN CONTRIBUTIVO- POBLACION SIN ASEGURAR EN DEPARTAMENTO DE ANTIOQUIA, 2023</t>
  </si>
  <si>
    <t>VALLE ABURRA</t>
  </si>
  <si>
    <t>Número de Afiliados</t>
  </si>
  <si>
    <t>% Afiliados</t>
  </si>
  <si>
    <t>Fuerza Pública</t>
  </si>
  <si>
    <t>Total Cobertura</t>
  </si>
  <si>
    <t>Total afiliados por EPS al Régimen Subsidiado</t>
  </si>
  <si>
    <t>Total afiliados por EPS en Antioquia</t>
  </si>
  <si>
    <t>Código Ministerio</t>
  </si>
  <si>
    <t>NOMBRE EPS-S</t>
  </si>
  <si>
    <t>NRO. AFILIADOS</t>
  </si>
  <si>
    <t>% afiliados</t>
  </si>
  <si>
    <t>NOMBRE EPS</t>
  </si>
  <si>
    <t>EPSS40</t>
  </si>
  <si>
    <t>Savia Salud</t>
  </si>
  <si>
    <t>1. SURA.</t>
  </si>
  <si>
    <t>ESS024</t>
  </si>
  <si>
    <t>Coosalud</t>
  </si>
  <si>
    <t>2. Savia Salud</t>
  </si>
  <si>
    <t>EPSS10</t>
  </si>
  <si>
    <t>SURA.</t>
  </si>
  <si>
    <t>3. La Nueva EPS</t>
  </si>
  <si>
    <t>EPS041</t>
  </si>
  <si>
    <t>La Nueva EPS</t>
  </si>
  <si>
    <t>EPSS02</t>
  </si>
  <si>
    <t xml:space="preserve">Salud Total </t>
  </si>
  <si>
    <t>5. Coosalud</t>
  </si>
  <si>
    <t>EPSI03</t>
  </si>
  <si>
    <t>Asociación Indígena del Cauca</t>
  </si>
  <si>
    <t>6. Sanitas S.A.</t>
  </si>
  <si>
    <t>ESS091</t>
  </si>
  <si>
    <t>Ecoopsos</t>
  </si>
  <si>
    <t>7. Ecoopsos</t>
  </si>
  <si>
    <t>CCF033</t>
  </si>
  <si>
    <t>EPS Familiar de Colombia</t>
  </si>
  <si>
    <t>EPSS05</t>
  </si>
  <si>
    <t>Sanitas S.A.</t>
  </si>
  <si>
    <t>8. AIC</t>
  </si>
  <si>
    <t>EPSS08</t>
  </si>
  <si>
    <t>Compensar EPS</t>
  </si>
  <si>
    <t>9. Compensar EPS</t>
  </si>
  <si>
    <t>EPSS18</t>
  </si>
  <si>
    <t xml:space="preserve">Servicio Occidental </t>
  </si>
  <si>
    <t>10. SOS</t>
  </si>
  <si>
    <t>ESS062</t>
  </si>
  <si>
    <t>ASMET SALUD</t>
  </si>
  <si>
    <t>11. Coomeva</t>
  </si>
  <si>
    <t>CCF055</t>
  </si>
  <si>
    <t>CAJACOPI ATLANTICO</t>
  </si>
  <si>
    <t>CCF102</t>
  </si>
  <si>
    <t>COMFACHOCO</t>
  </si>
  <si>
    <t>ESS207</t>
  </si>
  <si>
    <t>MUTUAL SER</t>
  </si>
  <si>
    <t>Total Afiliado Régimen Subsidiado</t>
  </si>
  <si>
    <t>Emssanar SAS</t>
  </si>
  <si>
    <t>confaoriente</t>
  </si>
  <si>
    <t>EPSS37</t>
  </si>
  <si>
    <t>EPSS41</t>
  </si>
  <si>
    <t>EPSS42</t>
  </si>
  <si>
    <t>Total Afiliados por EPS Régimen Contributivo</t>
  </si>
  <si>
    <t>EPS010</t>
  </si>
  <si>
    <t>EPS037</t>
  </si>
  <si>
    <t>La Nueva EPS-  Movilidad</t>
  </si>
  <si>
    <t>EPS002</t>
  </si>
  <si>
    <t>EPS005</t>
  </si>
  <si>
    <t>EPS040</t>
  </si>
  <si>
    <t>EPS042</t>
  </si>
  <si>
    <t>ESSC24</t>
  </si>
  <si>
    <t>EAS016</t>
  </si>
  <si>
    <t>EPM</t>
  </si>
  <si>
    <t>EPS008</t>
  </si>
  <si>
    <t>ESSC91</t>
  </si>
  <si>
    <t>EAS027</t>
  </si>
  <si>
    <t>Fondo Ferrocarriles Nal</t>
  </si>
  <si>
    <t>EPSIC3</t>
  </si>
  <si>
    <t>EPS018</t>
  </si>
  <si>
    <t>CCFC55</t>
  </si>
  <si>
    <t>Cajacopi</t>
  </si>
  <si>
    <t>EPS048</t>
  </si>
  <si>
    <t xml:space="preserve">MUTUAL SER </t>
  </si>
  <si>
    <t>EPS017</t>
  </si>
  <si>
    <t xml:space="preserve">Famisanar </t>
  </si>
  <si>
    <t>CCFC33</t>
  </si>
  <si>
    <t>familiar de colombia</t>
  </si>
  <si>
    <t>Total Afiliado Régimen Contributivo</t>
  </si>
  <si>
    <t>ESSC07</t>
  </si>
  <si>
    <t>Mutual Ser</t>
  </si>
  <si>
    <t>ACTUALIZA del cubo</t>
  </si>
  <si>
    <t xml:space="preserve">Total Afiliados por EPS Régimen Excepción, </t>
  </si>
  <si>
    <t>RES004</t>
  </si>
  <si>
    <t>Magisterio</t>
  </si>
  <si>
    <t>POL001</t>
  </si>
  <si>
    <t>Policia Nacional- no cubo</t>
  </si>
  <si>
    <t>FMS001</t>
  </si>
  <si>
    <t>Ejercito Nacional- no cubo</t>
  </si>
  <si>
    <t>RES011</t>
  </si>
  <si>
    <t>Universidad de Antioquia</t>
  </si>
  <si>
    <t>RES008</t>
  </si>
  <si>
    <t>Universidad Nacional</t>
  </si>
  <si>
    <t>RES002</t>
  </si>
  <si>
    <t>Ecopetrol</t>
  </si>
  <si>
    <t>RES012</t>
  </si>
  <si>
    <t>Universidad de Córdoba</t>
  </si>
  <si>
    <t>RES013</t>
  </si>
  <si>
    <t>Universiad de Nariño</t>
  </si>
  <si>
    <t>RES006</t>
  </si>
  <si>
    <t>Universidad Industrial de Santander UIS</t>
  </si>
  <si>
    <t>RES009</t>
  </si>
  <si>
    <t>Universidad del Cauca</t>
  </si>
  <si>
    <t>Total Afiliados</t>
  </si>
  <si>
    <t>Régimen Subsidiado y Contributivo: ADRES : ENERO 2023 REGIMEN EXCEPCIÓN(Magisterio, Ecopetrol, Universidades) :  CUBO SISPRO MARZO 2023</t>
  </si>
  <si>
    <t>PROYECCIÓN DANE 2023</t>
  </si>
  <si>
    <t>MAGISTERIO</t>
  </si>
  <si>
    <t>REGIMEN DE EXCEPCION</t>
  </si>
  <si>
    <t>UNISALUD</t>
  </si>
  <si>
    <t>ECOPETROL</t>
  </si>
  <si>
    <t>UCORDOBA</t>
  </si>
  <si>
    <t>UNARIÑO</t>
  </si>
  <si>
    <t>CAPRUIS</t>
  </si>
  <si>
    <t>Total general</t>
  </si>
  <si>
    <t>Código</t>
  </si>
  <si>
    <t>EPS Subsidiado</t>
  </si>
  <si>
    <t>CODIGO Ministerio</t>
  </si>
  <si>
    <t>Total afiliados</t>
  </si>
  <si>
    <t>EPSS44</t>
  </si>
  <si>
    <t>MEDIMAS</t>
  </si>
  <si>
    <t>EPSS16</t>
  </si>
  <si>
    <t>Coomeva S.A.</t>
  </si>
  <si>
    <t>,</t>
  </si>
  <si>
    <t xml:space="preserve">ASOCIACIÓN MUTUAL SER </t>
  </si>
  <si>
    <t>EPSS17</t>
  </si>
  <si>
    <t>FAMISANAR</t>
  </si>
  <si>
    <t>ASMET  SALUD</t>
  </si>
  <si>
    <t>Total Afiliados Movilidad</t>
  </si>
  <si>
    <t>TOTAL AFILIADOS RÉGIMEN SUBSIDIADO</t>
  </si>
  <si>
    <t>EPS Contributivo</t>
  </si>
  <si>
    <t xml:space="preserve">Total Afiliados por EPS Régimen Contributivo, </t>
  </si>
  <si>
    <t>EPS016</t>
  </si>
  <si>
    <t>N° DE AFILIADOS</t>
  </si>
  <si>
    <t>EPS044</t>
  </si>
  <si>
    <t>COOSALUD</t>
  </si>
  <si>
    <t>Compensar</t>
  </si>
  <si>
    <t>EPS023</t>
  </si>
  <si>
    <t xml:space="preserve">Cruz Blanca </t>
  </si>
  <si>
    <t>EPS033</t>
  </si>
  <si>
    <t>SALUDVIDA S.A. E.P.S.</t>
  </si>
  <si>
    <t>EPS001</t>
  </si>
  <si>
    <t>ALIANSALUD E.P.S.</t>
  </si>
  <si>
    <t xml:space="preserve">COMPENSAR E.P.S. </t>
  </si>
  <si>
    <t>NUEVA EPS S.A. -CM</t>
  </si>
  <si>
    <t>CAJACOPI ATLANTICO -CM</t>
  </si>
  <si>
    <t>EPSC25</t>
  </si>
  <si>
    <t>CAPRESOCA</t>
  </si>
  <si>
    <t>EPSC34</t>
  </si>
  <si>
    <t>Capital Salud</t>
  </si>
  <si>
    <t>ESSC62</t>
  </si>
  <si>
    <t>Asmet Salud</t>
  </si>
  <si>
    <t>ESSC33</t>
  </si>
  <si>
    <t>COMPARTA</t>
  </si>
  <si>
    <t>RES001</t>
  </si>
  <si>
    <t>Policia Nacional</t>
  </si>
  <si>
    <t>RES003</t>
  </si>
  <si>
    <t>Ejercito Nacional</t>
  </si>
  <si>
    <t>Julio César Fabra Arrieta</t>
  </si>
  <si>
    <t>Campo17</t>
  </si>
  <si>
    <t>CuentaDeCampo2</t>
  </si>
  <si>
    <t>NÚMERO DE USUARIOS SUSPENDIDOS EN EL RÉGIMEN CONTRIBUTIVO, POR EPS, MUNICIPIO Y SUBREGIÓN</t>
  </si>
  <si>
    <t>FECHA DE CORTE:</t>
  </si>
  <si>
    <t>SUSPENDIDOS CONTRIBUTIVO DICIEMBRE 2016</t>
  </si>
  <si>
    <t>Total Usuarios Suspendidos
Diciembre</t>
  </si>
  <si>
    <t>SUSPENDIDOS CONTRIBUTIVO DICIEMBRE 2017</t>
  </si>
  <si>
    <t>SUSPENDIDOS CONTRIBUTIVO JULIO 2018</t>
  </si>
  <si>
    <t>SUBREGIÓN</t>
  </si>
  <si>
    <t>COD-MPIO</t>
  </si>
  <si>
    <t xml:space="preserve">SURA.
</t>
  </si>
  <si>
    <t xml:space="preserve">Cafesalud EPS
</t>
  </si>
  <si>
    <t xml:space="preserve">Salud Total
</t>
  </si>
  <si>
    <t xml:space="preserve">Coomeva SA
</t>
  </si>
  <si>
    <t xml:space="preserve">Cruz Blanca 
</t>
  </si>
  <si>
    <t xml:space="preserve">Sanitas S.A.
</t>
  </si>
  <si>
    <t>SAVIA SALUD</t>
  </si>
  <si>
    <t>Famisanar</t>
  </si>
  <si>
    <t xml:space="preserve">EPM
</t>
  </si>
  <si>
    <t>Medimas</t>
  </si>
  <si>
    <t>EPS003</t>
  </si>
  <si>
    <t>Total  Afiliados  en Antioquia</t>
  </si>
  <si>
    <t>Total Magdalena Medio</t>
  </si>
  <si>
    <t>Concatenar</t>
  </si>
  <si>
    <t>Cod_sub</t>
  </si>
  <si>
    <t>Campo9</t>
  </si>
  <si>
    <t>Magdalena Medio</t>
  </si>
  <si>
    <t>1</t>
  </si>
  <si>
    <t>ESSC02</t>
  </si>
  <si>
    <t>Total  Bajo Cauca</t>
  </si>
  <si>
    <t>Bajo Cauca</t>
  </si>
  <si>
    <t>2</t>
  </si>
  <si>
    <t>Total Uraba</t>
  </si>
  <si>
    <t>Urabá</t>
  </si>
  <si>
    <t>3</t>
  </si>
  <si>
    <t>Total Nordeste</t>
  </si>
  <si>
    <t>Nordeste</t>
  </si>
  <si>
    <t>Total Occidente</t>
  </si>
  <si>
    <t>4</t>
  </si>
  <si>
    <t>5</t>
  </si>
  <si>
    <t>Total Norte</t>
  </si>
  <si>
    <t>6</t>
  </si>
  <si>
    <t>Total Oriente</t>
  </si>
  <si>
    <t>7</t>
  </si>
  <si>
    <t>Total Suroeste</t>
  </si>
  <si>
    <t>Total Valle de Aburra</t>
  </si>
  <si>
    <t>Valle de aburrá</t>
  </si>
  <si>
    <t>PROYECCIÓN DANE 2017</t>
  </si>
  <si>
    <t>8</t>
  </si>
  <si>
    <t>9</t>
  </si>
  <si>
    <t>AFILIADOS POR MUNICIPIO AL RÉGIMEN SUBSIDIADO EN ANTIOQUIA,</t>
  </si>
  <si>
    <t>Coosalud CM</t>
  </si>
  <si>
    <t>Total Coosalud</t>
  </si>
  <si>
    <t xml:space="preserve">La nueva EPS
</t>
  </si>
  <si>
    <t>Nueva EPS</t>
  </si>
  <si>
    <t>Total Nuev EPS</t>
  </si>
  <si>
    <t xml:space="preserve">Salud Total
 </t>
  </si>
  <si>
    <t>AIC</t>
  </si>
  <si>
    <t>Familiar de Colombia</t>
  </si>
  <si>
    <t xml:space="preserve">Servicio Occidental 
</t>
  </si>
  <si>
    <t>Mutual SER</t>
  </si>
  <si>
    <t>Mallamas EPSI</t>
  </si>
  <si>
    <t>Emssanar S.A.S.</t>
  </si>
  <si>
    <t>TOTAL AFILIADOS</t>
  </si>
  <si>
    <t>EPSS48</t>
  </si>
  <si>
    <t>EPSI05</t>
  </si>
  <si>
    <t>ESS118</t>
  </si>
  <si>
    <t>Participacion EPS municipios</t>
  </si>
  <si>
    <t>Total Afiliados en Antioquia</t>
  </si>
  <si>
    <t xml:space="preserve"> Bajo Cauca</t>
  </si>
  <si>
    <t>Valle de Aburra</t>
  </si>
  <si>
    <t xml:space="preserve">Régimen Subsidiado: ADRES </t>
  </si>
  <si>
    <t>AFILIADOS POR MUNICIPIO AL RÉGIMEN CONTRIBUTIVO EN ANTIOQUIA,</t>
  </si>
  <si>
    <t>}</t>
  </si>
  <si>
    <t xml:space="preserve">MUTUALSER </t>
  </si>
  <si>
    <t xml:space="preserve">CAJACOPI </t>
  </si>
  <si>
    <t xml:space="preserve">Mallamas EPSI </t>
  </si>
  <si>
    <t>CCFc33</t>
  </si>
  <si>
    <t>EPSIC5</t>
  </si>
  <si>
    <t>Participacion de EPS en  municipios</t>
  </si>
  <si>
    <t>CCF024</t>
  </si>
  <si>
    <t>ESSC76</t>
  </si>
  <si>
    <t>142EPS002</t>
  </si>
  <si>
    <t>142EPS005</t>
  </si>
  <si>
    <t>142EPS040</t>
  </si>
  <si>
    <t>142ESSC24</t>
  </si>
  <si>
    <t>142EAS016</t>
  </si>
  <si>
    <t>142EPS042</t>
  </si>
  <si>
    <t>142EAS027</t>
  </si>
  <si>
    <t>142ESSC91</t>
  </si>
  <si>
    <t>142EPS008</t>
  </si>
  <si>
    <t>142EPSIC3</t>
  </si>
  <si>
    <t>142EPS018</t>
  </si>
  <si>
    <t>142ESSC07</t>
  </si>
  <si>
    <t>142EPS017</t>
  </si>
  <si>
    <t>142EPS041</t>
  </si>
  <si>
    <t>142EPS048</t>
  </si>
  <si>
    <t>142CCFC55</t>
  </si>
  <si>
    <t>142EPSIC5</t>
  </si>
  <si>
    <t>142</t>
  </si>
  <si>
    <t>425EPS002</t>
  </si>
  <si>
    <t>425EPS005</t>
  </si>
  <si>
    <t>425EPS040</t>
  </si>
  <si>
    <t>425ESSC24</t>
  </si>
  <si>
    <t>425EAS016</t>
  </si>
  <si>
    <t>425EPS042</t>
  </si>
  <si>
    <t>425EAS027</t>
  </si>
  <si>
    <t>425ESSC91</t>
  </si>
  <si>
    <t>425EPS008</t>
  </si>
  <si>
    <t>425EPSIC3</t>
  </si>
  <si>
    <t>425EPS018</t>
  </si>
  <si>
    <t>425ESSC07</t>
  </si>
  <si>
    <t>425EPS017</t>
  </si>
  <si>
    <t>425EPS041</t>
  </si>
  <si>
    <t>425EPS048</t>
  </si>
  <si>
    <t>425CCFC55</t>
  </si>
  <si>
    <t>425EPSIC5</t>
  </si>
  <si>
    <t>425</t>
  </si>
  <si>
    <t>579EPS002</t>
  </si>
  <si>
    <t>579EPS005</t>
  </si>
  <si>
    <t>579EPS040</t>
  </si>
  <si>
    <t>579ESSC24</t>
  </si>
  <si>
    <t>579EAS016</t>
  </si>
  <si>
    <t>579EPS042</t>
  </si>
  <si>
    <t>579EAS027</t>
  </si>
  <si>
    <t>579ESSC91</t>
  </si>
  <si>
    <t>579EPS008</t>
  </si>
  <si>
    <t>579EPSIC3</t>
  </si>
  <si>
    <t>579EPS018</t>
  </si>
  <si>
    <t>579ESSC07</t>
  </si>
  <si>
    <t>579EPS017</t>
  </si>
  <si>
    <t>579EPS041</t>
  </si>
  <si>
    <t>579EPS048</t>
  </si>
  <si>
    <t>579CCFC55</t>
  </si>
  <si>
    <t>579EPSIC5</t>
  </si>
  <si>
    <t>579</t>
  </si>
  <si>
    <t>585EPS002</t>
  </si>
  <si>
    <t>585EPS005</t>
  </si>
  <si>
    <t>585EPS040</t>
  </si>
  <si>
    <t>585ESSC24</t>
  </si>
  <si>
    <t>585EAS016</t>
  </si>
  <si>
    <t>585EPS042</t>
  </si>
  <si>
    <t>585EAS027</t>
  </si>
  <si>
    <t>585ESSC91</t>
  </si>
  <si>
    <t>585EPS008</t>
  </si>
  <si>
    <t>585EPSIC3</t>
  </si>
  <si>
    <t>585EPS018</t>
  </si>
  <si>
    <t>585ESSC07</t>
  </si>
  <si>
    <t>585EPS017</t>
  </si>
  <si>
    <t>585EPS041</t>
  </si>
  <si>
    <t>585EPS048</t>
  </si>
  <si>
    <t>585CCFC55</t>
  </si>
  <si>
    <t>585EPSIC5</t>
  </si>
  <si>
    <t>585</t>
  </si>
  <si>
    <t>591EPS002</t>
  </si>
  <si>
    <t>591EPS005</t>
  </si>
  <si>
    <t>591EPS040</t>
  </si>
  <si>
    <t>591ESSC24</t>
  </si>
  <si>
    <t>591EAS016</t>
  </si>
  <si>
    <t>591EPS042</t>
  </si>
  <si>
    <t>591EAS027</t>
  </si>
  <si>
    <t>591ESSC91</t>
  </si>
  <si>
    <t>591EPS008</t>
  </si>
  <si>
    <t>591EPSIC3</t>
  </si>
  <si>
    <t>591EPS018</t>
  </si>
  <si>
    <t>591ESSC07</t>
  </si>
  <si>
    <t>591EPS017</t>
  </si>
  <si>
    <t>591EPS041</t>
  </si>
  <si>
    <t>591EPS048</t>
  </si>
  <si>
    <t>591CCFC55</t>
  </si>
  <si>
    <t>591EPSIC5</t>
  </si>
  <si>
    <t>591</t>
  </si>
  <si>
    <t>893EPS002</t>
  </si>
  <si>
    <t>893EPS005</t>
  </si>
  <si>
    <t>893EPS040</t>
  </si>
  <si>
    <t>893ESSC24</t>
  </si>
  <si>
    <t>893EAS016</t>
  </si>
  <si>
    <t>893EPS042</t>
  </si>
  <si>
    <t>893EAS027</t>
  </si>
  <si>
    <t>893ESSC91</t>
  </si>
  <si>
    <t>893EPS008</t>
  </si>
  <si>
    <t>893EPSIC3</t>
  </si>
  <si>
    <t>893EPS018</t>
  </si>
  <si>
    <t>893ESSC07</t>
  </si>
  <si>
    <t>893EPS017</t>
  </si>
  <si>
    <t>893EPS041</t>
  </si>
  <si>
    <t>893EPS048</t>
  </si>
  <si>
    <t>893CCFC55</t>
  </si>
  <si>
    <t>893EPSIC5</t>
  </si>
  <si>
    <t>893</t>
  </si>
  <si>
    <t/>
  </si>
  <si>
    <t>120EPS002</t>
  </si>
  <si>
    <t>120EPS005</t>
  </si>
  <si>
    <t>120EPS040</t>
  </si>
  <si>
    <t>120ESSC24</t>
  </si>
  <si>
    <t>120EAS016</t>
  </si>
  <si>
    <t>120EPS042</t>
  </si>
  <si>
    <t>120EAS027</t>
  </si>
  <si>
    <t>120ESSC91</t>
  </si>
  <si>
    <t>120EPS008</t>
  </si>
  <si>
    <t>120EPSIC3</t>
  </si>
  <si>
    <t>120EPS018</t>
  </si>
  <si>
    <t>120ESSC07</t>
  </si>
  <si>
    <t>120EPS017</t>
  </si>
  <si>
    <t>120EPS041</t>
  </si>
  <si>
    <t>120EPS048</t>
  </si>
  <si>
    <t>120CCFC55</t>
  </si>
  <si>
    <t>120EPSIC5</t>
  </si>
  <si>
    <t>120</t>
  </si>
  <si>
    <t>154EPS002</t>
  </si>
  <si>
    <t>154EPS005</t>
  </si>
  <si>
    <t>154EPS040</t>
  </si>
  <si>
    <t>154ESSC24</t>
  </si>
  <si>
    <t>154EAS016</t>
  </si>
  <si>
    <t>154EPS042</t>
  </si>
  <si>
    <t>154EAS027</t>
  </si>
  <si>
    <t>154ESSC91</t>
  </si>
  <si>
    <t>154EPS008</t>
  </si>
  <si>
    <t>154EPSIC3</t>
  </si>
  <si>
    <t>154EPS018</t>
  </si>
  <si>
    <t>154ESSC07</t>
  </si>
  <si>
    <t>154EPS017</t>
  </si>
  <si>
    <t>154EPS041</t>
  </si>
  <si>
    <t>154EPS048</t>
  </si>
  <si>
    <t>154CCFC55</t>
  </si>
  <si>
    <t>154EPSIC5</t>
  </si>
  <si>
    <t>154</t>
  </si>
  <si>
    <t>250EPS002</t>
  </si>
  <si>
    <t>250EPS005</t>
  </si>
  <si>
    <t>250EPS040</t>
  </si>
  <si>
    <t>250ESSC24</t>
  </si>
  <si>
    <t>250EAS016</t>
  </si>
  <si>
    <t>250EPS042</t>
  </si>
  <si>
    <t>250EAS027</t>
  </si>
  <si>
    <t>250ESSC91</t>
  </si>
  <si>
    <t>250EPS008</t>
  </si>
  <si>
    <t>250EPSIC3</t>
  </si>
  <si>
    <t>250EPS018</t>
  </si>
  <si>
    <t>250ESSC07</t>
  </si>
  <si>
    <t>250EPS017</t>
  </si>
  <si>
    <t>250EPS041</t>
  </si>
  <si>
    <t>250EPS048</t>
  </si>
  <si>
    <t>250CCFC55</t>
  </si>
  <si>
    <t>250EPSIC5</t>
  </si>
  <si>
    <t>250</t>
  </si>
  <si>
    <t>495EPS002</t>
  </si>
  <si>
    <t>495EPS005</t>
  </si>
  <si>
    <t>495EPS040</t>
  </si>
  <si>
    <t>495ESSC24</t>
  </si>
  <si>
    <t>495EAS016</t>
  </si>
  <si>
    <t>495EPS042</t>
  </si>
  <si>
    <t>495EAS027</t>
  </si>
  <si>
    <t>495ESSC91</t>
  </si>
  <si>
    <t>495EPS008</t>
  </si>
  <si>
    <t>495EPSIC3</t>
  </si>
  <si>
    <t>495EPS018</t>
  </si>
  <si>
    <t>495ESSC07</t>
  </si>
  <si>
    <t>495EPS017</t>
  </si>
  <si>
    <t>495EPS041</t>
  </si>
  <si>
    <t>495EPS048</t>
  </si>
  <si>
    <t>495CCFC55</t>
  </si>
  <si>
    <t>495EPSIC5</t>
  </si>
  <si>
    <t>495</t>
  </si>
  <si>
    <t>790EPS002</t>
  </si>
  <si>
    <t>790EPS005</t>
  </si>
  <si>
    <t>790EPS040</t>
  </si>
  <si>
    <t>790ESSC24</t>
  </si>
  <si>
    <t>790EAS016</t>
  </si>
  <si>
    <t>790EPS042</t>
  </si>
  <si>
    <t>790EAS027</t>
  </si>
  <si>
    <t>790ESSC91</t>
  </si>
  <si>
    <t>790EPS008</t>
  </si>
  <si>
    <t>790EPSIC3</t>
  </si>
  <si>
    <t>790EPS018</t>
  </si>
  <si>
    <t>790ESSC07</t>
  </si>
  <si>
    <t>790EPS017</t>
  </si>
  <si>
    <t>790EPS041</t>
  </si>
  <si>
    <t>790EPS048</t>
  </si>
  <si>
    <t>790CCFC55</t>
  </si>
  <si>
    <t>790EPSIC5</t>
  </si>
  <si>
    <t>790</t>
  </si>
  <si>
    <t>895EPS002</t>
  </si>
  <si>
    <t>895EPS005</t>
  </si>
  <si>
    <t>895EPS040</t>
  </si>
  <si>
    <t>895ESSC24</t>
  </si>
  <si>
    <t>895EAS016</t>
  </si>
  <si>
    <t>895EPS042</t>
  </si>
  <si>
    <t>895EAS027</t>
  </si>
  <si>
    <t>895ESSC91</t>
  </si>
  <si>
    <t>895EPS008</t>
  </si>
  <si>
    <t>895EPSIC3</t>
  </si>
  <si>
    <t>895EPS018</t>
  </si>
  <si>
    <t>895ESSC07</t>
  </si>
  <si>
    <t>895EPS017</t>
  </si>
  <si>
    <t>895EPS041</t>
  </si>
  <si>
    <t>895EPS048</t>
  </si>
  <si>
    <t>895CCFC55</t>
  </si>
  <si>
    <t>895EPSIC5</t>
  </si>
  <si>
    <t>895</t>
  </si>
  <si>
    <t>45EPS002</t>
  </si>
  <si>
    <t>45EPS005</t>
  </si>
  <si>
    <t>45EPS040</t>
  </si>
  <si>
    <t>45ESSC24</t>
  </si>
  <si>
    <t>45EAS016</t>
  </si>
  <si>
    <t>45EPS042</t>
  </si>
  <si>
    <t>45EAS027</t>
  </si>
  <si>
    <t>45ESSC91</t>
  </si>
  <si>
    <t>45EPS008</t>
  </si>
  <si>
    <t>45EPSIC3</t>
  </si>
  <si>
    <t>45EPS018</t>
  </si>
  <si>
    <t>45ESSC07</t>
  </si>
  <si>
    <t>45EPS017</t>
  </si>
  <si>
    <t>45EPS041</t>
  </si>
  <si>
    <t>45EPS048</t>
  </si>
  <si>
    <t>45CCFC55</t>
  </si>
  <si>
    <t>45EPSIC5</t>
  </si>
  <si>
    <t>45</t>
  </si>
  <si>
    <t>51EPS002</t>
  </si>
  <si>
    <t>51EPS005</t>
  </si>
  <si>
    <t>51EPS040</t>
  </si>
  <si>
    <t>51ESSC24</t>
  </si>
  <si>
    <t>51EAS016</t>
  </si>
  <si>
    <t>51EPS042</t>
  </si>
  <si>
    <t>51EAS027</t>
  </si>
  <si>
    <t>51ESSC91</t>
  </si>
  <si>
    <t>51EPS008</t>
  </si>
  <si>
    <t>51EPSIC3</t>
  </si>
  <si>
    <t>51EPS018</t>
  </si>
  <si>
    <t>51ESSC07</t>
  </si>
  <si>
    <t>51EPS017</t>
  </si>
  <si>
    <t>51EPS041</t>
  </si>
  <si>
    <t>51EPS048</t>
  </si>
  <si>
    <t>51CCFC55</t>
  </si>
  <si>
    <t>51EPSIC5</t>
  </si>
  <si>
    <t>51</t>
  </si>
  <si>
    <t>147EPS002</t>
  </si>
  <si>
    <t>147EPS005</t>
  </si>
  <si>
    <t>147EPS040</t>
  </si>
  <si>
    <t>147ESSC24</t>
  </si>
  <si>
    <t>147EAS016</t>
  </si>
  <si>
    <t>147EPS042</t>
  </si>
  <si>
    <t>147EAS027</t>
  </si>
  <si>
    <t>147ESSC91</t>
  </si>
  <si>
    <t>147EPS008</t>
  </si>
  <si>
    <t>147EPSIC3</t>
  </si>
  <si>
    <t>147EPS018</t>
  </si>
  <si>
    <t>147ESSC07</t>
  </si>
  <si>
    <t>147EPS017</t>
  </si>
  <si>
    <t>147EPS041</t>
  </si>
  <si>
    <t>147EPS048</t>
  </si>
  <si>
    <t>147CCFC55</t>
  </si>
  <si>
    <t>147EPSIC5</t>
  </si>
  <si>
    <t>147</t>
  </si>
  <si>
    <t>172EPS002</t>
  </si>
  <si>
    <t>172EPS005</t>
  </si>
  <si>
    <t>172EPS040</t>
  </si>
  <si>
    <t>172ESSC24</t>
  </si>
  <si>
    <t>172EAS016</t>
  </si>
  <si>
    <t>172EPS042</t>
  </si>
  <si>
    <t>172EAS027</t>
  </si>
  <si>
    <t>172ESSC91</t>
  </si>
  <si>
    <t>172EPS008</t>
  </si>
  <si>
    <t>172EPSIC3</t>
  </si>
  <si>
    <t>172EPS018</t>
  </si>
  <si>
    <t>172ESSC07</t>
  </si>
  <si>
    <t>172EPS017</t>
  </si>
  <si>
    <t>172EPS041</t>
  </si>
  <si>
    <t>172EPS048</t>
  </si>
  <si>
    <t>172CCFC55</t>
  </si>
  <si>
    <t>172EPSIC5</t>
  </si>
  <si>
    <t>172</t>
  </si>
  <si>
    <t>475EPS002</t>
  </si>
  <si>
    <t>475EPS005</t>
  </si>
  <si>
    <t>475EPS040</t>
  </si>
  <si>
    <t>475ESSC24</t>
  </si>
  <si>
    <t>475EAS016</t>
  </si>
  <si>
    <t>475EPS042</t>
  </si>
  <si>
    <t>475EAS027</t>
  </si>
  <si>
    <t>475ESSC91</t>
  </si>
  <si>
    <t>475EPS008</t>
  </si>
  <si>
    <t>475EPSIC3</t>
  </si>
  <si>
    <t>475EPS018</t>
  </si>
  <si>
    <t>475ESSC07</t>
  </si>
  <si>
    <t>475EPS017</t>
  </si>
  <si>
    <t>475EPS041</t>
  </si>
  <si>
    <t>475EPS048</t>
  </si>
  <si>
    <t>475CCFC55</t>
  </si>
  <si>
    <t>475EPSIC5</t>
  </si>
  <si>
    <t>475</t>
  </si>
  <si>
    <t>480EPS002</t>
  </si>
  <si>
    <t>480EPS005</t>
  </si>
  <si>
    <t>480EPS040</t>
  </si>
  <si>
    <t>480ESSC24</t>
  </si>
  <si>
    <t>480EAS016</t>
  </si>
  <si>
    <t>480EPS042</t>
  </si>
  <si>
    <t>480EAS027</t>
  </si>
  <si>
    <t>480ESSC91</t>
  </si>
  <si>
    <t>480EPS008</t>
  </si>
  <si>
    <t>480EPSIC3</t>
  </si>
  <si>
    <t>480EPS018</t>
  </si>
  <si>
    <t>480ESSC07</t>
  </si>
  <si>
    <t>480EPS017</t>
  </si>
  <si>
    <t>480EPS041</t>
  </si>
  <si>
    <t>480EPS048</t>
  </si>
  <si>
    <t>480CCFC55</t>
  </si>
  <si>
    <t>480EPSIC5</t>
  </si>
  <si>
    <t>480</t>
  </si>
  <si>
    <t>490EPS002</t>
  </si>
  <si>
    <t>490EPS005</t>
  </si>
  <si>
    <t>490EPS040</t>
  </si>
  <si>
    <t>490ESSC24</t>
  </si>
  <si>
    <t>490EAS016</t>
  </si>
  <si>
    <t>490EPS042</t>
  </si>
  <si>
    <t>490EAS027</t>
  </si>
  <si>
    <t>490ESSC91</t>
  </si>
  <si>
    <t>490EPS008</t>
  </si>
  <si>
    <t>490EPSIC3</t>
  </si>
  <si>
    <t>490EPS018</t>
  </si>
  <si>
    <t>490ESSC07</t>
  </si>
  <si>
    <t>490EPS017</t>
  </si>
  <si>
    <t>490EPS041</t>
  </si>
  <si>
    <t>490EPS048</t>
  </si>
  <si>
    <t>490CCFC55</t>
  </si>
  <si>
    <t>490EPSIC5</t>
  </si>
  <si>
    <t>490</t>
  </si>
  <si>
    <t>659EPS002</t>
  </si>
  <si>
    <t>659EPS005</t>
  </si>
  <si>
    <t>659EPS040</t>
  </si>
  <si>
    <t>659ESSC24</t>
  </si>
  <si>
    <t>659EAS016</t>
  </si>
  <si>
    <t>659EPS042</t>
  </si>
  <si>
    <t>659EAS027</t>
  </si>
  <si>
    <t>659ESSC91</t>
  </si>
  <si>
    <t>659EPS008</t>
  </si>
  <si>
    <t>659EPSIC3</t>
  </si>
  <si>
    <t>659EPS018</t>
  </si>
  <si>
    <t>659ESSC07</t>
  </si>
  <si>
    <t>659EPS017</t>
  </si>
  <si>
    <t>659EPS041</t>
  </si>
  <si>
    <t>659EPS048</t>
  </si>
  <si>
    <t>659CCFC55</t>
  </si>
  <si>
    <t>659EPSIC5</t>
  </si>
  <si>
    <t>659</t>
  </si>
  <si>
    <t>665EPS002</t>
  </si>
  <si>
    <t>665EPS005</t>
  </si>
  <si>
    <t>665EPS040</t>
  </si>
  <si>
    <t>665ESSC24</t>
  </si>
  <si>
    <t>665EAS016</t>
  </si>
  <si>
    <t>665EPS042</t>
  </si>
  <si>
    <t>665EAS027</t>
  </si>
  <si>
    <t>665ESSC91</t>
  </si>
  <si>
    <t>665EPS008</t>
  </si>
  <si>
    <t>665EPSIC3</t>
  </si>
  <si>
    <t>665EPS018</t>
  </si>
  <si>
    <t>665ESSC07</t>
  </si>
  <si>
    <t>665EPS017</t>
  </si>
  <si>
    <t>665EPS041</t>
  </si>
  <si>
    <t>665EPS048</t>
  </si>
  <si>
    <t>665CCFC55</t>
  </si>
  <si>
    <t>665EPSIC5</t>
  </si>
  <si>
    <t>665</t>
  </si>
  <si>
    <t>837EPS002</t>
  </si>
  <si>
    <t>837EPS005</t>
  </si>
  <si>
    <t>837EPS040</t>
  </si>
  <si>
    <t>837ESSC24</t>
  </si>
  <si>
    <t>837EAS016</t>
  </si>
  <si>
    <t>837EPS042</t>
  </si>
  <si>
    <t>837EAS027</t>
  </si>
  <si>
    <t>837ESSC91</t>
  </si>
  <si>
    <t>837EPS008</t>
  </si>
  <si>
    <t>837EPSIC3</t>
  </si>
  <si>
    <t>837EPS018</t>
  </si>
  <si>
    <t>837ESSC07</t>
  </si>
  <si>
    <t>837EPS017</t>
  </si>
  <si>
    <t>837EPS041</t>
  </si>
  <si>
    <t>837EPS048</t>
  </si>
  <si>
    <t>837CCFC55</t>
  </si>
  <si>
    <t>837EPSIC5</t>
  </si>
  <si>
    <t>837</t>
  </si>
  <si>
    <t>873EPS002</t>
  </si>
  <si>
    <t>873EPS005</t>
  </si>
  <si>
    <t>873EPS040</t>
  </si>
  <si>
    <t>873ESSC24</t>
  </si>
  <si>
    <t>873EAS016</t>
  </si>
  <si>
    <t>873EPS042</t>
  </si>
  <si>
    <t>873EAS027</t>
  </si>
  <si>
    <t>873ESSC91</t>
  </si>
  <si>
    <t>873EPS008</t>
  </si>
  <si>
    <t>873EPSIC3</t>
  </si>
  <si>
    <t>873EPS018</t>
  </si>
  <si>
    <t>873ESSC07</t>
  </si>
  <si>
    <t>873EPS017</t>
  </si>
  <si>
    <t>873EPS041</t>
  </si>
  <si>
    <t>873EPS048</t>
  </si>
  <si>
    <t>873CCFC55</t>
  </si>
  <si>
    <t>873EPSIC5</t>
  </si>
  <si>
    <t>873</t>
  </si>
  <si>
    <t>31EPS002</t>
  </si>
  <si>
    <t>31EPS005</t>
  </si>
  <si>
    <t>31EPS040</t>
  </si>
  <si>
    <t>31ESSC24</t>
  </si>
  <si>
    <t>31EAS016</t>
  </si>
  <si>
    <t>31EPS042</t>
  </si>
  <si>
    <t>31EAS027</t>
  </si>
  <si>
    <t>31ESSC91</t>
  </si>
  <si>
    <t>31EPS008</t>
  </si>
  <si>
    <t>31EPSIC3</t>
  </si>
  <si>
    <t>31EPS018</t>
  </si>
  <si>
    <t>31ESSC07</t>
  </si>
  <si>
    <t>31EPS017</t>
  </si>
  <si>
    <t>31EPS041</t>
  </si>
  <si>
    <t>31EPS048</t>
  </si>
  <si>
    <t>31CCFC55</t>
  </si>
  <si>
    <t>31EPSIC5</t>
  </si>
  <si>
    <t>31</t>
  </si>
  <si>
    <t>40EPS002</t>
  </si>
  <si>
    <t>40EPS005</t>
  </si>
  <si>
    <t>40EPS040</t>
  </si>
  <si>
    <t>40ESSC24</t>
  </si>
  <si>
    <t>40EAS016</t>
  </si>
  <si>
    <t>40EPS042</t>
  </si>
  <si>
    <t>40EAS027</t>
  </si>
  <si>
    <t>40ESSC91</t>
  </si>
  <si>
    <t>40EPS008</t>
  </si>
  <si>
    <t>40EPSIC3</t>
  </si>
  <si>
    <t>40EPS018</t>
  </si>
  <si>
    <t>40ESSC07</t>
  </si>
  <si>
    <t>40EPS017</t>
  </si>
  <si>
    <t>40EPS041</t>
  </si>
  <si>
    <t>40EPS048</t>
  </si>
  <si>
    <t>40CCFC55</t>
  </si>
  <si>
    <t>40EPSIC5</t>
  </si>
  <si>
    <t>40</t>
  </si>
  <si>
    <t>190EPS002</t>
  </si>
  <si>
    <t>190EPS005</t>
  </si>
  <si>
    <t>190EPS040</t>
  </si>
  <si>
    <t>190ESSC24</t>
  </si>
  <si>
    <t>190EAS016</t>
  </si>
  <si>
    <t>190EPS042</t>
  </si>
  <si>
    <t>190EAS027</t>
  </si>
  <si>
    <t>190ESSC91</t>
  </si>
  <si>
    <t>190EPS008</t>
  </si>
  <si>
    <t>190EPSIC3</t>
  </si>
  <si>
    <t>190EPS018</t>
  </si>
  <si>
    <t>190ESSC07</t>
  </si>
  <si>
    <t>190EPS017</t>
  </si>
  <si>
    <t>190EPS041</t>
  </si>
  <si>
    <t>190EPS048</t>
  </si>
  <si>
    <t>190CCFC55</t>
  </si>
  <si>
    <t>190EPSIC5</t>
  </si>
  <si>
    <t>190</t>
  </si>
  <si>
    <t>604EPS002</t>
  </si>
  <si>
    <t>604EPS005</t>
  </si>
  <si>
    <t>604EPS040</t>
  </si>
  <si>
    <t>604ESSC24</t>
  </si>
  <si>
    <t>604EAS016</t>
  </si>
  <si>
    <t>604EPS042</t>
  </si>
  <si>
    <t>604EAS027</t>
  </si>
  <si>
    <t>604ESSC91</t>
  </si>
  <si>
    <t>604EPS008</t>
  </si>
  <si>
    <t>604EPSIC3</t>
  </si>
  <si>
    <t>604EPS018</t>
  </si>
  <si>
    <t>604ESSC07</t>
  </si>
  <si>
    <t>604EPS017</t>
  </si>
  <si>
    <t>604EPS041</t>
  </si>
  <si>
    <t>604EPS048</t>
  </si>
  <si>
    <t>604CCFC55</t>
  </si>
  <si>
    <t>604EPSIC5</t>
  </si>
  <si>
    <t>604</t>
  </si>
  <si>
    <t>670EPS002</t>
  </si>
  <si>
    <t>670EPS005</t>
  </si>
  <si>
    <t>670EPS040</t>
  </si>
  <si>
    <t>670ESSC24</t>
  </si>
  <si>
    <t>670EAS016</t>
  </si>
  <si>
    <t>670EPS042</t>
  </si>
  <si>
    <t>670EAS027</t>
  </si>
  <si>
    <t>670ESSC91</t>
  </si>
  <si>
    <t>670EPS008</t>
  </si>
  <si>
    <t>670EPSIC3</t>
  </si>
  <si>
    <t>670EPS018</t>
  </si>
  <si>
    <t>670ESSC07</t>
  </si>
  <si>
    <t>670EPS017</t>
  </si>
  <si>
    <t>670EPS041</t>
  </si>
  <si>
    <t>670EPS048</t>
  </si>
  <si>
    <t>670CCFC55</t>
  </si>
  <si>
    <t>670EPSIC5</t>
  </si>
  <si>
    <t>670</t>
  </si>
  <si>
    <t>690EPS002</t>
  </si>
  <si>
    <t>690EPS005</t>
  </si>
  <si>
    <t>690EPS040</t>
  </si>
  <si>
    <t>690ESSC24</t>
  </si>
  <si>
    <t>690EAS016</t>
  </si>
  <si>
    <t>690EPS042</t>
  </si>
  <si>
    <t>690EAS027</t>
  </si>
  <si>
    <t>690ESSC91</t>
  </si>
  <si>
    <t>690EPS008</t>
  </si>
  <si>
    <t>690EPSIC3</t>
  </si>
  <si>
    <t>690EPS018</t>
  </si>
  <si>
    <t>690ESSC07</t>
  </si>
  <si>
    <t>690EPS017</t>
  </si>
  <si>
    <t>690EPS041</t>
  </si>
  <si>
    <t>690EPS048</t>
  </si>
  <si>
    <t>690CCFC55</t>
  </si>
  <si>
    <t>690EPSIC5</t>
  </si>
  <si>
    <t>690</t>
  </si>
  <si>
    <t>736EPS002</t>
  </si>
  <si>
    <t>736EPS005</t>
  </si>
  <si>
    <t>736EPS040</t>
  </si>
  <si>
    <t>736ESSC24</t>
  </si>
  <si>
    <t>736EAS016</t>
  </si>
  <si>
    <t>736EPS042</t>
  </si>
  <si>
    <t>736EAS027</t>
  </si>
  <si>
    <t>736ESSC91</t>
  </si>
  <si>
    <t>736EPS008</t>
  </si>
  <si>
    <t>736EPSIC3</t>
  </si>
  <si>
    <t>736EPS018</t>
  </si>
  <si>
    <t>736ESSC07</t>
  </si>
  <si>
    <t>736EPS017</t>
  </si>
  <si>
    <t>736EPS041</t>
  </si>
  <si>
    <t>736EPS048</t>
  </si>
  <si>
    <t>736CCFC55</t>
  </si>
  <si>
    <t>736EPSIC5</t>
  </si>
  <si>
    <t>736</t>
  </si>
  <si>
    <t>858EPS002</t>
  </si>
  <si>
    <t>858EPS005</t>
  </si>
  <si>
    <t>858EPS040</t>
  </si>
  <si>
    <t>858ESSC24</t>
  </si>
  <si>
    <t>858EAS016</t>
  </si>
  <si>
    <t>858EPS042</t>
  </si>
  <si>
    <t>858EAS027</t>
  </si>
  <si>
    <t>858ESSC91</t>
  </si>
  <si>
    <t>858EPS008</t>
  </si>
  <si>
    <t>858EPSIC3</t>
  </si>
  <si>
    <t>858EPS018</t>
  </si>
  <si>
    <t>858ESSC07</t>
  </si>
  <si>
    <t>858EPS017</t>
  </si>
  <si>
    <t>858EPS041</t>
  </si>
  <si>
    <t>858EPS048</t>
  </si>
  <si>
    <t>858CCFC55</t>
  </si>
  <si>
    <t>858EPSIC5</t>
  </si>
  <si>
    <t>858</t>
  </si>
  <si>
    <t>885EPS002</t>
  </si>
  <si>
    <t>885EPS005</t>
  </si>
  <si>
    <t>885EPS040</t>
  </si>
  <si>
    <t>885ESSC24</t>
  </si>
  <si>
    <t>885EAS016</t>
  </si>
  <si>
    <t>885EPS042</t>
  </si>
  <si>
    <t>885EAS027</t>
  </si>
  <si>
    <t>885ESSC91</t>
  </si>
  <si>
    <t>885EPS008</t>
  </si>
  <si>
    <t>885EPSIC3</t>
  </si>
  <si>
    <t>885EPS018</t>
  </si>
  <si>
    <t>885ESSC07</t>
  </si>
  <si>
    <t>885EPS017</t>
  </si>
  <si>
    <t>885EPS041</t>
  </si>
  <si>
    <t>885EPS048</t>
  </si>
  <si>
    <t>885CCFC55</t>
  </si>
  <si>
    <t>885EPSIC5</t>
  </si>
  <si>
    <t>885</t>
  </si>
  <si>
    <t>890EPS002</t>
  </si>
  <si>
    <t>890EPS005</t>
  </si>
  <si>
    <t>890EPS040</t>
  </si>
  <si>
    <t>890ESSC24</t>
  </si>
  <si>
    <t>890EAS016</t>
  </si>
  <si>
    <t>890EPS042</t>
  </si>
  <si>
    <t>890EAS027</t>
  </si>
  <si>
    <t>890ESSC91</t>
  </si>
  <si>
    <t>890EPS008</t>
  </si>
  <si>
    <t>890EPSIC3</t>
  </si>
  <si>
    <t>890EPS018</t>
  </si>
  <si>
    <t>890ESSC07</t>
  </si>
  <si>
    <t>890EPS017</t>
  </si>
  <si>
    <t>890EPS041</t>
  </si>
  <si>
    <t>890EPS048</t>
  </si>
  <si>
    <t>890CCFC55</t>
  </si>
  <si>
    <t>890EPSIC5</t>
  </si>
  <si>
    <t>890</t>
  </si>
  <si>
    <t>4EPS002</t>
  </si>
  <si>
    <t>4EPS005</t>
  </si>
  <si>
    <t>4EPS040</t>
  </si>
  <si>
    <t>4ESSC24</t>
  </si>
  <si>
    <t>4EAS016</t>
  </si>
  <si>
    <t>4EPS042</t>
  </si>
  <si>
    <t>4EAS027</t>
  </si>
  <si>
    <t>4ESSC91</t>
  </si>
  <si>
    <t>4EPS008</t>
  </si>
  <si>
    <t>4EPSIC3</t>
  </si>
  <si>
    <t>4EPS018</t>
  </si>
  <si>
    <t>4ESSC07</t>
  </si>
  <si>
    <t>4EPS017</t>
  </si>
  <si>
    <t>4EPS041</t>
  </si>
  <si>
    <t>4EPS048</t>
  </si>
  <si>
    <t>4CCFC55</t>
  </si>
  <si>
    <t>4EPSIC5</t>
  </si>
  <si>
    <t>42EPS002</t>
  </si>
  <si>
    <t>42EPS005</t>
  </si>
  <si>
    <t>42EPS040</t>
  </si>
  <si>
    <t>42ESSC24</t>
  </si>
  <si>
    <t>42EAS016</t>
  </si>
  <si>
    <t>42EPS042</t>
  </si>
  <si>
    <t>42EAS027</t>
  </si>
  <si>
    <t>42ESSC91</t>
  </si>
  <si>
    <t>42EPS008</t>
  </si>
  <si>
    <t>42EPSIC3</t>
  </si>
  <si>
    <t>42EPS018</t>
  </si>
  <si>
    <t>42ESSC07</t>
  </si>
  <si>
    <t>42EPS017</t>
  </si>
  <si>
    <t>42EPS041</t>
  </si>
  <si>
    <t>42EPS048</t>
  </si>
  <si>
    <t>42CCFC55</t>
  </si>
  <si>
    <t>42EPSIC5</t>
  </si>
  <si>
    <t>42</t>
  </si>
  <si>
    <t>44EPS002</t>
  </si>
  <si>
    <t>44EPS005</t>
  </si>
  <si>
    <t>44EPS040</t>
  </si>
  <si>
    <t>44ESSC24</t>
  </si>
  <si>
    <t>44EAS016</t>
  </si>
  <si>
    <t>44EPS042</t>
  </si>
  <si>
    <t>44EAS027</t>
  </si>
  <si>
    <t>44ESSC91</t>
  </si>
  <si>
    <t>44EPS008</t>
  </si>
  <si>
    <t>44EPSIC3</t>
  </si>
  <si>
    <t>44EPS018</t>
  </si>
  <si>
    <t>44ESSC07</t>
  </si>
  <si>
    <t>44EPS017</t>
  </si>
  <si>
    <t>44EPS041</t>
  </si>
  <si>
    <t>44EPS048</t>
  </si>
  <si>
    <t>44CCFC55</t>
  </si>
  <si>
    <t>44EPSIC5</t>
  </si>
  <si>
    <t>44</t>
  </si>
  <si>
    <t>59EPS002</t>
  </si>
  <si>
    <t>59EPS005</t>
  </si>
  <si>
    <t>59EPS040</t>
  </si>
  <si>
    <t>59ESSC24</t>
  </si>
  <si>
    <t>59EAS016</t>
  </si>
  <si>
    <t>59EPS042</t>
  </si>
  <si>
    <t>59EAS027</t>
  </si>
  <si>
    <t>59ESSC91</t>
  </si>
  <si>
    <t>59EPS008</t>
  </si>
  <si>
    <t>59EPSIC3</t>
  </si>
  <si>
    <t>59EPS018</t>
  </si>
  <si>
    <t>59ESSC07</t>
  </si>
  <si>
    <t>59EPS017</t>
  </si>
  <si>
    <t>59EPS041</t>
  </si>
  <si>
    <t>59EPS048</t>
  </si>
  <si>
    <t>59CCFC55</t>
  </si>
  <si>
    <t>59EPSIC5</t>
  </si>
  <si>
    <t>59</t>
  </si>
  <si>
    <t>113EPS002</t>
  </si>
  <si>
    <t>113EPS005</t>
  </si>
  <si>
    <t>113EPS040</t>
  </si>
  <si>
    <t>113ESSC24</t>
  </si>
  <si>
    <t>113EAS016</t>
  </si>
  <si>
    <t>113EPS042</t>
  </si>
  <si>
    <t>113EAS027</t>
  </si>
  <si>
    <t>113ESSC91</t>
  </si>
  <si>
    <t>113EPS008</t>
  </si>
  <si>
    <t>113EPSIC3</t>
  </si>
  <si>
    <t>113EPS018</t>
  </si>
  <si>
    <t>113ESSC07</t>
  </si>
  <si>
    <t>113EPS017</t>
  </si>
  <si>
    <t>113EPS041</t>
  </si>
  <si>
    <t>113EPS048</t>
  </si>
  <si>
    <t>113CCFC55</t>
  </si>
  <si>
    <t>113EPSIC5</t>
  </si>
  <si>
    <t>113</t>
  </si>
  <si>
    <t>125EPS002</t>
  </si>
  <si>
    <t>125EPS005</t>
  </si>
  <si>
    <t>125EPS040</t>
  </si>
  <si>
    <t>125ESSC24</t>
  </si>
  <si>
    <t>125EAS016</t>
  </si>
  <si>
    <t>125EPS042</t>
  </si>
  <si>
    <t>125EAS027</t>
  </si>
  <si>
    <t>125ESSC91</t>
  </si>
  <si>
    <t>125EPS008</t>
  </si>
  <si>
    <t>125EPSIC3</t>
  </si>
  <si>
    <t>125EPS018</t>
  </si>
  <si>
    <t>125ESSC07</t>
  </si>
  <si>
    <t>125EPS017</t>
  </si>
  <si>
    <t>125EPS041</t>
  </si>
  <si>
    <t>125EPS048</t>
  </si>
  <si>
    <t>125CCFC55</t>
  </si>
  <si>
    <t>125EPSIC5</t>
  </si>
  <si>
    <t>125</t>
  </si>
  <si>
    <t>138EPS002</t>
  </si>
  <si>
    <t>138EPS005</t>
  </si>
  <si>
    <t>138EPS040</t>
  </si>
  <si>
    <t>138ESSC24</t>
  </si>
  <si>
    <t>138EAS016</t>
  </si>
  <si>
    <t>138EPS042</t>
  </si>
  <si>
    <t>138EAS027</t>
  </si>
  <si>
    <t>138ESSC91</t>
  </si>
  <si>
    <t>138EPS008</t>
  </si>
  <si>
    <t>138EPSIC3</t>
  </si>
  <si>
    <t>138EPS018</t>
  </si>
  <si>
    <t>138ESSC07</t>
  </si>
  <si>
    <t>138EPS017</t>
  </si>
  <si>
    <t>138EPS041</t>
  </si>
  <si>
    <t>138EPS048</t>
  </si>
  <si>
    <t>138CCFC55</t>
  </si>
  <si>
    <t>138EPSIC5</t>
  </si>
  <si>
    <t>138</t>
  </si>
  <si>
    <t>234EPS002</t>
  </si>
  <si>
    <t>234EPS005</t>
  </si>
  <si>
    <t>234EPS040</t>
  </si>
  <si>
    <t>234ESSC24</t>
  </si>
  <si>
    <t>234EAS016</t>
  </si>
  <si>
    <t>234EPS042</t>
  </si>
  <si>
    <t>234EAS027</t>
  </si>
  <si>
    <t>234ESSC91</t>
  </si>
  <si>
    <t>234EPS008</t>
  </si>
  <si>
    <t>234EPSIC3</t>
  </si>
  <si>
    <t>234EPS018</t>
  </si>
  <si>
    <t>234ESSC07</t>
  </si>
  <si>
    <t>234EPS017</t>
  </si>
  <si>
    <t>234EPS041</t>
  </si>
  <si>
    <t>234EPS048</t>
  </si>
  <si>
    <t>234CCFC55</t>
  </si>
  <si>
    <t>234EPSIC5</t>
  </si>
  <si>
    <t>234</t>
  </si>
  <si>
    <t>240EPS002</t>
  </si>
  <si>
    <t>240EPS005</t>
  </si>
  <si>
    <t>240EPS040</t>
  </si>
  <si>
    <t>240ESSC24</t>
  </si>
  <si>
    <t>240EAS016</t>
  </si>
  <si>
    <t>240EPS042</t>
  </si>
  <si>
    <t>240EAS027</t>
  </si>
  <si>
    <t>240ESSC91</t>
  </si>
  <si>
    <t>240EPS008</t>
  </si>
  <si>
    <t>240EPSIC3</t>
  </si>
  <si>
    <t>240EPS018</t>
  </si>
  <si>
    <t>240ESSC07</t>
  </si>
  <si>
    <t>240EPS017</t>
  </si>
  <si>
    <t>240EPS041</t>
  </si>
  <si>
    <t>240EPS048</t>
  </si>
  <si>
    <t>240CCFC55</t>
  </si>
  <si>
    <t>240EPSIC5</t>
  </si>
  <si>
    <t>240</t>
  </si>
  <si>
    <t>284EPS002</t>
  </si>
  <si>
    <t>284EPS005</t>
  </si>
  <si>
    <t>284EPS040</t>
  </si>
  <si>
    <t>284ESSC24</t>
  </si>
  <si>
    <t>284EAS016</t>
  </si>
  <si>
    <t>284EPS042</t>
  </si>
  <si>
    <t>284EAS027</t>
  </si>
  <si>
    <t>284ESSC91</t>
  </si>
  <si>
    <t>284EPS008</t>
  </si>
  <si>
    <t>284EPSIC3</t>
  </si>
  <si>
    <t>284EPS018</t>
  </si>
  <si>
    <t>284ESSC07</t>
  </si>
  <si>
    <t>284EPS017</t>
  </si>
  <si>
    <t>284EPS041</t>
  </si>
  <si>
    <t>284EPS048</t>
  </si>
  <si>
    <t>284CCFC55</t>
  </si>
  <si>
    <t>284EPSIC5</t>
  </si>
  <si>
    <t>284</t>
  </si>
  <si>
    <t>306EPS002</t>
  </si>
  <si>
    <t>306EPS005</t>
  </si>
  <si>
    <t>306EPS040</t>
  </si>
  <si>
    <t>306ESSC24</t>
  </si>
  <si>
    <t>306EAS016</t>
  </si>
  <si>
    <t>306EPS042</t>
  </si>
  <si>
    <t>306EAS027</t>
  </si>
  <si>
    <t>306ESSC91</t>
  </si>
  <si>
    <t>306EPS008</t>
  </si>
  <si>
    <t>306EPSIC3</t>
  </si>
  <si>
    <t>306EPS018</t>
  </si>
  <si>
    <t>306ESSC07</t>
  </si>
  <si>
    <t>306EPS017</t>
  </si>
  <si>
    <t>306EPS041</t>
  </si>
  <si>
    <t>306EPS048</t>
  </si>
  <si>
    <t>306CCFC55</t>
  </si>
  <si>
    <t>306EPSIC5</t>
  </si>
  <si>
    <t>306</t>
  </si>
  <si>
    <t>347EPS002</t>
  </si>
  <si>
    <t>347EPS005</t>
  </si>
  <si>
    <t>347EPS040</t>
  </si>
  <si>
    <t>347ESSC24</t>
  </si>
  <si>
    <t>347EAS016</t>
  </si>
  <si>
    <t>347EPS042</t>
  </si>
  <si>
    <t>347EAS027</t>
  </si>
  <si>
    <t>347ESSC91</t>
  </si>
  <si>
    <t>347EPS008</t>
  </si>
  <si>
    <t>347EPSIC3</t>
  </si>
  <si>
    <t>347EPS018</t>
  </si>
  <si>
    <t>347ESSC07</t>
  </si>
  <si>
    <t>347EPS017</t>
  </si>
  <si>
    <t>347EPS041</t>
  </si>
  <si>
    <t>347EPS048</t>
  </si>
  <si>
    <t>347CCFC55</t>
  </si>
  <si>
    <t>347EPSIC5</t>
  </si>
  <si>
    <t>347</t>
  </si>
  <si>
    <t>411EPS002</t>
  </si>
  <si>
    <t>411EPS005</t>
  </si>
  <si>
    <t>411EPS040</t>
  </si>
  <si>
    <t>411ESSC24</t>
  </si>
  <si>
    <t>411EAS016</t>
  </si>
  <si>
    <t>411EPS042</t>
  </si>
  <si>
    <t>411EAS027</t>
  </si>
  <si>
    <t>411ESSC91</t>
  </si>
  <si>
    <t>411EPS008</t>
  </si>
  <si>
    <t>411EPSIC3</t>
  </si>
  <si>
    <t>411EPS018</t>
  </si>
  <si>
    <t>411ESSC07</t>
  </si>
  <si>
    <t>411EPS017</t>
  </si>
  <si>
    <t>411EPS041</t>
  </si>
  <si>
    <t>411EPS048</t>
  </si>
  <si>
    <t>411CCFC55</t>
  </si>
  <si>
    <t>411EPSIC5</t>
  </si>
  <si>
    <t>411</t>
  </si>
  <si>
    <t>501EPS002</t>
  </si>
  <si>
    <t>501EPS005</t>
  </si>
  <si>
    <t>501EPS040</t>
  </si>
  <si>
    <t>501ESSC24</t>
  </si>
  <si>
    <t>501EAS016</t>
  </si>
  <si>
    <t>501EPS042</t>
  </si>
  <si>
    <t>501EAS027</t>
  </si>
  <si>
    <t>501ESSC91</t>
  </si>
  <si>
    <t>501EPS008</t>
  </si>
  <si>
    <t>501EPSIC3</t>
  </si>
  <si>
    <t>501EPS018</t>
  </si>
  <si>
    <t>501ESSC07</t>
  </si>
  <si>
    <t>501EPS017</t>
  </si>
  <si>
    <t>501EPS041</t>
  </si>
  <si>
    <t>501EPS048</t>
  </si>
  <si>
    <t>501CCFC55</t>
  </si>
  <si>
    <t>501EPSIC5</t>
  </si>
  <si>
    <t>501</t>
  </si>
  <si>
    <t>543EPS002</t>
  </si>
  <si>
    <t>543EPS005</t>
  </si>
  <si>
    <t>543EPS040</t>
  </si>
  <si>
    <t>543ESSC24</t>
  </si>
  <si>
    <t>543EAS016</t>
  </si>
  <si>
    <t>543EPS042</t>
  </si>
  <si>
    <t>543EAS027</t>
  </si>
  <si>
    <t>543ESSC91</t>
  </si>
  <si>
    <t>543EPS008</t>
  </si>
  <si>
    <t>543EPSIC3</t>
  </si>
  <si>
    <t>543EPS018</t>
  </si>
  <si>
    <t>543ESSC07</t>
  </si>
  <si>
    <t>543EPS017</t>
  </si>
  <si>
    <t>543EPS041</t>
  </si>
  <si>
    <t>543EPS048</t>
  </si>
  <si>
    <t>543CCFC55</t>
  </si>
  <si>
    <t>543EPSIC5</t>
  </si>
  <si>
    <t>543</t>
  </si>
  <si>
    <t>628EPS002</t>
  </si>
  <si>
    <t>628EPS005</t>
  </si>
  <si>
    <t>628EPS040</t>
  </si>
  <si>
    <t>628ESSC24</t>
  </si>
  <si>
    <t>628EAS016</t>
  </si>
  <si>
    <t>628EPS042</t>
  </si>
  <si>
    <t>628EAS027</t>
  </si>
  <si>
    <t>628ESSC91</t>
  </si>
  <si>
    <t>628EPS008</t>
  </si>
  <si>
    <t>628EPSIC3</t>
  </si>
  <si>
    <t>628EPS018</t>
  </si>
  <si>
    <t>628ESSC07</t>
  </si>
  <si>
    <t>628EPS017</t>
  </si>
  <si>
    <t>628EPS041</t>
  </si>
  <si>
    <t>628EPS048</t>
  </si>
  <si>
    <t>628CCFC55</t>
  </si>
  <si>
    <t>628EPSIC5</t>
  </si>
  <si>
    <t>628</t>
  </si>
  <si>
    <t>656EPS002</t>
  </si>
  <si>
    <t>656EPS005</t>
  </si>
  <si>
    <t>656EPS040</t>
  </si>
  <si>
    <t>656ESSC24</t>
  </si>
  <si>
    <t>656EAS016</t>
  </si>
  <si>
    <t>656EPS042</t>
  </si>
  <si>
    <t>656EAS027</t>
  </si>
  <si>
    <t>656ESSC91</t>
  </si>
  <si>
    <t>656EPS008</t>
  </si>
  <si>
    <t>656EPSIC3</t>
  </si>
  <si>
    <t>656EPS018</t>
  </si>
  <si>
    <t>656ESSC07</t>
  </si>
  <si>
    <t>656EPS017</t>
  </si>
  <si>
    <t>656EPS041</t>
  </si>
  <si>
    <t>656EPS048</t>
  </si>
  <si>
    <t>656CCFC55</t>
  </si>
  <si>
    <t>656EPSIC5</t>
  </si>
  <si>
    <t>656</t>
  </si>
  <si>
    <t>761EPS002</t>
  </si>
  <si>
    <t>761EPS005</t>
  </si>
  <si>
    <t>761EPS040</t>
  </si>
  <si>
    <t>761ESSC24</t>
  </si>
  <si>
    <t>761EAS016</t>
  </si>
  <si>
    <t>761EPS042</t>
  </si>
  <si>
    <t>761EAS027</t>
  </si>
  <si>
    <t>761ESSC91</t>
  </si>
  <si>
    <t>761EPS008</t>
  </si>
  <si>
    <t>761EPSIC3</t>
  </si>
  <si>
    <t>761EPS018</t>
  </si>
  <si>
    <t>761ESSC07</t>
  </si>
  <si>
    <t>761EPS017</t>
  </si>
  <si>
    <t>761EPS041</t>
  </si>
  <si>
    <t>761EPS048</t>
  </si>
  <si>
    <t>761CCFC55</t>
  </si>
  <si>
    <t>761EPSIC5</t>
  </si>
  <si>
    <t>761</t>
  </si>
  <si>
    <t>842EPS002</t>
  </si>
  <si>
    <t>842EPS005</t>
  </si>
  <si>
    <t>842EPS040</t>
  </si>
  <si>
    <t>842ESSC24</t>
  </si>
  <si>
    <t>842EAS016</t>
  </si>
  <si>
    <t>842EPS042</t>
  </si>
  <si>
    <t>842EAS027</t>
  </si>
  <si>
    <t>842ESSC91</t>
  </si>
  <si>
    <t>842EPS008</t>
  </si>
  <si>
    <t>842EPSIC3</t>
  </si>
  <si>
    <t>842EPS018</t>
  </si>
  <si>
    <t>842ESSC07</t>
  </si>
  <si>
    <t>842EPS017</t>
  </si>
  <si>
    <t>842EPS041</t>
  </si>
  <si>
    <t>842EPS048</t>
  </si>
  <si>
    <t>842CCFC55</t>
  </si>
  <si>
    <t>842EPSIC5</t>
  </si>
  <si>
    <t>842</t>
  </si>
  <si>
    <t>38EPS002</t>
  </si>
  <si>
    <t>38EPS005</t>
  </si>
  <si>
    <t>38EPS040</t>
  </si>
  <si>
    <t>38ESSC24</t>
  </si>
  <si>
    <t>38EAS016</t>
  </si>
  <si>
    <t>38EPS042</t>
  </si>
  <si>
    <t>38EAS027</t>
  </si>
  <si>
    <t>38ESSC91</t>
  </si>
  <si>
    <t>38EPS008</t>
  </si>
  <si>
    <t>38EPSIC3</t>
  </si>
  <si>
    <t>38EPS018</t>
  </si>
  <si>
    <t>38ESSC07</t>
  </si>
  <si>
    <t>38EPS017</t>
  </si>
  <si>
    <t>38EPS041</t>
  </si>
  <si>
    <t>38EPS048</t>
  </si>
  <si>
    <t>38CCFC55</t>
  </si>
  <si>
    <t>38EPSIC5</t>
  </si>
  <si>
    <t>38</t>
  </si>
  <si>
    <t>86EPS002</t>
  </si>
  <si>
    <t>86EPS005</t>
  </si>
  <si>
    <t>86EPS040</t>
  </si>
  <si>
    <t>86ESSC24</t>
  </si>
  <si>
    <t>86EAS016</t>
  </si>
  <si>
    <t>86EPS042</t>
  </si>
  <si>
    <t>86EAS027</t>
  </si>
  <si>
    <t>86ESSC91</t>
  </si>
  <si>
    <t>86EPS008</t>
  </si>
  <si>
    <t>86EPSIC3</t>
  </si>
  <si>
    <t>86EPS018</t>
  </si>
  <si>
    <t>86ESSC07</t>
  </si>
  <si>
    <t>86EPS017</t>
  </si>
  <si>
    <t>86EPS041</t>
  </si>
  <si>
    <t>86EPS048</t>
  </si>
  <si>
    <t>86CCFC55</t>
  </si>
  <si>
    <t>86EPSIC5</t>
  </si>
  <si>
    <t>86</t>
  </si>
  <si>
    <t>107EPS002</t>
  </si>
  <si>
    <t>107EPS005</t>
  </si>
  <si>
    <t>107EPS040</t>
  </si>
  <si>
    <t>107ESSC24</t>
  </si>
  <si>
    <t>107EAS016</t>
  </si>
  <si>
    <t>107EPS042</t>
  </si>
  <si>
    <t>107EAS027</t>
  </si>
  <si>
    <t>107ESSC91</t>
  </si>
  <si>
    <t>107EPS008</t>
  </si>
  <si>
    <t>107EPSIC3</t>
  </si>
  <si>
    <t>107EPS018</t>
  </si>
  <si>
    <t>107ESSC07</t>
  </si>
  <si>
    <t>107EPS017</t>
  </si>
  <si>
    <t>107EPS041</t>
  </si>
  <si>
    <t>107EPS048</t>
  </si>
  <si>
    <t>107CCFC55</t>
  </si>
  <si>
    <t>107EPSIC5</t>
  </si>
  <si>
    <t>107</t>
  </si>
  <si>
    <t>134EPS002</t>
  </si>
  <si>
    <t>134EPS005</t>
  </si>
  <si>
    <t>134EPS040</t>
  </si>
  <si>
    <t>134ESSC24</t>
  </si>
  <si>
    <t>134EAS016</t>
  </si>
  <si>
    <t>134EPS042</t>
  </si>
  <si>
    <t>134EAS027</t>
  </si>
  <si>
    <t>134ESSC91</t>
  </si>
  <si>
    <t>134EPS008</t>
  </si>
  <si>
    <t>134EPSIC3</t>
  </si>
  <si>
    <t>134EPS018</t>
  </si>
  <si>
    <t>134ESSC07</t>
  </si>
  <si>
    <t>134EPS017</t>
  </si>
  <si>
    <t>134EPS041</t>
  </si>
  <si>
    <t>134EPS048</t>
  </si>
  <si>
    <t>134CCFC55</t>
  </si>
  <si>
    <t>134EPSIC5</t>
  </si>
  <si>
    <t>134</t>
  </si>
  <si>
    <t>150EPS002</t>
  </si>
  <si>
    <t>150EPS005</t>
  </si>
  <si>
    <t>150EPS040</t>
  </si>
  <si>
    <t>150ESSC24</t>
  </si>
  <si>
    <t>150EAS016</t>
  </si>
  <si>
    <t>150EPS042</t>
  </si>
  <si>
    <t>150EAS027</t>
  </si>
  <si>
    <t>150ESSC91</t>
  </si>
  <si>
    <t>150EPS008</t>
  </si>
  <si>
    <t>150EPSIC3</t>
  </si>
  <si>
    <t>150EPS018</t>
  </si>
  <si>
    <t>150ESSC07</t>
  </si>
  <si>
    <t>150EPS017</t>
  </si>
  <si>
    <t>150EPS041</t>
  </si>
  <si>
    <t>150EPS048</t>
  </si>
  <si>
    <t>150CCFC55</t>
  </si>
  <si>
    <t>150EPSIC5</t>
  </si>
  <si>
    <t>150</t>
  </si>
  <si>
    <t>237EPS002</t>
  </si>
  <si>
    <t>237EPS005</t>
  </si>
  <si>
    <t>237EPS040</t>
  </si>
  <si>
    <t>237ESSC24</t>
  </si>
  <si>
    <t>237EAS016</t>
  </si>
  <si>
    <t>237EPS042</t>
  </si>
  <si>
    <t>237EAS027</t>
  </si>
  <si>
    <t>237ESSC91</t>
  </si>
  <si>
    <t>237EPS008</t>
  </si>
  <si>
    <t>237EPSIC3</t>
  </si>
  <si>
    <t>237EPS018</t>
  </si>
  <si>
    <t>237ESSC07</t>
  </si>
  <si>
    <t>237EPS017</t>
  </si>
  <si>
    <t>237EPS041</t>
  </si>
  <si>
    <t>237EPS048</t>
  </si>
  <si>
    <t>237CCFC55</t>
  </si>
  <si>
    <t>237EPSIC5</t>
  </si>
  <si>
    <t>237</t>
  </si>
  <si>
    <t>264EPS002</t>
  </si>
  <si>
    <t>264EPS005</t>
  </si>
  <si>
    <t>264EPS040</t>
  </si>
  <si>
    <t>264ESSC24</t>
  </si>
  <si>
    <t>264EAS016</t>
  </si>
  <si>
    <t>264EPS042</t>
  </si>
  <si>
    <t>264EAS027</t>
  </si>
  <si>
    <t>264ESSC91</t>
  </si>
  <si>
    <t>264EPS008</t>
  </si>
  <si>
    <t>264EPSIC3</t>
  </si>
  <si>
    <t>264EPS018</t>
  </si>
  <si>
    <t>264ESSC07</t>
  </si>
  <si>
    <t>264EPS017</t>
  </si>
  <si>
    <t>264EPS041</t>
  </si>
  <si>
    <t>264EPS048</t>
  </si>
  <si>
    <t>264CCFC55</t>
  </si>
  <si>
    <t>264EPSIC5</t>
  </si>
  <si>
    <t>264</t>
  </si>
  <si>
    <t>310EPS002</t>
  </si>
  <si>
    <t>310EPS005</t>
  </si>
  <si>
    <t>310EPS040</t>
  </si>
  <si>
    <t>310ESSC24</t>
  </si>
  <si>
    <t>310EAS016</t>
  </si>
  <si>
    <t>310EPS042</t>
  </si>
  <si>
    <t>310EAS027</t>
  </si>
  <si>
    <t>310ESSC91</t>
  </si>
  <si>
    <t>310EPS008</t>
  </si>
  <si>
    <t>310EPSIC3</t>
  </si>
  <si>
    <t>310EPS018</t>
  </si>
  <si>
    <t>310ESSC07</t>
  </si>
  <si>
    <t>310EPS017</t>
  </si>
  <si>
    <t>310EPS041</t>
  </si>
  <si>
    <t>310EPS048</t>
  </si>
  <si>
    <t>310CCFC55</t>
  </si>
  <si>
    <t>310EPSIC5</t>
  </si>
  <si>
    <t>310</t>
  </si>
  <si>
    <t>315EPS002</t>
  </si>
  <si>
    <t>315EPS005</t>
  </si>
  <si>
    <t>315EPS040</t>
  </si>
  <si>
    <t>315ESSC24</t>
  </si>
  <si>
    <t>315EAS016</t>
  </si>
  <si>
    <t>315EPS042</t>
  </si>
  <si>
    <t>315EAS027</t>
  </si>
  <si>
    <t>315ESSC91</t>
  </si>
  <si>
    <t>315EPS008</t>
  </si>
  <si>
    <t>315EPSIC3</t>
  </si>
  <si>
    <t>315EPS018</t>
  </si>
  <si>
    <t>315ESSC07</t>
  </si>
  <si>
    <t>315EPS017</t>
  </si>
  <si>
    <t>315EPS041</t>
  </si>
  <si>
    <t>315EPS048</t>
  </si>
  <si>
    <t>315CCFC55</t>
  </si>
  <si>
    <t>315EPSIC5</t>
  </si>
  <si>
    <t>315</t>
  </si>
  <si>
    <t>361EPS002</t>
  </si>
  <si>
    <t>361EPS005</t>
  </si>
  <si>
    <t>361EPS040</t>
  </si>
  <si>
    <t>361ESSC24</t>
  </si>
  <si>
    <t>361EAS016</t>
  </si>
  <si>
    <t>361EPS042</t>
  </si>
  <si>
    <t>361EAS027</t>
  </si>
  <si>
    <t>361ESSC91</t>
  </si>
  <si>
    <t>361EPS008</t>
  </si>
  <si>
    <t>361EPSIC3</t>
  </si>
  <si>
    <t>361EPS018</t>
  </si>
  <si>
    <t>361ESSC07</t>
  </si>
  <si>
    <t>361EPS017</t>
  </si>
  <si>
    <t>361EPS041</t>
  </si>
  <si>
    <t>361EPS048</t>
  </si>
  <si>
    <t>361CCFC55</t>
  </si>
  <si>
    <t>361EPSIC5</t>
  </si>
  <si>
    <t>361</t>
  </si>
  <si>
    <t>647EPS002</t>
  </si>
  <si>
    <t>647EPS005</t>
  </si>
  <si>
    <t>647EPS040</t>
  </si>
  <si>
    <t>647ESSC24</t>
  </si>
  <si>
    <t>647EAS016</t>
  </si>
  <si>
    <t>647EPS042</t>
  </si>
  <si>
    <t>647EAS027</t>
  </si>
  <si>
    <t>647ESSC91</t>
  </si>
  <si>
    <t>647EPS008</t>
  </si>
  <si>
    <t>647EPSIC3</t>
  </si>
  <si>
    <t>647EPS018</t>
  </si>
  <si>
    <t>647ESSC07</t>
  </si>
  <si>
    <t>647EPS017</t>
  </si>
  <si>
    <t>647EPS041</t>
  </si>
  <si>
    <t>647EPS048</t>
  </si>
  <si>
    <t>647CCFC55</t>
  </si>
  <si>
    <t>647EPSIC5</t>
  </si>
  <si>
    <t>647</t>
  </si>
  <si>
    <t>658EPS002</t>
  </si>
  <si>
    <t>658EPS005</t>
  </si>
  <si>
    <t>658EPS040</t>
  </si>
  <si>
    <t>658ESSC24</t>
  </si>
  <si>
    <t>658EAS016</t>
  </si>
  <si>
    <t>658EPS042</t>
  </si>
  <si>
    <t>658EAS027</t>
  </si>
  <si>
    <t>658ESSC91</t>
  </si>
  <si>
    <t>658EPS008</t>
  </si>
  <si>
    <t>658EPSIC3</t>
  </si>
  <si>
    <t>658EPS018</t>
  </si>
  <si>
    <t>658ESSC07</t>
  </si>
  <si>
    <t>658EPS017</t>
  </si>
  <si>
    <t>658EPS041</t>
  </si>
  <si>
    <t>658EPS048</t>
  </si>
  <si>
    <t>658CCFC55</t>
  </si>
  <si>
    <t>658EPSIC5</t>
  </si>
  <si>
    <t>658</t>
  </si>
  <si>
    <t>664EPS002</t>
  </si>
  <si>
    <t>664EPS005</t>
  </si>
  <si>
    <t>664EPS040</t>
  </si>
  <si>
    <t>664ESSC24</t>
  </si>
  <si>
    <t>664EAS016</t>
  </si>
  <si>
    <t>664EPS042</t>
  </si>
  <si>
    <t>664EAS027</t>
  </si>
  <si>
    <t>664ESSC91</t>
  </si>
  <si>
    <t>664EPS008</t>
  </si>
  <si>
    <t>664EPSIC3</t>
  </si>
  <si>
    <t>664EPS018</t>
  </si>
  <si>
    <t>664ESSC07</t>
  </si>
  <si>
    <t>664EPS017</t>
  </si>
  <si>
    <t>664EPS041</t>
  </si>
  <si>
    <t>664EPS048</t>
  </si>
  <si>
    <t>664CCFC55</t>
  </si>
  <si>
    <t>664EPSIC5</t>
  </si>
  <si>
    <t>664</t>
  </si>
  <si>
    <t>686EPS002</t>
  </si>
  <si>
    <t>686EPS005</t>
  </si>
  <si>
    <t>686EPS040</t>
  </si>
  <si>
    <t>686ESSC24</t>
  </si>
  <si>
    <t>686EAS016</t>
  </si>
  <si>
    <t>686EPS042</t>
  </si>
  <si>
    <t>686EAS027</t>
  </si>
  <si>
    <t>686ESSC91</t>
  </si>
  <si>
    <t>686EPS008</t>
  </si>
  <si>
    <t>686EPSIC3</t>
  </si>
  <si>
    <t>686EPS018</t>
  </si>
  <si>
    <t>686ESSC07</t>
  </si>
  <si>
    <t>686EPS017</t>
  </si>
  <si>
    <t>686EPS041</t>
  </si>
  <si>
    <t>686EPS048</t>
  </si>
  <si>
    <t>686CCFC55</t>
  </si>
  <si>
    <t>686EPSIC5</t>
  </si>
  <si>
    <t>686</t>
  </si>
  <si>
    <t>819EPS002</t>
  </si>
  <si>
    <t>819EPS005</t>
  </si>
  <si>
    <t>819EPS040</t>
  </si>
  <si>
    <t>819ESSC24</t>
  </si>
  <si>
    <t>819EAS016</t>
  </si>
  <si>
    <t>819EPS042</t>
  </si>
  <si>
    <t>819EAS027</t>
  </si>
  <si>
    <t>819ESSC91</t>
  </si>
  <si>
    <t>819EPS008</t>
  </si>
  <si>
    <t>819EPSIC3</t>
  </si>
  <si>
    <t>819EPS018</t>
  </si>
  <si>
    <t>819ESSC07</t>
  </si>
  <si>
    <t>819EPS017</t>
  </si>
  <si>
    <t>819EPS041</t>
  </si>
  <si>
    <t>819EPS048</t>
  </si>
  <si>
    <t>819CCFC55</t>
  </si>
  <si>
    <t>819EPSIC5</t>
  </si>
  <si>
    <t>819</t>
  </si>
  <si>
    <t>854EPS002</t>
  </si>
  <si>
    <t>854EPS005</t>
  </si>
  <si>
    <t>854EPS040</t>
  </si>
  <si>
    <t>854ESSC24</t>
  </si>
  <si>
    <t>854EAS016</t>
  </si>
  <si>
    <t>854EPS042</t>
  </si>
  <si>
    <t>854EAS027</t>
  </si>
  <si>
    <t>854ESSC91</t>
  </si>
  <si>
    <t>854EPS008</t>
  </si>
  <si>
    <t>854EPSIC3</t>
  </si>
  <si>
    <t>854EPS018</t>
  </si>
  <si>
    <t>854ESSC07</t>
  </si>
  <si>
    <t>854EPS017</t>
  </si>
  <si>
    <t>854EPS041</t>
  </si>
  <si>
    <t>854EPS048</t>
  </si>
  <si>
    <t>854CCFC55</t>
  </si>
  <si>
    <t>854EPSIC5</t>
  </si>
  <si>
    <t>854</t>
  </si>
  <si>
    <t>887EPS002</t>
  </si>
  <si>
    <t>887EPS005</t>
  </si>
  <si>
    <t>887EPS040</t>
  </si>
  <si>
    <t>887ESSC24</t>
  </si>
  <si>
    <t>887EAS016</t>
  </si>
  <si>
    <t>887EPS042</t>
  </si>
  <si>
    <t>887EAS027</t>
  </si>
  <si>
    <t>887ESSC91</t>
  </si>
  <si>
    <t>887EPS008</t>
  </si>
  <si>
    <t>887EPSIC3</t>
  </si>
  <si>
    <t>887EPS018</t>
  </si>
  <si>
    <t>887ESSC07</t>
  </si>
  <si>
    <t>887EPS017</t>
  </si>
  <si>
    <t>887EPS041</t>
  </si>
  <si>
    <t>887EPS048</t>
  </si>
  <si>
    <t>887CCFC55</t>
  </si>
  <si>
    <t>887EPSIC5</t>
  </si>
  <si>
    <t>887</t>
  </si>
  <si>
    <t>2EPS002</t>
  </si>
  <si>
    <t>2EPS005</t>
  </si>
  <si>
    <t>2EPS040</t>
  </si>
  <si>
    <t>2ESSC24</t>
  </si>
  <si>
    <t>2EAS016</t>
  </si>
  <si>
    <t>2EPS042</t>
  </si>
  <si>
    <t>2EAS027</t>
  </si>
  <si>
    <t>2ESSC91</t>
  </si>
  <si>
    <t>2EPS008</t>
  </si>
  <si>
    <t>2EPSIC3</t>
  </si>
  <si>
    <t>2EPS018</t>
  </si>
  <si>
    <t>2ESSC07</t>
  </si>
  <si>
    <t>2EPS017</t>
  </si>
  <si>
    <t>2EPS041</t>
  </si>
  <si>
    <t>2EPS048</t>
  </si>
  <si>
    <t>2CCFC55</t>
  </si>
  <si>
    <t>2EPSIC5</t>
  </si>
  <si>
    <t>21EPS002</t>
  </si>
  <si>
    <t>21EPS005</t>
  </si>
  <si>
    <t>21EPS040</t>
  </si>
  <si>
    <t>21ESSC24</t>
  </si>
  <si>
    <t>21EAS016</t>
  </si>
  <si>
    <t>21EPS042</t>
  </si>
  <si>
    <t>21EAS027</t>
  </si>
  <si>
    <t>21ESSC91</t>
  </si>
  <si>
    <t>21EPS008</t>
  </si>
  <si>
    <t>21EPSIC3</t>
  </si>
  <si>
    <t>21EPS018</t>
  </si>
  <si>
    <t>21ESSC07</t>
  </si>
  <si>
    <t>21EPS017</t>
  </si>
  <si>
    <t>21EPS041</t>
  </si>
  <si>
    <t>21EPS048</t>
  </si>
  <si>
    <t>21CCFC55</t>
  </si>
  <si>
    <t>21EPSIC5</t>
  </si>
  <si>
    <t>21</t>
  </si>
  <si>
    <t>55EPS002</t>
  </si>
  <si>
    <t>55EPS005</t>
  </si>
  <si>
    <t>55EPS040</t>
  </si>
  <si>
    <t>55ESSC24</t>
  </si>
  <si>
    <t>55EAS016</t>
  </si>
  <si>
    <t>55EPS042</t>
  </si>
  <si>
    <t>55EAS027</t>
  </si>
  <si>
    <t>55ESSC91</t>
  </si>
  <si>
    <t>55EPS008</t>
  </si>
  <si>
    <t>55EPSIC3</t>
  </si>
  <si>
    <t>55EPS018</t>
  </si>
  <si>
    <t>55ESSC07</t>
  </si>
  <si>
    <t>55EPS017</t>
  </si>
  <si>
    <t>55EPS041</t>
  </si>
  <si>
    <t>55EPS048</t>
  </si>
  <si>
    <t>55CCFC55</t>
  </si>
  <si>
    <t>55EPSIC5</t>
  </si>
  <si>
    <t>55</t>
  </si>
  <si>
    <t>148EPS002</t>
  </si>
  <si>
    <t>148EPS005</t>
  </si>
  <si>
    <t>148EPS040</t>
  </si>
  <si>
    <t>148ESSC24</t>
  </si>
  <si>
    <t>148EAS016</t>
  </si>
  <si>
    <t>148EPS042</t>
  </si>
  <si>
    <t>148EAS027</t>
  </si>
  <si>
    <t>148ESSC91</t>
  </si>
  <si>
    <t>148EPS008</t>
  </si>
  <si>
    <t>148EPSIC3</t>
  </si>
  <si>
    <t>148EPS018</t>
  </si>
  <si>
    <t>148ESSC07</t>
  </si>
  <si>
    <t>148EPS017</t>
  </si>
  <si>
    <t>148EPS041</t>
  </si>
  <si>
    <t>148EPS048</t>
  </si>
  <si>
    <t>148CCFC55</t>
  </si>
  <si>
    <t>148EPSIC5</t>
  </si>
  <si>
    <t>148</t>
  </si>
  <si>
    <t>197EPS002</t>
  </si>
  <si>
    <t>197EPS005</t>
  </si>
  <si>
    <t>197EPS040</t>
  </si>
  <si>
    <t>197ESSC24</t>
  </si>
  <si>
    <t>197EAS016</t>
  </si>
  <si>
    <t>197EPS042</t>
  </si>
  <si>
    <t>197EAS027</t>
  </si>
  <si>
    <t>197ESSC91</t>
  </si>
  <si>
    <t>197EPS008</t>
  </si>
  <si>
    <t>197EPSIC3</t>
  </si>
  <si>
    <t>197EPS018</t>
  </si>
  <si>
    <t>197ESSC07</t>
  </si>
  <si>
    <t>197EPS017</t>
  </si>
  <si>
    <t>197EPS041</t>
  </si>
  <si>
    <t>197EPS048</t>
  </si>
  <si>
    <t>197CCFC55</t>
  </si>
  <si>
    <t>197EPSIC5</t>
  </si>
  <si>
    <t>197</t>
  </si>
  <si>
    <t>206EPS002</t>
  </si>
  <si>
    <t>206EPS005</t>
  </si>
  <si>
    <t>206EPS040</t>
  </si>
  <si>
    <t>206ESSC24</t>
  </si>
  <si>
    <t>206EAS016</t>
  </si>
  <si>
    <t>206EPS042</t>
  </si>
  <si>
    <t>206EAS027</t>
  </si>
  <si>
    <t>206ESSC91</t>
  </si>
  <si>
    <t>206EPS008</t>
  </si>
  <si>
    <t>206EPSIC3</t>
  </si>
  <si>
    <t>206EPS018</t>
  </si>
  <si>
    <t>206ESSC07</t>
  </si>
  <si>
    <t>206EPS017</t>
  </si>
  <si>
    <t>206EPS041</t>
  </si>
  <si>
    <t>206EPS048</t>
  </si>
  <si>
    <t>206CCFC55</t>
  </si>
  <si>
    <t>206EPSIC5</t>
  </si>
  <si>
    <t>206</t>
  </si>
  <si>
    <t>313EPS002</t>
  </si>
  <si>
    <t>313EPS005</t>
  </si>
  <si>
    <t>313EPS040</t>
  </si>
  <si>
    <t>313ESSC24</t>
  </si>
  <si>
    <t>313EAS016</t>
  </si>
  <si>
    <t>313EPS042</t>
  </si>
  <si>
    <t>313EAS027</t>
  </si>
  <si>
    <t>313ESSC91</t>
  </si>
  <si>
    <t>313EPS008</t>
  </si>
  <si>
    <t>313EPSIC3</t>
  </si>
  <si>
    <t>313EPS018</t>
  </si>
  <si>
    <t>313ESSC07</t>
  </si>
  <si>
    <t>313EPS017</t>
  </si>
  <si>
    <t>313EPS041</t>
  </si>
  <si>
    <t>313EPS048</t>
  </si>
  <si>
    <t>313CCFC55</t>
  </si>
  <si>
    <t>313EPSIC5</t>
  </si>
  <si>
    <t>313</t>
  </si>
  <si>
    <t>318EPS002</t>
  </si>
  <si>
    <t>318EPS005</t>
  </si>
  <si>
    <t>318EPS040</t>
  </si>
  <si>
    <t>318ESSC24</t>
  </si>
  <si>
    <t>318EAS016</t>
  </si>
  <si>
    <t>318EPS042</t>
  </si>
  <si>
    <t>318EAS027</t>
  </si>
  <si>
    <t>318ESSC91</t>
  </si>
  <si>
    <t>318EPS008</t>
  </si>
  <si>
    <t>318EPSIC3</t>
  </si>
  <si>
    <t>318EPS018</t>
  </si>
  <si>
    <t>318ESSC07</t>
  </si>
  <si>
    <t>318EPS017</t>
  </si>
  <si>
    <t>318EPS041</t>
  </si>
  <si>
    <t>318EPS048</t>
  </si>
  <si>
    <t>318CCFC55</t>
  </si>
  <si>
    <t>318EPSIC5</t>
  </si>
  <si>
    <t>318</t>
  </si>
  <si>
    <t>321EPS002</t>
  </si>
  <si>
    <t>321EPS005</t>
  </si>
  <si>
    <t>321EPS040</t>
  </si>
  <si>
    <t>321ESSC24</t>
  </si>
  <si>
    <t>321EAS016</t>
  </si>
  <si>
    <t>321EPS042</t>
  </si>
  <si>
    <t>321EAS027</t>
  </si>
  <si>
    <t>321ESSC91</t>
  </si>
  <si>
    <t>321EPS008</t>
  </si>
  <si>
    <t>321EPSIC3</t>
  </si>
  <si>
    <t>321EPS018</t>
  </si>
  <si>
    <t>321ESSC07</t>
  </si>
  <si>
    <t>321EPS017</t>
  </si>
  <si>
    <t>321EPS041</t>
  </si>
  <si>
    <t>321EPS048</t>
  </si>
  <si>
    <t>321CCFC55</t>
  </si>
  <si>
    <t>321EPSIC5</t>
  </si>
  <si>
    <t>321</t>
  </si>
  <si>
    <t>376EPS002</t>
  </si>
  <si>
    <t>376EPS005</t>
  </si>
  <si>
    <t>376EPS040</t>
  </si>
  <si>
    <t>376ESSC24</t>
  </si>
  <si>
    <t>376EAS016</t>
  </si>
  <si>
    <t>376EPS042</t>
  </si>
  <si>
    <t>376EAS027</t>
  </si>
  <si>
    <t>376ESSC91</t>
  </si>
  <si>
    <t>376EPS008</t>
  </si>
  <si>
    <t>376EPSIC3</t>
  </si>
  <si>
    <t>376EPS018</t>
  </si>
  <si>
    <t>376ESSC07</t>
  </si>
  <si>
    <t>376EPS017</t>
  </si>
  <si>
    <t>376EPS041</t>
  </si>
  <si>
    <t>376EPS048</t>
  </si>
  <si>
    <t>376CCFC55</t>
  </si>
  <si>
    <t>376EPSIC5</t>
  </si>
  <si>
    <t>376</t>
  </si>
  <si>
    <t>400EPS002</t>
  </si>
  <si>
    <t>400EPS005</t>
  </si>
  <si>
    <t>400EPS040</t>
  </si>
  <si>
    <t>400ESSC24</t>
  </si>
  <si>
    <t>400EAS016</t>
  </si>
  <si>
    <t>400EPS042</t>
  </si>
  <si>
    <t>400EAS027</t>
  </si>
  <si>
    <t>400ESSC91</t>
  </si>
  <si>
    <t>400EPS008</t>
  </si>
  <si>
    <t>400EPSIC3</t>
  </si>
  <si>
    <t>400EPS018</t>
  </si>
  <si>
    <t>400ESSC07</t>
  </si>
  <si>
    <t>400EPS017</t>
  </si>
  <si>
    <t>400EPS041</t>
  </si>
  <si>
    <t>400EPS048</t>
  </si>
  <si>
    <t>400CCFC55</t>
  </si>
  <si>
    <t>400EPSIC5</t>
  </si>
  <si>
    <t>400</t>
  </si>
  <si>
    <t>440EPS002</t>
  </si>
  <si>
    <t>440EPS005</t>
  </si>
  <si>
    <t>440EPS040</t>
  </si>
  <si>
    <t>440ESSC24</t>
  </si>
  <si>
    <t>440EAS016</t>
  </si>
  <si>
    <t>440EPS042</t>
  </si>
  <si>
    <t>440EAS027</t>
  </si>
  <si>
    <t>440ESSC91</t>
  </si>
  <si>
    <t>440EPS008</t>
  </si>
  <si>
    <t>440EPSIC3</t>
  </si>
  <si>
    <t>440EPS018</t>
  </si>
  <si>
    <t>440ESSC07</t>
  </si>
  <si>
    <t>440EPS017</t>
  </si>
  <si>
    <t>440EPS041</t>
  </si>
  <si>
    <t>440EPS048</t>
  </si>
  <si>
    <t>440CCFC55</t>
  </si>
  <si>
    <t>440EPSIC5</t>
  </si>
  <si>
    <t>440</t>
  </si>
  <si>
    <t>483EPS002</t>
  </si>
  <si>
    <t>483EPS005</t>
  </si>
  <si>
    <t>483EPS040</t>
  </si>
  <si>
    <t>483ESSC24</t>
  </si>
  <si>
    <t>483EAS016</t>
  </si>
  <si>
    <t>483EPS042</t>
  </si>
  <si>
    <t>483EAS027</t>
  </si>
  <si>
    <t>483ESSC91</t>
  </si>
  <si>
    <t>483EPS008</t>
  </si>
  <si>
    <t>483EPSIC3</t>
  </si>
  <si>
    <t>483EPS018</t>
  </si>
  <si>
    <t>483ESSC07</t>
  </si>
  <si>
    <t>483EPS017</t>
  </si>
  <si>
    <t>483EPS041</t>
  </si>
  <si>
    <t>483EPS048</t>
  </si>
  <si>
    <t>483CCFC55</t>
  </si>
  <si>
    <t>483EPSIC5</t>
  </si>
  <si>
    <t>483</t>
  </si>
  <si>
    <t>541EPS002</t>
  </si>
  <si>
    <t>541EPS005</t>
  </si>
  <si>
    <t>541EPS040</t>
  </si>
  <si>
    <t>541ESSC24</t>
  </si>
  <si>
    <t>541EAS016</t>
  </si>
  <si>
    <t>541EPS042</t>
  </si>
  <si>
    <t>541EAS027</t>
  </si>
  <si>
    <t>541ESSC91</t>
  </si>
  <si>
    <t>541EPS008</t>
  </si>
  <si>
    <t>541EPSIC3</t>
  </si>
  <si>
    <t>541EPS018</t>
  </si>
  <si>
    <t>541ESSC07</t>
  </si>
  <si>
    <t>541EPS017</t>
  </si>
  <si>
    <t>541EPS041</t>
  </si>
  <si>
    <t>541EPS048</t>
  </si>
  <si>
    <t>541CCFC55</t>
  </si>
  <si>
    <t>541EPSIC5</t>
  </si>
  <si>
    <t>541</t>
  </si>
  <si>
    <t>607EPS002</t>
  </si>
  <si>
    <t>607EPS005</t>
  </si>
  <si>
    <t>607EPS040</t>
  </si>
  <si>
    <t>607ESSC24</t>
  </si>
  <si>
    <t>607EAS016</t>
  </si>
  <si>
    <t>607EPS042</t>
  </si>
  <si>
    <t>607EAS027</t>
  </si>
  <si>
    <t>607ESSC91</t>
  </si>
  <si>
    <t>607EPS008</t>
  </si>
  <si>
    <t>607EPSIC3</t>
  </si>
  <si>
    <t>607EPS018</t>
  </si>
  <si>
    <t>607ESSC07</t>
  </si>
  <si>
    <t>607EPS017</t>
  </si>
  <si>
    <t>607EPS041</t>
  </si>
  <si>
    <t>607EPS048</t>
  </si>
  <si>
    <t>607CCFC55</t>
  </si>
  <si>
    <t>607EPSIC5</t>
  </si>
  <si>
    <t>607</t>
  </si>
  <si>
    <t>615EPS002</t>
  </si>
  <si>
    <t>615EPS005</t>
  </si>
  <si>
    <t>615EPS040</t>
  </si>
  <si>
    <t>615ESSC24</t>
  </si>
  <si>
    <t>615EAS016</t>
  </si>
  <si>
    <t>615EPS042</t>
  </si>
  <si>
    <t>615EAS027</t>
  </si>
  <si>
    <t>615ESSC91</t>
  </si>
  <si>
    <t>615EPS008</t>
  </si>
  <si>
    <t>615EPSIC3</t>
  </si>
  <si>
    <t>615EPS018</t>
  </si>
  <si>
    <t>615ESSC07</t>
  </si>
  <si>
    <t>615EPS017</t>
  </si>
  <si>
    <t>615EPS041</t>
  </si>
  <si>
    <t>615EPS048</t>
  </si>
  <si>
    <t>615CCFC55</t>
  </si>
  <si>
    <t>615EPSIC5</t>
  </si>
  <si>
    <t>615</t>
  </si>
  <si>
    <t>649EPS002</t>
  </si>
  <si>
    <t>649EPS005</t>
  </si>
  <si>
    <t>649EPS040</t>
  </si>
  <si>
    <t>649ESSC24</t>
  </si>
  <si>
    <t>649EAS016</t>
  </si>
  <si>
    <t>649EPS042</t>
  </si>
  <si>
    <t>649EAS027</t>
  </si>
  <si>
    <t>649ESSC91</t>
  </si>
  <si>
    <t>649EPS008</t>
  </si>
  <si>
    <t>649EPSIC3</t>
  </si>
  <si>
    <t>649EPS018</t>
  </si>
  <si>
    <t>649ESSC07</t>
  </si>
  <si>
    <t>649EPS017</t>
  </si>
  <si>
    <t>649EPS041</t>
  </si>
  <si>
    <t>649EPS048</t>
  </si>
  <si>
    <t>649CCFC55</t>
  </si>
  <si>
    <t>649EPSIC5</t>
  </si>
  <si>
    <t>649</t>
  </si>
  <si>
    <t>652EPS002</t>
  </si>
  <si>
    <t>652EPS005</t>
  </si>
  <si>
    <t>652EPS040</t>
  </si>
  <si>
    <t>652ESSC24</t>
  </si>
  <si>
    <t>652EAS016</t>
  </si>
  <si>
    <t>652EPS042</t>
  </si>
  <si>
    <t>652EAS027</t>
  </si>
  <si>
    <t>652ESSC91</t>
  </si>
  <si>
    <t>652EPS008</t>
  </si>
  <si>
    <t>652EPSIC3</t>
  </si>
  <si>
    <t>652EPS018</t>
  </si>
  <si>
    <t>652ESSC07</t>
  </si>
  <si>
    <t>652EPS017</t>
  </si>
  <si>
    <t>652EPS041</t>
  </si>
  <si>
    <t>652EPS048</t>
  </si>
  <si>
    <t>652CCFC55</t>
  </si>
  <si>
    <t>652EPSIC5</t>
  </si>
  <si>
    <t>652</t>
  </si>
  <si>
    <t>660EPS002</t>
  </si>
  <si>
    <t>660EPS005</t>
  </si>
  <si>
    <t>660EPS040</t>
  </si>
  <si>
    <t>660ESSC24</t>
  </si>
  <si>
    <t>660EAS016</t>
  </si>
  <si>
    <t>660EPS042</t>
  </si>
  <si>
    <t>660EAS027</t>
  </si>
  <si>
    <t>660ESSC91</t>
  </si>
  <si>
    <t>660EPS008</t>
  </si>
  <si>
    <t>660EPSIC3</t>
  </si>
  <si>
    <t>660EPS018</t>
  </si>
  <si>
    <t>660ESSC07</t>
  </si>
  <si>
    <t>660EPS017</t>
  </si>
  <si>
    <t>660EPS041</t>
  </si>
  <si>
    <t>660EPS048</t>
  </si>
  <si>
    <t>660CCFC55</t>
  </si>
  <si>
    <t>660EPSIC5</t>
  </si>
  <si>
    <t>660</t>
  </si>
  <si>
    <t>667EPS002</t>
  </si>
  <si>
    <t>667EPS005</t>
  </si>
  <si>
    <t>667EPS040</t>
  </si>
  <si>
    <t>667ESSC24</t>
  </si>
  <si>
    <t>667EAS016</t>
  </si>
  <si>
    <t>667EPS042</t>
  </si>
  <si>
    <t>667EAS027</t>
  </si>
  <si>
    <t>667ESSC91</t>
  </si>
  <si>
    <t>667EPS008</t>
  </si>
  <si>
    <t>667EPSIC3</t>
  </si>
  <si>
    <t>667EPS018</t>
  </si>
  <si>
    <t>667ESSC07</t>
  </si>
  <si>
    <t>667EPS017</t>
  </si>
  <si>
    <t>667EPS041</t>
  </si>
  <si>
    <t>667EPS048</t>
  </si>
  <si>
    <t>667CCFC55</t>
  </si>
  <si>
    <t>667EPSIC5</t>
  </si>
  <si>
    <t>667</t>
  </si>
  <si>
    <t>674EPS002</t>
  </si>
  <si>
    <t>674EPS005</t>
  </si>
  <si>
    <t>674EPS040</t>
  </si>
  <si>
    <t>674ESSC24</t>
  </si>
  <si>
    <t>674EAS016</t>
  </si>
  <si>
    <t>674EPS042</t>
  </si>
  <si>
    <t>674EAS027</t>
  </si>
  <si>
    <t>674ESSC91</t>
  </si>
  <si>
    <t>674EPS008</t>
  </si>
  <si>
    <t>674EPSIC3</t>
  </si>
  <si>
    <t>674EPS018</t>
  </si>
  <si>
    <t>674ESSC07</t>
  </si>
  <si>
    <t>674EPS017</t>
  </si>
  <si>
    <t>674EPS041</t>
  </si>
  <si>
    <t>674EPS048</t>
  </si>
  <si>
    <t>674CCFC55</t>
  </si>
  <si>
    <t>674EPSIC5</t>
  </si>
  <si>
    <t>674</t>
  </si>
  <si>
    <t>697EPS002</t>
  </si>
  <si>
    <t>697EPS005</t>
  </si>
  <si>
    <t>697EPS040</t>
  </si>
  <si>
    <t>697ESSC24</t>
  </si>
  <si>
    <t>697EAS016</t>
  </si>
  <si>
    <t>697EPS042</t>
  </si>
  <si>
    <t>697EAS027</t>
  </si>
  <si>
    <t>697ESSC91</t>
  </si>
  <si>
    <t>697EPS008</t>
  </si>
  <si>
    <t>697EPSIC3</t>
  </si>
  <si>
    <t>697EPS018</t>
  </si>
  <si>
    <t>697ESSC07</t>
  </si>
  <si>
    <t>697EPS017</t>
  </si>
  <si>
    <t>697EPS041</t>
  </si>
  <si>
    <t>697EPS048</t>
  </si>
  <si>
    <t>697CCFC55</t>
  </si>
  <si>
    <t>697EPSIC5</t>
  </si>
  <si>
    <t>697</t>
  </si>
  <si>
    <t>756EPS002</t>
  </si>
  <si>
    <t>756EPS005</t>
  </si>
  <si>
    <t>756EPS040</t>
  </si>
  <si>
    <t>756ESSC24</t>
  </si>
  <si>
    <t>756EAS016</t>
  </si>
  <si>
    <t>756EPS042</t>
  </si>
  <si>
    <t>756EAS027</t>
  </si>
  <si>
    <t>756ESSC91</t>
  </si>
  <si>
    <t>756EPS008</t>
  </si>
  <si>
    <t>756EPSIC3</t>
  </si>
  <si>
    <t>756EPS018</t>
  </si>
  <si>
    <t>756ESSC07</t>
  </si>
  <si>
    <t>756EPS017</t>
  </si>
  <si>
    <t>756EPS041</t>
  </si>
  <si>
    <t>756EPS048</t>
  </si>
  <si>
    <t>756CCFC55</t>
  </si>
  <si>
    <t>756EPSIC5</t>
  </si>
  <si>
    <t>756</t>
  </si>
  <si>
    <t>30EPS002</t>
  </si>
  <si>
    <t>30EPS005</t>
  </si>
  <si>
    <t>30EPS040</t>
  </si>
  <si>
    <t>30ESSC24</t>
  </si>
  <si>
    <t>30EAS016</t>
  </si>
  <si>
    <t>30EPS042</t>
  </si>
  <si>
    <t>30EAS027</t>
  </si>
  <si>
    <t>30ESSC91</t>
  </si>
  <si>
    <t>30EPS008</t>
  </si>
  <si>
    <t>30EPSIC3</t>
  </si>
  <si>
    <t>30EPS018</t>
  </si>
  <si>
    <t>30ESSC07</t>
  </si>
  <si>
    <t>30EPS017</t>
  </si>
  <si>
    <t>30EPS041</t>
  </si>
  <si>
    <t>30EPS048</t>
  </si>
  <si>
    <t>30CCFC55</t>
  </si>
  <si>
    <t>30EPSIC5</t>
  </si>
  <si>
    <t>30</t>
  </si>
  <si>
    <t>34EPS002</t>
  </si>
  <si>
    <t>34EPS005</t>
  </si>
  <si>
    <t>34EPS040</t>
  </si>
  <si>
    <t>34ESSC24</t>
  </si>
  <si>
    <t>34EAS016</t>
  </si>
  <si>
    <t>34EPS042</t>
  </si>
  <si>
    <t>34EAS027</t>
  </si>
  <si>
    <t>34ESSC91</t>
  </si>
  <si>
    <t>34EPS008</t>
  </si>
  <si>
    <t>34EPSIC3</t>
  </si>
  <si>
    <t>34EPS018</t>
  </si>
  <si>
    <t>34ESSC07</t>
  </si>
  <si>
    <t>34EPS017</t>
  </si>
  <si>
    <t>34EPS041</t>
  </si>
  <si>
    <t>34EPS048</t>
  </si>
  <si>
    <t>34CCFC55</t>
  </si>
  <si>
    <t>34EPSIC5</t>
  </si>
  <si>
    <t>34</t>
  </si>
  <si>
    <t>36EPS002</t>
  </si>
  <si>
    <t>36EPS005</t>
  </si>
  <si>
    <t>36EPS040</t>
  </si>
  <si>
    <t>36ESSC24</t>
  </si>
  <si>
    <t>36EAS016</t>
  </si>
  <si>
    <t>36EPS042</t>
  </si>
  <si>
    <t>36EAS027</t>
  </si>
  <si>
    <t>36ESSC91</t>
  </si>
  <si>
    <t>36EPS008</t>
  </si>
  <si>
    <t>36EPSIC3</t>
  </si>
  <si>
    <t>36EPS018</t>
  </si>
  <si>
    <t>36ESSC07</t>
  </si>
  <si>
    <t>36EPS017</t>
  </si>
  <si>
    <t>36EPS041</t>
  </si>
  <si>
    <t>36EPS048</t>
  </si>
  <si>
    <t>36CCFC55</t>
  </si>
  <si>
    <t>36EPSIC5</t>
  </si>
  <si>
    <t>36</t>
  </si>
  <si>
    <t>91EPS002</t>
  </si>
  <si>
    <t>91EPS005</t>
  </si>
  <si>
    <t>91EPS040</t>
  </si>
  <si>
    <t>91ESSC24</t>
  </si>
  <si>
    <t>91EAS016</t>
  </si>
  <si>
    <t>91EPS042</t>
  </si>
  <si>
    <t>91EAS027</t>
  </si>
  <si>
    <t>91ESSC91</t>
  </si>
  <si>
    <t>91EPS008</t>
  </si>
  <si>
    <t>91EPSIC3</t>
  </si>
  <si>
    <t>91EPS018</t>
  </si>
  <si>
    <t>91ESSC07</t>
  </si>
  <si>
    <t>91EPS017</t>
  </si>
  <si>
    <t>91EPS041</t>
  </si>
  <si>
    <t>91EPS048</t>
  </si>
  <si>
    <t>91CCFC55</t>
  </si>
  <si>
    <t>91EPSIC5</t>
  </si>
  <si>
    <t>91</t>
  </si>
  <si>
    <t>93EPS002</t>
  </si>
  <si>
    <t>93EPS005</t>
  </si>
  <si>
    <t>93EPS040</t>
  </si>
  <si>
    <t>93ESSC24</t>
  </si>
  <si>
    <t>93EAS016</t>
  </si>
  <si>
    <t>93EPS042</t>
  </si>
  <si>
    <t>93EAS027</t>
  </si>
  <si>
    <t>93ESSC91</t>
  </si>
  <si>
    <t>93EPS008</t>
  </si>
  <si>
    <t>93EPSIC3</t>
  </si>
  <si>
    <t>93EPS018</t>
  </si>
  <si>
    <t>93ESSC07</t>
  </si>
  <si>
    <t>93EPS017</t>
  </si>
  <si>
    <t>93EPS041</t>
  </si>
  <si>
    <t>93EPS048</t>
  </si>
  <si>
    <t>93CCFC55</t>
  </si>
  <si>
    <t>93EPSIC5</t>
  </si>
  <si>
    <t>93</t>
  </si>
  <si>
    <t>101EPS002</t>
  </si>
  <si>
    <t>101EPS005</t>
  </si>
  <si>
    <t>101EPS040</t>
  </si>
  <si>
    <t>101ESSC24</t>
  </si>
  <si>
    <t>101EAS016</t>
  </si>
  <si>
    <t>101EPS042</t>
  </si>
  <si>
    <t>101EAS027</t>
  </si>
  <si>
    <t>101ESSC91</t>
  </si>
  <si>
    <t>101EPS008</t>
  </si>
  <si>
    <t>101EPSIC3</t>
  </si>
  <si>
    <t>101EPS018</t>
  </si>
  <si>
    <t>101ESSC07</t>
  </si>
  <si>
    <t>101EPS017</t>
  </si>
  <si>
    <t>101EPS041</t>
  </si>
  <si>
    <t>101EPS048</t>
  </si>
  <si>
    <t>101CCFC55</t>
  </si>
  <si>
    <t>101EPSIC5</t>
  </si>
  <si>
    <t>101</t>
  </si>
  <si>
    <t>145EPS002</t>
  </si>
  <si>
    <t>145EPS005</t>
  </si>
  <si>
    <t>145EPS040</t>
  </si>
  <si>
    <t>145ESSC24</t>
  </si>
  <si>
    <t>145EAS016</t>
  </si>
  <si>
    <t>145EPS042</t>
  </si>
  <si>
    <t>145EAS027</t>
  </si>
  <si>
    <t>145ESSC91</t>
  </si>
  <si>
    <t>145EPS008</t>
  </si>
  <si>
    <t>145EPSIC3</t>
  </si>
  <si>
    <t>145EPS018</t>
  </si>
  <si>
    <t>145ESSC07</t>
  </si>
  <si>
    <t>145EPS017</t>
  </si>
  <si>
    <t>145EPS041</t>
  </si>
  <si>
    <t>145EPS048</t>
  </si>
  <si>
    <t>145CCFC55</t>
  </si>
  <si>
    <t>145EPSIC5</t>
  </si>
  <si>
    <t>145</t>
  </si>
  <si>
    <t>209EPS002</t>
  </si>
  <si>
    <t>209EPS005</t>
  </si>
  <si>
    <t>209EPS040</t>
  </si>
  <si>
    <t>209ESSC24</t>
  </si>
  <si>
    <t>209EAS016</t>
  </si>
  <si>
    <t>209EPS042</t>
  </si>
  <si>
    <t>209EAS027</t>
  </si>
  <si>
    <t>209ESSC91</t>
  </si>
  <si>
    <t>209EPS008</t>
  </si>
  <si>
    <t>209EPSIC3</t>
  </si>
  <si>
    <t>209EPS018</t>
  </si>
  <si>
    <t>209ESSC07</t>
  </si>
  <si>
    <t>209EPS017</t>
  </si>
  <si>
    <t>209EPS041</t>
  </si>
  <si>
    <t>209EPS048</t>
  </si>
  <si>
    <t>209CCFC55</t>
  </si>
  <si>
    <t>209EPSIC5</t>
  </si>
  <si>
    <t>209</t>
  </si>
  <si>
    <t>282EPS002</t>
  </si>
  <si>
    <t>282EPS005</t>
  </si>
  <si>
    <t>282EPS040</t>
  </si>
  <si>
    <t>282ESSC24</t>
  </si>
  <si>
    <t>282EAS016</t>
  </si>
  <si>
    <t>282EPS042</t>
  </si>
  <si>
    <t>282EAS027</t>
  </si>
  <si>
    <t>282ESSC91</t>
  </si>
  <si>
    <t>282EPS008</t>
  </si>
  <si>
    <t>282EPSIC3</t>
  </si>
  <si>
    <t>282EPS018</t>
  </si>
  <si>
    <t>282ESSC07</t>
  </si>
  <si>
    <t>282EPS017</t>
  </si>
  <si>
    <t>282EPS041</t>
  </si>
  <si>
    <t>282EPS048</t>
  </si>
  <si>
    <t>282CCFC55</t>
  </si>
  <si>
    <t>282EPSIC5</t>
  </si>
  <si>
    <t>282</t>
  </si>
  <si>
    <t>353EPS002</t>
  </si>
  <si>
    <t>353EPS005</t>
  </si>
  <si>
    <t>353EPS040</t>
  </si>
  <si>
    <t>353ESSC24</t>
  </si>
  <si>
    <t>353EAS016</t>
  </si>
  <si>
    <t>353EPS042</t>
  </si>
  <si>
    <t>353EAS027</t>
  </si>
  <si>
    <t>353ESSC91</t>
  </si>
  <si>
    <t>353EPS008</t>
  </si>
  <si>
    <t>353EPSIC3</t>
  </si>
  <si>
    <t>353EPS018</t>
  </si>
  <si>
    <t>353ESSC07</t>
  </si>
  <si>
    <t>353EPS017</t>
  </si>
  <si>
    <t>353EPS041</t>
  </si>
  <si>
    <t>353EPS048</t>
  </si>
  <si>
    <t>353CCFC55</t>
  </si>
  <si>
    <t>353EPSIC5</t>
  </si>
  <si>
    <t>353</t>
  </si>
  <si>
    <t>364EPS002</t>
  </si>
  <si>
    <t>364EPS005</t>
  </si>
  <si>
    <t>364EPS040</t>
  </si>
  <si>
    <t>364ESSC24</t>
  </si>
  <si>
    <t>364EAS016</t>
  </si>
  <si>
    <t>364EPS042</t>
  </si>
  <si>
    <t>364EAS027</t>
  </si>
  <si>
    <t>364ESSC91</t>
  </si>
  <si>
    <t>364EPS008</t>
  </si>
  <si>
    <t>364EPSIC3</t>
  </si>
  <si>
    <t>364EPS018</t>
  </si>
  <si>
    <t>364ESSC07</t>
  </si>
  <si>
    <t>364EPS017</t>
  </si>
  <si>
    <t>364EPS041</t>
  </si>
  <si>
    <t>364EPS048</t>
  </si>
  <si>
    <t>364CCFC55</t>
  </si>
  <si>
    <t>364EPSIC5</t>
  </si>
  <si>
    <t>364</t>
  </si>
  <si>
    <t>368EPS002</t>
  </si>
  <si>
    <t>368EPS005</t>
  </si>
  <si>
    <t>368EPS040</t>
  </si>
  <si>
    <t>368ESSC24</t>
  </si>
  <si>
    <t>368EAS016</t>
  </si>
  <si>
    <t>368EPS042</t>
  </si>
  <si>
    <t>368EAS027</t>
  </si>
  <si>
    <t>368ESSC91</t>
  </si>
  <si>
    <t>368EPS008</t>
  </si>
  <si>
    <t>368EPSIC3</t>
  </si>
  <si>
    <t>368EPS018</t>
  </si>
  <si>
    <t>368ESSC07</t>
  </si>
  <si>
    <t>368EPS017</t>
  </si>
  <si>
    <t>368EPS041</t>
  </si>
  <si>
    <t>368EPS048</t>
  </si>
  <si>
    <t>368CCFC55</t>
  </si>
  <si>
    <t>368EPSIC5</t>
  </si>
  <si>
    <t>368</t>
  </si>
  <si>
    <t>390EPS002</t>
  </si>
  <si>
    <t>390EPS005</t>
  </si>
  <si>
    <t>390EPS040</t>
  </si>
  <si>
    <t>390ESSC24</t>
  </si>
  <si>
    <t>390EAS016</t>
  </si>
  <si>
    <t>390EPS042</t>
  </si>
  <si>
    <t>390EAS027</t>
  </si>
  <si>
    <t>390ESSC91</t>
  </si>
  <si>
    <t>390EPS008</t>
  </si>
  <si>
    <t>390EPSIC3</t>
  </si>
  <si>
    <t>390EPS018</t>
  </si>
  <si>
    <t>390ESSC07</t>
  </si>
  <si>
    <t>390EPS017</t>
  </si>
  <si>
    <t>390EPS041</t>
  </si>
  <si>
    <t>390EPS048</t>
  </si>
  <si>
    <t>390CCFC55</t>
  </si>
  <si>
    <t>390EPSIC5</t>
  </si>
  <si>
    <t>390</t>
  </si>
  <si>
    <t>467EPS002</t>
  </si>
  <si>
    <t>467EPS005</t>
  </si>
  <si>
    <t>467EPS040</t>
  </si>
  <si>
    <t>467ESSC24</t>
  </si>
  <si>
    <t>467EAS016</t>
  </si>
  <si>
    <t>467EPS042</t>
  </si>
  <si>
    <t>467EAS027</t>
  </si>
  <si>
    <t>467ESSC91</t>
  </si>
  <si>
    <t>467EPS008</t>
  </si>
  <si>
    <t>467EPSIC3</t>
  </si>
  <si>
    <t>467EPS018</t>
  </si>
  <si>
    <t>467ESSC07</t>
  </si>
  <si>
    <t>467EPS017</t>
  </si>
  <si>
    <t>467EPS041</t>
  </si>
  <si>
    <t>467EPS048</t>
  </si>
  <si>
    <t>467CCFC55</t>
  </si>
  <si>
    <t>467EPSIC5</t>
  </si>
  <si>
    <t>467</t>
  </si>
  <si>
    <t>576EPS002</t>
  </si>
  <si>
    <t>576EPS005</t>
  </si>
  <si>
    <t>576EPS040</t>
  </si>
  <si>
    <t>576ESSC24</t>
  </si>
  <si>
    <t>576EAS016</t>
  </si>
  <si>
    <t>576EPS042</t>
  </si>
  <si>
    <t>576EAS027</t>
  </si>
  <si>
    <t>576ESSC91</t>
  </si>
  <si>
    <t>576EPS008</t>
  </si>
  <si>
    <t>576EPSIC3</t>
  </si>
  <si>
    <t>576EPS018</t>
  </si>
  <si>
    <t>576ESSC07</t>
  </si>
  <si>
    <t>576EPS017</t>
  </si>
  <si>
    <t>576EPS041</t>
  </si>
  <si>
    <t>576EPS048</t>
  </si>
  <si>
    <t>576CCFC55</t>
  </si>
  <si>
    <t>576EPSIC5</t>
  </si>
  <si>
    <t>576</t>
  </si>
  <si>
    <t>642EPS002</t>
  </si>
  <si>
    <t>642EPS005</t>
  </si>
  <si>
    <t>642EPS040</t>
  </si>
  <si>
    <t>642ESSC24</t>
  </si>
  <si>
    <t>642EAS016</t>
  </si>
  <si>
    <t>642EPS042</t>
  </si>
  <si>
    <t>642EAS027</t>
  </si>
  <si>
    <t>642ESSC91</t>
  </si>
  <si>
    <t>642EPS008</t>
  </si>
  <si>
    <t>642EPSIC3</t>
  </si>
  <si>
    <t>642EPS018</t>
  </si>
  <si>
    <t>642ESSC07</t>
  </si>
  <si>
    <t>642EPS017</t>
  </si>
  <si>
    <t>642EPS041</t>
  </si>
  <si>
    <t>642EPS048</t>
  </si>
  <si>
    <t>642CCFC55</t>
  </si>
  <si>
    <t>642EPSIC5</t>
  </si>
  <si>
    <t>642</t>
  </si>
  <si>
    <t>679EPS002</t>
  </si>
  <si>
    <t>679EPS005</t>
  </si>
  <si>
    <t>679EPS040</t>
  </si>
  <si>
    <t>679ESSC24</t>
  </si>
  <si>
    <t>679EAS016</t>
  </si>
  <si>
    <t>679EPS042</t>
  </si>
  <si>
    <t>679EAS027</t>
  </si>
  <si>
    <t>679ESSC91</t>
  </si>
  <si>
    <t>679EPS008</t>
  </si>
  <si>
    <t>679EPSIC3</t>
  </si>
  <si>
    <t>679EPS018</t>
  </si>
  <si>
    <t>679ESSC07</t>
  </si>
  <si>
    <t>679EPS017</t>
  </si>
  <si>
    <t>679EPS041</t>
  </si>
  <si>
    <t>679EPS048</t>
  </si>
  <si>
    <t>679CCFC55</t>
  </si>
  <si>
    <t>679EPSIC5</t>
  </si>
  <si>
    <t>679</t>
  </si>
  <si>
    <t>789EPS002</t>
  </si>
  <si>
    <t>789EPS005</t>
  </si>
  <si>
    <t>789EPS040</t>
  </si>
  <si>
    <t>789ESSC24</t>
  </si>
  <si>
    <t>789EAS016</t>
  </si>
  <si>
    <t>789EPS042</t>
  </si>
  <si>
    <t>789EAS027</t>
  </si>
  <si>
    <t>789ESSC91</t>
  </si>
  <si>
    <t>789EPS008</t>
  </si>
  <si>
    <t>789EPSIC3</t>
  </si>
  <si>
    <t>789EPS018</t>
  </si>
  <si>
    <t>789ESSC07</t>
  </si>
  <si>
    <t>789EPS017</t>
  </si>
  <si>
    <t>789EPS041</t>
  </si>
  <si>
    <t>789EPS048</t>
  </si>
  <si>
    <t>789CCFC55</t>
  </si>
  <si>
    <t>789EPSIC5</t>
  </si>
  <si>
    <t>789</t>
  </si>
  <si>
    <t>792EPS002</t>
  </si>
  <si>
    <t>792EPS005</t>
  </si>
  <si>
    <t>792EPS040</t>
  </si>
  <si>
    <t>792ESSC24</t>
  </si>
  <si>
    <t>792EAS016</t>
  </si>
  <si>
    <t>792EPS042</t>
  </si>
  <si>
    <t>792EAS027</t>
  </si>
  <si>
    <t>792ESSC91</t>
  </si>
  <si>
    <t>792EPS008</t>
  </si>
  <si>
    <t>792EPSIC3</t>
  </si>
  <si>
    <t>792EPS018</t>
  </si>
  <si>
    <t>792ESSC07</t>
  </si>
  <si>
    <t>792EPS017</t>
  </si>
  <si>
    <t>792EPS041</t>
  </si>
  <si>
    <t>792EPS048</t>
  </si>
  <si>
    <t>792CCFC55</t>
  </si>
  <si>
    <t>792EPSIC5</t>
  </si>
  <si>
    <t>792</t>
  </si>
  <si>
    <t>809EPS002</t>
  </si>
  <si>
    <t>809EPS005</t>
  </si>
  <si>
    <t>809EPS040</t>
  </si>
  <si>
    <t>809ESSC24</t>
  </si>
  <si>
    <t>809EAS016</t>
  </si>
  <si>
    <t>809EPS042</t>
  </si>
  <si>
    <t>809EAS027</t>
  </si>
  <si>
    <t>809ESSC91</t>
  </si>
  <si>
    <t>809EPS008</t>
  </si>
  <si>
    <t>809EPSIC3</t>
  </si>
  <si>
    <t>809EPS018</t>
  </si>
  <si>
    <t>809ESSC07</t>
  </si>
  <si>
    <t>809EPS017</t>
  </si>
  <si>
    <t>809EPS041</t>
  </si>
  <si>
    <t>809EPS048</t>
  </si>
  <si>
    <t>809CCFC55</t>
  </si>
  <si>
    <t>809EPSIC5</t>
  </si>
  <si>
    <t>809</t>
  </si>
  <si>
    <t>847EPS002</t>
  </si>
  <si>
    <t>847EPS005</t>
  </si>
  <si>
    <t>847EPS040</t>
  </si>
  <si>
    <t>847ESSC24</t>
  </si>
  <si>
    <t>847EAS016</t>
  </si>
  <si>
    <t>847EPS042</t>
  </si>
  <si>
    <t>847EAS027</t>
  </si>
  <si>
    <t>847ESSC91</t>
  </si>
  <si>
    <t>847EPS008</t>
  </si>
  <si>
    <t>847EPSIC3</t>
  </si>
  <si>
    <t>847EPS018</t>
  </si>
  <si>
    <t>847ESSC07</t>
  </si>
  <si>
    <t>847EPS017</t>
  </si>
  <si>
    <t>847EPS041</t>
  </si>
  <si>
    <t>847EPS048</t>
  </si>
  <si>
    <t>847CCFC55</t>
  </si>
  <si>
    <t>847EPSIC5</t>
  </si>
  <si>
    <t>847</t>
  </si>
  <si>
    <t>856EPS002</t>
  </si>
  <si>
    <t>856EPS005</t>
  </si>
  <si>
    <t>856EPS040</t>
  </si>
  <si>
    <t>856ESSC24</t>
  </si>
  <si>
    <t>856EAS016</t>
  </si>
  <si>
    <t>856EPS042</t>
  </si>
  <si>
    <t>856EAS027</t>
  </si>
  <si>
    <t>856ESSC91</t>
  </si>
  <si>
    <t>856EPS008</t>
  </si>
  <si>
    <t>856EPSIC3</t>
  </si>
  <si>
    <t>856EPS018</t>
  </si>
  <si>
    <t>856ESSC07</t>
  </si>
  <si>
    <t>856EPS017</t>
  </si>
  <si>
    <t>856EPS041</t>
  </si>
  <si>
    <t>856EPS048</t>
  </si>
  <si>
    <t>856CCFC55</t>
  </si>
  <si>
    <t>856EPSIC5</t>
  </si>
  <si>
    <t>856</t>
  </si>
  <si>
    <t>861EPS002</t>
  </si>
  <si>
    <t>861EPS005</t>
  </si>
  <si>
    <t>861EPS040</t>
  </si>
  <si>
    <t>861ESSC24</t>
  </si>
  <si>
    <t>861EAS016</t>
  </si>
  <si>
    <t>861EPS042</t>
  </si>
  <si>
    <t>861EAS027</t>
  </si>
  <si>
    <t>861ESSC91</t>
  </si>
  <si>
    <t>861EPS008</t>
  </si>
  <si>
    <t>861EPSIC3</t>
  </si>
  <si>
    <t>861EPS018</t>
  </si>
  <si>
    <t>861ESSC07</t>
  </si>
  <si>
    <t>861EPS017</t>
  </si>
  <si>
    <t>861EPS041</t>
  </si>
  <si>
    <t>861EPS048</t>
  </si>
  <si>
    <t>861CCFC55</t>
  </si>
  <si>
    <t>861EPSIC5</t>
  </si>
  <si>
    <t>861</t>
  </si>
  <si>
    <t>1EPS002</t>
  </si>
  <si>
    <t>1EPS005</t>
  </si>
  <si>
    <t>1EPS040</t>
  </si>
  <si>
    <t>1ESSC24</t>
  </si>
  <si>
    <t>1EAS016</t>
  </si>
  <si>
    <t>1EPS042</t>
  </si>
  <si>
    <t>1EAS027</t>
  </si>
  <si>
    <t>1ESSC91</t>
  </si>
  <si>
    <t>1EPS008</t>
  </si>
  <si>
    <t>1EPSIC3</t>
  </si>
  <si>
    <t>1EPS018</t>
  </si>
  <si>
    <t>1ESSC07</t>
  </si>
  <si>
    <t>1EPS017</t>
  </si>
  <si>
    <t>1EPS041</t>
  </si>
  <si>
    <t>1EPS048</t>
  </si>
  <si>
    <t>1CCFC55</t>
  </si>
  <si>
    <t>1EPSIC5</t>
  </si>
  <si>
    <t>79EPS002</t>
  </si>
  <si>
    <t>79EPS005</t>
  </si>
  <si>
    <t>79EPS040</t>
  </si>
  <si>
    <t>79ESSC24</t>
  </si>
  <si>
    <t>79EAS016</t>
  </si>
  <si>
    <t>79EPS042</t>
  </si>
  <si>
    <t>79EAS027</t>
  </si>
  <si>
    <t>79ESSC91</t>
  </si>
  <si>
    <t>79EPS008</t>
  </si>
  <si>
    <t>79EPSIC3</t>
  </si>
  <si>
    <t>79EPS018</t>
  </si>
  <si>
    <t>79ESSC07</t>
  </si>
  <si>
    <t>79EPS017</t>
  </si>
  <si>
    <t>79EPS041</t>
  </si>
  <si>
    <t>79EPS048</t>
  </si>
  <si>
    <t>79CCFC55</t>
  </si>
  <si>
    <t>79EPSIC5</t>
  </si>
  <si>
    <t>79</t>
  </si>
  <si>
    <t>88EPS002</t>
  </si>
  <si>
    <t>88EPS005</t>
  </si>
  <si>
    <t>88EPS040</t>
  </si>
  <si>
    <t>88ESSC24</t>
  </si>
  <si>
    <t>88EAS016</t>
  </si>
  <si>
    <t>88EPS042</t>
  </si>
  <si>
    <t>88EAS027</t>
  </si>
  <si>
    <t>88ESSC91</t>
  </si>
  <si>
    <t>88EPS008</t>
  </si>
  <si>
    <t>88EPSIC3</t>
  </si>
  <si>
    <t>88EPS018</t>
  </si>
  <si>
    <t>88ESSC07</t>
  </si>
  <si>
    <t>88EPS017</t>
  </si>
  <si>
    <t>88EPS041</t>
  </si>
  <si>
    <t>88EPS048</t>
  </si>
  <si>
    <t>88CCFC55</t>
  </si>
  <si>
    <t>88EPSIC5</t>
  </si>
  <si>
    <t>88</t>
  </si>
  <si>
    <t>129EPS002</t>
  </si>
  <si>
    <t>129EPS005</t>
  </si>
  <si>
    <t>129EPS040</t>
  </si>
  <si>
    <t>129ESSC24</t>
  </si>
  <si>
    <t>129EAS016</t>
  </si>
  <si>
    <t>129EPS042</t>
  </si>
  <si>
    <t>129EAS027</t>
  </si>
  <si>
    <t>129ESSC91</t>
  </si>
  <si>
    <t>129EPS008</t>
  </si>
  <si>
    <t>129EPSIC3</t>
  </si>
  <si>
    <t>129EPS018</t>
  </si>
  <si>
    <t>129ESSC07</t>
  </si>
  <si>
    <t>129EPS017</t>
  </si>
  <si>
    <t>129EPS041</t>
  </si>
  <si>
    <t>129EPS048</t>
  </si>
  <si>
    <t>129CCFC55</t>
  </si>
  <si>
    <t>129EPSIC5</t>
  </si>
  <si>
    <t>129</t>
  </si>
  <si>
    <t>212EPS002</t>
  </si>
  <si>
    <t>212EPS005</t>
  </si>
  <si>
    <t>212EPS040</t>
  </si>
  <si>
    <t>212ESSC24</t>
  </si>
  <si>
    <t>212EAS016</t>
  </si>
  <si>
    <t>212EPS042</t>
  </si>
  <si>
    <t>212EAS027</t>
  </si>
  <si>
    <t>212ESSC91</t>
  </si>
  <si>
    <t>212EPS008</t>
  </si>
  <si>
    <t>212EPSIC3</t>
  </si>
  <si>
    <t>212EPS018</t>
  </si>
  <si>
    <t>212ESSC07</t>
  </si>
  <si>
    <t>212EPS017</t>
  </si>
  <si>
    <t>212EPS041</t>
  </si>
  <si>
    <t>212EPS048</t>
  </si>
  <si>
    <t>212CCFC55</t>
  </si>
  <si>
    <t>212EPSIC5</t>
  </si>
  <si>
    <t>212</t>
  </si>
  <si>
    <t>266EPS002</t>
  </si>
  <si>
    <t>266EPS005</t>
  </si>
  <si>
    <t>266EPS040</t>
  </si>
  <si>
    <t>266ESSC24</t>
  </si>
  <si>
    <t>266EAS016</t>
  </si>
  <si>
    <t>266EPS042</t>
  </si>
  <si>
    <t>266EAS027</t>
  </si>
  <si>
    <t>266ESSC91</t>
  </si>
  <si>
    <t>266EPS008</t>
  </si>
  <si>
    <t>266EPSIC3</t>
  </si>
  <si>
    <t>266EPS018</t>
  </si>
  <si>
    <t>266ESSC07</t>
  </si>
  <si>
    <t>266EPS017</t>
  </si>
  <si>
    <t>266EPS041</t>
  </si>
  <si>
    <t>266EPS048</t>
  </si>
  <si>
    <t>266CCFC55</t>
  </si>
  <si>
    <t>266EPSIC5</t>
  </si>
  <si>
    <t>266</t>
  </si>
  <si>
    <t>308EPS002</t>
  </si>
  <si>
    <t>308EPS005</t>
  </si>
  <si>
    <t>308EPS040</t>
  </si>
  <si>
    <t>308ESSC24</t>
  </si>
  <si>
    <t>308EAS016</t>
  </si>
  <si>
    <t>308EPS042</t>
  </si>
  <si>
    <t>308EAS027</t>
  </si>
  <si>
    <t>308ESSC91</t>
  </si>
  <si>
    <t>308EPS008</t>
  </si>
  <si>
    <t>308EPSIC3</t>
  </si>
  <si>
    <t>308EPS018</t>
  </si>
  <si>
    <t>308ESSC07</t>
  </si>
  <si>
    <t>308EPS017</t>
  </si>
  <si>
    <t>308EPS041</t>
  </si>
  <si>
    <t>308EPS048</t>
  </si>
  <si>
    <t>308CCFC55</t>
  </si>
  <si>
    <t>308EPSIC5</t>
  </si>
  <si>
    <t>308</t>
  </si>
  <si>
    <t>360EPS002</t>
  </si>
  <si>
    <t>360EPS005</t>
  </si>
  <si>
    <t>360EPS040</t>
  </si>
  <si>
    <t>360ESSC24</t>
  </si>
  <si>
    <t>360EAS016</t>
  </si>
  <si>
    <t>360EPS042</t>
  </si>
  <si>
    <t>360EAS027</t>
  </si>
  <si>
    <t>360ESSC91</t>
  </si>
  <si>
    <t>360EPS008</t>
  </si>
  <si>
    <t>360EPSIC3</t>
  </si>
  <si>
    <t>360EPS018</t>
  </si>
  <si>
    <t>360ESSC07</t>
  </si>
  <si>
    <t>360EPS017</t>
  </si>
  <si>
    <t>360EPS041</t>
  </si>
  <si>
    <t>360EPS048</t>
  </si>
  <si>
    <t>360CCFC55</t>
  </si>
  <si>
    <t>360EPSIC5</t>
  </si>
  <si>
    <t>360</t>
  </si>
  <si>
    <t>380EPS002</t>
  </si>
  <si>
    <t>380EPS005</t>
  </si>
  <si>
    <t>380EPS040</t>
  </si>
  <si>
    <t>380ESSC24</t>
  </si>
  <si>
    <t>380EAS016</t>
  </si>
  <si>
    <t>380EPS042</t>
  </si>
  <si>
    <t>380EAS027</t>
  </si>
  <si>
    <t>380ESSC91</t>
  </si>
  <si>
    <t>380EPS008</t>
  </si>
  <si>
    <t>380EPSIC3</t>
  </si>
  <si>
    <t>380EPS018</t>
  </si>
  <si>
    <t>380ESSC07</t>
  </si>
  <si>
    <t>380EPS017</t>
  </si>
  <si>
    <t>380EPS041</t>
  </si>
  <si>
    <t>380EPS048</t>
  </si>
  <si>
    <t>380CCFC55</t>
  </si>
  <si>
    <t>380EPSIC5</t>
  </si>
  <si>
    <t>380</t>
  </si>
  <si>
    <t>631EPS002</t>
  </si>
  <si>
    <t>631EPS005</t>
  </si>
  <si>
    <t>631EPS040</t>
  </si>
  <si>
    <t>631ESSC24</t>
  </si>
  <si>
    <t>631EAS016</t>
  </si>
  <si>
    <t>631EPS042</t>
  </si>
  <si>
    <t>631EAS027</t>
  </si>
  <si>
    <t>631ESSC91</t>
  </si>
  <si>
    <t>631EPS008</t>
  </si>
  <si>
    <t>631EPSIC3</t>
  </si>
  <si>
    <t>631EPS018</t>
  </si>
  <si>
    <t>631ESSC07</t>
  </si>
  <si>
    <t>631EPS017</t>
  </si>
  <si>
    <t>631EPS041</t>
  </si>
  <si>
    <t>631EPS048</t>
  </si>
  <si>
    <t>631CCFC55</t>
  </si>
  <si>
    <t>631EPSIC5</t>
  </si>
  <si>
    <t>631</t>
  </si>
  <si>
    <t>Régimen Contributivo: ADRES</t>
  </si>
  <si>
    <t>Elaboró</t>
  </si>
  <si>
    <t>AFILIADOS AL RÉGIMEN SUBSIDIADO AL DEPARTAMENTO DE ANTIOQUIA BDUA . FECHA DE CORTE: 2010-2023</t>
  </si>
  <si>
    <t>|</t>
  </si>
  <si>
    <t>Mes actual vs Mes anterior</t>
  </si>
  <si>
    <t>2023 vs 2022</t>
  </si>
  <si>
    <t>CONVENCIONES</t>
  </si>
  <si>
    <t>COD_MPIO</t>
  </si>
  <si>
    <t>REGIÓN</t>
  </si>
  <si>
    <t>AFILIADOS AL REGIMEN SUBSIDIADO 2010</t>
  </si>
  <si>
    <t>AFILIADOS AL REGIMEN SUBSIDIADO 2011</t>
  </si>
  <si>
    <t>AFILIADOS AL REGIMEN SUBSIDIADO 2012</t>
  </si>
  <si>
    <t>AFILIADOS AL REGIMEN SUBSIDIADO  2013</t>
  </si>
  <si>
    <t>AFILIADOS AL REGIMEN SUBSIDIADO  2014</t>
  </si>
  <si>
    <t>AFILIADOS AL REGIMEN SUBSIDIADO  2015</t>
  </si>
  <si>
    <t>AFILIADOS AL REGIMEN SUBSIDIADO 2016</t>
  </si>
  <si>
    <t>AFILIADOS AL REGIMEN SUBSIDIADO 2017</t>
  </si>
  <si>
    <t>AFILIADOS AL REGIMEN SUBSIDIADO 2018</t>
  </si>
  <si>
    <t>AFILIADOS 2019</t>
  </si>
  <si>
    <t>AFILIADOS 2020</t>
  </si>
  <si>
    <t>AFILIADOS 2021</t>
  </si>
  <si>
    <t>Diferencia en Valor absoluto
(marzo 2023 menos febrero 2023)</t>
  </si>
  <si>
    <t>% Variación</t>
  </si>
  <si>
    <t>Diferencia en valor absoluto
(2023 menos 2022)</t>
  </si>
  <si>
    <t>Disminución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</si>
  <si>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</si>
  <si>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</si>
  <si>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</si>
  <si>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</si>
  <si>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</si>
  <si>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</si>
  <si>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</si>
  <si>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</si>
  <si>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</si>
  <si>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</si>
  <si>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</si>
  <si>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</si>
  <si>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ABRIL</t>
  </si>
  <si>
    <t>Igual</t>
  </si>
  <si>
    <t>TOTAL ANTIOQUIA</t>
  </si>
  <si>
    <t>Aumento</t>
  </si>
  <si>
    <t>CONVENCIONES % VARIACIÓN</t>
  </si>
  <si>
    <t>&gt; 0,5%</t>
  </si>
  <si>
    <t>&lt;0,1% y ≥0,01%</t>
  </si>
  <si>
    <t>&lt; 0,01%</t>
  </si>
  <si>
    <t>URABÁ</t>
  </si>
  <si>
    <t>PEÑOL</t>
  </si>
  <si>
    <t>RETIRO</t>
  </si>
  <si>
    <t>VALLE  DE ABURRA</t>
  </si>
  <si>
    <t>VALLE DE ABURRÁ</t>
  </si>
  <si>
    <t>SISPRO-BODEGA DE DATOS NOVIEMBRE 2022</t>
  </si>
  <si>
    <t>Régimen Subsidiado: ADRES ,</t>
  </si>
  <si>
    <t>AFILIADOS A RÉGIMEN SUBSIDIADO AL DEPARTAMENTO DE ANTIOQUIA SEGÚN BASE DE DATOS UNICA DE AFILIADOS DEL FOSYGA - BDUA . FECHA DE CORTE: 2013-2019</t>
  </si>
  <si>
    <t>AFILIADOS AL RÉGIMEN CONTRIBUTIVO AL DEPARTAMENTO DE ANTIOQUIA BDUA . FECHA DE CORTE: 2013-2022</t>
  </si>
  <si>
    <t>2022 vs 2021</t>
  </si>
  <si>
    <t>AFILIADOS AL REGIMEN CONTRIBUTIVO 2013</t>
  </si>
  <si>
    <t>AFILIADOS AL REGIMEN CONTRIBUTIVO 2014</t>
  </si>
  <si>
    <t>AFILIADOS AL REGIMEN CONTRIBUTIVO 2015</t>
  </si>
  <si>
    <t>AFILIADOS AL REGIMEN CONTRIBUTIVO 2016</t>
  </si>
  <si>
    <t>AFILIADOS AL REGIMEN CONTRIBUTIVO 2017</t>
  </si>
  <si>
    <t>AFILIADOS AL REGIMEN CONTRIBUTIVO 2018</t>
  </si>
  <si>
    <t>AFILIADOS 2022</t>
  </si>
  <si>
    <t>Diferencia en Valor absoluto
(Marzo 223 menos febrero 2023)</t>
  </si>
  <si>
    <t>MARZO 23</t>
  </si>
  <si>
    <t>AFILIADOS A RÉGIMEN SUBSIDIADO AL DEPARTAMENTO DE ANTIOQUIA SEGÚN BASE DE DATOS UNICA DE AFILIADOS DEL FOSYGA - BDUA . FECHA DE CORTE: 2015-2023</t>
  </si>
  <si>
    <t>AFILIADOS AL RÉGIMEN EXCEPCIÓN AL DEPARTAMENTO DE ANTIOQUIA BDUA . FECHA DE CORTE: 2015-2022</t>
  </si>
  <si>
    <t xml:space="preserve">
</t>
  </si>
  <si>
    <t>AFILIADOS AL REGIMEN EXCEPCIÓN 2015</t>
  </si>
  <si>
    <t>AFILIADOS AL REGIMEN EXCEPCIÓN  2016</t>
  </si>
  <si>
    <t>AFILIADOS AL REGIMEN  EXCEPCIÓN 2017</t>
  </si>
  <si>
    <t>AFILIADOS AL REGIMEN EXCEPCIÓN  2018</t>
  </si>
  <si>
    <t>Diferencia en Valor absoluto
(febrero menos enero 2022)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</si>
  <si>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</si>
  <si>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</si>
  <si>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</si>
  <si>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</si>
  <si>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</si>
  <si>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</si>
  <si>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</si>
  <si>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</si>
  <si>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</si>
  <si>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</si>
  <si>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</si>
  <si>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</si>
  <si>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&lt;0,1% y &gt;0,5%</t>
  </si>
  <si>
    <t>&lt; 0,1%</t>
  </si>
  <si>
    <t>REGIMEN EXCEPCIÓN(Magisterio, Ecopetrol, Universidades) : CUBO SISPRO FEBRERO2023</t>
  </si>
  <si>
    <t>Fuente: Base  de Datos de Regimen Subsidiado y Contributivo 2006-2019, Poblacion Proyectada DANE 2006 -2020.</t>
  </si>
  <si>
    <t>% PNA el SGSSS</t>
  </si>
  <si>
    <t>Nº PNA al SGSSS</t>
  </si>
  <si>
    <t>% Cobertura en el SGSSS</t>
  </si>
  <si>
    <t xml:space="preserve">  POBLACIÓN AFILIADA AL SGSSS * DE SALUD, POR NIVEL, GENERO, ZONA Y TIPO DE AFILIADO</t>
  </si>
  <si>
    <t>EN LOS MUNICIPIOS DE ANTIOQUIA</t>
  </si>
  <si>
    <t>COD MPIO</t>
  </si>
  <si>
    <t>SUBREGIONES Y MUNICIPIOS</t>
  </si>
  <si>
    <t>POBLACIÓN SEGÚN NIVEL SISBEN EN R. SUBSIDIADO</t>
  </si>
  <si>
    <t>GENERO  EN R. SUBSIDIADO</t>
  </si>
  <si>
    <t>GENERO EN R. CONTRIBUTIVO</t>
  </si>
  <si>
    <t>ZONA EN R.SUBSIDIADO</t>
  </si>
  <si>
    <t>ZONA EN R.CONTRIBUTIVO</t>
  </si>
  <si>
    <t>TIPO  DE AFILIACIÓN EN R. CONTRIBUTIVO</t>
  </si>
  <si>
    <t>TOTAL PERSONAS AFILIADAS 
R. SUBSIDIADOS</t>
  </si>
  <si>
    <t>TOTAL PERSONAS AFILIADAS 
R. CONTRIBUTIVO</t>
  </si>
  <si>
    <t>Sin Nivel SISBEN</t>
  </si>
  <si>
    <t>Contribución solidaria</t>
  </si>
  <si>
    <t>Masculino</t>
  </si>
  <si>
    <t>Femenino</t>
  </si>
  <si>
    <t>Urbana</t>
  </si>
  <si>
    <t>Rural</t>
  </si>
  <si>
    <t>Cotizante Masculino</t>
  </si>
  <si>
    <t>Cotizante Femenino</t>
  </si>
  <si>
    <t>Beneficiario Masculino</t>
  </si>
  <si>
    <t>Beneficiario Femenino</t>
  </si>
  <si>
    <t>Adicional Masculino</t>
  </si>
  <si>
    <t>Adicional Femenino</t>
  </si>
  <si>
    <t>TOTAL DEPTO.</t>
  </si>
  <si>
    <t>Vigia del Fuerte</t>
  </si>
  <si>
    <t>Santa Fe de Antioquia</t>
  </si>
  <si>
    <t xml:space="preserve">Briceño </t>
  </si>
  <si>
    <t>Carolina del Príncipe</t>
  </si>
  <si>
    <t>San Andrés de C.</t>
  </si>
  <si>
    <t>San José de la M.</t>
  </si>
  <si>
    <t>San Pedro de los M.</t>
  </si>
  <si>
    <t xml:space="preserve">Argelia </t>
  </si>
  <si>
    <t xml:space="preserve">Granada </t>
  </si>
  <si>
    <t>La Ceja del Tambo</t>
  </si>
  <si>
    <t xml:space="preserve">La Unión </t>
  </si>
  <si>
    <t>El Peñol</t>
  </si>
  <si>
    <t>El Retiro</t>
  </si>
  <si>
    <t xml:space="preserve">Rionegro </t>
  </si>
  <si>
    <t xml:space="preserve">San Carlos </t>
  </si>
  <si>
    <t xml:space="preserve">San Luis </t>
  </si>
  <si>
    <t>Ciudad Bolivar</t>
  </si>
  <si>
    <t xml:space="preserve">Santa Bárbara </t>
  </si>
  <si>
    <t xml:space="preserve">Caldas </t>
  </si>
  <si>
    <t>Itaguí</t>
  </si>
  <si>
    <t>Régimen Subsidiado y Contributivo: ADRES</t>
  </si>
  <si>
    <t>POBLACIÓN AFILIADA AL RÉGIMEN SUBSIDIADO POR GRUPOS DE EDAD Y MUNICIPIOS.
ANTIOQUIA 
Población Afiliada al Régimen Subsidiado según BDUA</t>
  </si>
  <si>
    <t>GRUPOS DE EDAD (EN AÑOS)</t>
  </si>
  <si>
    <t>TOTAL PERSONAS AFILIADAS</t>
  </si>
  <si>
    <t>&lt; de 1</t>
  </si>
  <si>
    <t xml:space="preserve"> 1 - 4</t>
  </si>
  <si>
    <t xml:space="preserve"> 5 - 14</t>
  </si>
  <si>
    <t>15 - 44</t>
  </si>
  <si>
    <t>45 - 59</t>
  </si>
  <si>
    <t>60 - 79</t>
  </si>
  <si>
    <t>80 y más</t>
  </si>
  <si>
    <t>Elaborado por: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</si>
  <si>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Subsidiado según BDUA</t>
    </r>
  </si>
  <si>
    <t>Primera Infancia</t>
  </si>
  <si>
    <t>Infancia</t>
  </si>
  <si>
    <t>Adolescente</t>
  </si>
  <si>
    <t>Juventud</t>
  </si>
  <si>
    <t>Adulto</t>
  </si>
  <si>
    <t>Vejez</t>
  </si>
  <si>
    <t>POBLACIÓN AFILIADA AL RÉGIMEN CONTRIBUTIVO* POR GRUPOS DE EDAD Y MUNICIPIOS.
ANTIOQUIA 
Población Afiliada al Régimen Contributivo BDUA</t>
  </si>
  <si>
    <t xml:space="preserve">Régimen Subsidiado y Contributivo: ADRES </t>
  </si>
  <si>
    <r>
      <t xml:space="preserve">POBLACIÓN AFILIADA AL RÉGIMEN  CONTRIBUTIVO* POR CURSO DE VIDA Y MUNICIPIOS.
ANTIOQUIA 
</t>
    </r>
    <r>
      <rPr>
        <b/>
        <sz val="9"/>
        <rFont val="Arial Narrow"/>
        <family val="2"/>
      </rPr>
      <t>* Población Afiliada al Régimen Contributivo según BDUA</t>
    </r>
  </si>
  <si>
    <t>Elaborado  por:</t>
  </si>
  <si>
    <r>
      <t xml:space="preserve">POBLACIÓN AFILIADA AL RÉGIMEN EXCEPCION* POR CURSO DE VIDA Y MUNICIPIOS.
ANTIOQUIA 
</t>
    </r>
    <r>
      <rPr>
        <b/>
        <sz val="9"/>
        <rFont val="Arial Narrow"/>
        <family val="2"/>
      </rPr>
      <t>* Población Afiliada al Régimen Excepción según BDEX (Sin Fuerza Pública).</t>
    </r>
  </si>
  <si>
    <t>TOTAL PERSONAS AFILIADAS R,EXCEPCION</t>
  </si>
  <si>
    <t xml:space="preserve">SISPRO-BODEGA DE DATOS </t>
  </si>
  <si>
    <t>Diana  Milena López</t>
  </si>
  <si>
    <t xml:space="preserve">POBLACIÓN AFILIADA AL RÉGIMEN SUBSIDIADO* POR  TIPO DE POBLACIÓN  RESOLUVCIÓN 1838 DEL 2019 Y MUNICIPIOS.
ANTIOQUIA </t>
  </si>
  <si>
    <t>Los  resaltados con verde  corresponden a la Poblacion Especial  Según Resolución 1838 del 2019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</si>
  <si>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</si>
  <si>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</si>
  <si>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</si>
  <si>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</si>
  <si>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</si>
  <si>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</si>
  <si>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</si>
  <si>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</si>
  <si>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</si>
  <si>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</si>
  <si>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</si>
  <si>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</si>
  <si>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</si>
  <si>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</si>
  <si>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27</t>
  </si>
  <si>
    <t>28</t>
  </si>
  <si>
    <t>29</t>
  </si>
  <si>
    <t>32</t>
  </si>
  <si>
    <t>33</t>
  </si>
  <si>
    <t>vacios</t>
  </si>
  <si>
    <t>50</t>
  </si>
  <si>
    <t>52</t>
  </si>
  <si>
    <t>53</t>
  </si>
  <si>
    <t>54</t>
  </si>
  <si>
    <t>total población especial</t>
  </si>
  <si>
    <t>Población Habitante de la calle</t>
  </si>
  <si>
    <t>Población infantil abandonada a cargo del Instituto Colombiano de Bienestar Familiar</t>
  </si>
  <si>
    <t>no es población especial - antes Madres Comunitarias</t>
  </si>
  <si>
    <t>no es población especial - antes-Creador o gestor Cultural</t>
  </si>
  <si>
    <t>Población Sisbenizada</t>
  </si>
  <si>
    <t>Menores desvinculados del conflicto armado bajo la protección del ICBF</t>
  </si>
  <si>
    <t>no es población especial - antes-Población discapacitada</t>
  </si>
  <si>
    <t>Población desmovilizada y su grupo familiar</t>
  </si>
  <si>
    <t>Víctimas del conflicto armado en los términos de la Ley 1448/2011 que se encuentren en el Registro Único de Victimas</t>
  </si>
  <si>
    <t>Población infantil vulnerable bajo protección de instituciones diferentes al ICBF</t>
  </si>
  <si>
    <t>Personas incluidas en el programa en protección a testigos</t>
  </si>
  <si>
    <t>no es población especial - antes-Población en centros Psiquiatricos</t>
  </si>
  <si>
    <t>no es población especial - antes-Población rural migratoria</t>
  </si>
  <si>
    <t>Población privada de la libertad a cargo de las entidades territoriales del orden departamental, distrital o municipal e inimputables por trastorno mental en cumplimiento de medida de seguridad</t>
  </si>
  <si>
    <t>no es población especial - antes-Población rural no  migratoria</t>
  </si>
  <si>
    <t>Adulto mayor en centros de protección de escasos recursos y en condición de abandono</t>
  </si>
  <si>
    <t>Comunidades indígenas incluida la población recluida en centros de armonización</t>
  </si>
  <si>
    <t>Población Rrom (Gitano)</t>
  </si>
  <si>
    <t>no es población especial - antes-Afrocolombianos</t>
  </si>
  <si>
    <t>Personas en prisión domiciliaria a cargo del NPEC que no pertenecen al Régimen Contributivo o a un Régimen Especial o de Excepción</t>
  </si>
  <si>
    <t>Personas que dejen de ser madres comunitarias</t>
  </si>
  <si>
    <t>Migrantes colombianos repatriados, que han retornado voluntariamente al país o han sido deportados o expulsados de la República de Venezuela y su núcleo familiar</t>
  </si>
  <si>
    <t>Adolescentes y jóvenes a cargo del ICBF en el sistema  de  responsabilidad  penal  para adolescentes.</t>
  </si>
  <si>
    <t>Recién nacidos y menores de edad de padres no afiliados</t>
  </si>
  <si>
    <t>Los voluntarios acreditados y activos de la Defensa Civil, Cruz Roja y Cuerpos de Bomberos y su núcleo familiar</t>
  </si>
  <si>
    <t>Personas con discapacidad de escasos recursos y en condición de abandono en centros de protección</t>
  </si>
  <si>
    <t>no es población especial - antes-Venezolanos con PEP</t>
  </si>
  <si>
    <t>Afilado de oficio sin encuesta SISBEN</t>
  </si>
  <si>
    <t>no es población especial - Personas detenidas sin condena o medida de aseguramiento en centros de detención transitoria</t>
  </si>
  <si>
    <t>Veteranos de la fuerza pública Decreto 1346 de 2020</t>
  </si>
  <si>
    <t>contribución solidaria</t>
  </si>
  <si>
    <t>sin caracterización</t>
  </si>
  <si>
    <t>Alto Costo</t>
  </si>
  <si>
    <t>Enfermedades huérfanas</t>
  </si>
  <si>
    <t>Madres gestantes</t>
  </si>
  <si>
    <t>Menores de edad</t>
  </si>
  <si>
    <t>Tratamientos en curso</t>
  </si>
  <si>
    <t>Total  Afiliados</t>
  </si>
  <si>
    <t>Régimen Subsidiado y Contributivo</t>
  </si>
  <si>
    <t>COBERTURA AFILIACIÓN AL SGSSS A NIVEL NACIONAL, POR DEPARTAMENTOS SEGÚN RÉGIMEN DE SALUD,
ACTIVOS, ACTIVOS POR EMERGENCIA, PROTECCIÓN LABORAL, NO INCLUYE FUERZA PÚBLICA.</t>
  </si>
  <si>
    <t>CONTRIBUTIVO</t>
  </si>
  <si>
    <t>SUBSIDIADO</t>
  </si>
  <si>
    <t>EXCEPCION</t>
  </si>
  <si>
    <t>Sin afiliar</t>
  </si>
  <si>
    <t>Departamento</t>
  </si>
  <si>
    <t>INPEC INTRAMURAL</t>
  </si>
  <si>
    <t>% Cobertura</t>
  </si>
  <si>
    <t>Proyección DANE 2022</t>
  </si>
  <si>
    <t>Total Colombia</t>
  </si>
  <si>
    <t>AMAZONAS</t>
  </si>
  <si>
    <t>Amazonas</t>
  </si>
  <si>
    <t>ANTIOQUIA</t>
  </si>
  <si>
    <t>Antioquia (3)</t>
  </si>
  <si>
    <t>ARAUCA</t>
  </si>
  <si>
    <t>Arauca (3)</t>
  </si>
  <si>
    <t>ATLANTICO</t>
  </si>
  <si>
    <t>Atlántico</t>
  </si>
  <si>
    <t>BOGOTA D.C.</t>
  </si>
  <si>
    <t>Bogotá, D.C.</t>
  </si>
  <si>
    <t>BOLIVAR</t>
  </si>
  <si>
    <t>Bolívar (1) (3)</t>
  </si>
  <si>
    <t>BOYACA</t>
  </si>
  <si>
    <t>Boyacá (3)</t>
  </si>
  <si>
    <t>Caldas (3)</t>
  </si>
  <si>
    <t>CAQUETA</t>
  </si>
  <si>
    <t>Caquetá (3)</t>
  </si>
  <si>
    <t>CASANARE</t>
  </si>
  <si>
    <t>Casanare</t>
  </si>
  <si>
    <t>CAUCA</t>
  </si>
  <si>
    <t>Cauca (1) (3)</t>
  </si>
  <si>
    <t>CESAR</t>
  </si>
  <si>
    <t>Cesar (3)</t>
  </si>
  <si>
    <t>CHOCO</t>
  </si>
  <si>
    <t>Chocó (2) (3)</t>
  </si>
  <si>
    <t>CORDOBA</t>
  </si>
  <si>
    <t>Córdoba (1) (3) (5)</t>
  </si>
  <si>
    <t>CUNDINAMARCA</t>
  </si>
  <si>
    <t>Cundinamarca (3)</t>
  </si>
  <si>
    <t>GUAINIA</t>
  </si>
  <si>
    <t>Guainía</t>
  </si>
  <si>
    <t>GUAVIARE</t>
  </si>
  <si>
    <t>Guaviare</t>
  </si>
  <si>
    <t>HUILA</t>
  </si>
  <si>
    <t>Huila</t>
  </si>
  <si>
    <t>La Guajira (3)</t>
  </si>
  <si>
    <t>LA GUAJIRA</t>
  </si>
  <si>
    <t>Magdalena (3)</t>
  </si>
  <si>
    <t>MAGDALENA</t>
  </si>
  <si>
    <t>Meta (3)</t>
  </si>
  <si>
    <t>META</t>
  </si>
  <si>
    <t>Nariño (3)</t>
  </si>
  <si>
    <t>NARINO</t>
  </si>
  <si>
    <t>Norte De Santander (3)</t>
  </si>
  <si>
    <t>NORTE DE SANTANDER</t>
  </si>
  <si>
    <t>Quindio</t>
  </si>
  <si>
    <t>PUTUMAYO</t>
  </si>
  <si>
    <t>Risaralda</t>
  </si>
  <si>
    <t>QUINDIO</t>
  </si>
  <si>
    <t>San Andrés</t>
  </si>
  <si>
    <t>RISARALDA</t>
  </si>
  <si>
    <t>Santander (3)</t>
  </si>
  <si>
    <t>SAN ANDRES</t>
  </si>
  <si>
    <t>Sucre (3)</t>
  </si>
  <si>
    <t>SANTANDER</t>
  </si>
  <si>
    <t>Tolima (3)</t>
  </si>
  <si>
    <t>SUCRE</t>
  </si>
  <si>
    <t>Valle Del Cauca</t>
  </si>
  <si>
    <t>TOLIMA</t>
  </si>
  <si>
    <t>Vaupés</t>
  </si>
  <si>
    <t>VALLE</t>
  </si>
  <si>
    <t>Vichada</t>
  </si>
  <si>
    <t>VAUPES</t>
  </si>
  <si>
    <t>VICHADA</t>
  </si>
  <si>
    <t>SISPRO-BODEGA DE DATOS</t>
  </si>
  <si>
    <t>Diana Milena Lopez Valencia</t>
  </si>
  <si>
    <t>ENERO 2023</t>
  </si>
  <si>
    <t>COBERTURA POBLACIÓN ACTIVA AFILIADA AL SGSSS EN EL DEPARTAMENTO DE ANTIOQUIA, POR SUBREGIÓN, MUNICIPIO Y RÉGIMEN. 
Según Población Proyectada DANE 2022.</t>
  </si>
  <si>
    <t>REGIMEN EXCEPCIÓN+ ESPECIAL</t>
  </si>
  <si>
    <t>SIN COBERTURA</t>
  </si>
  <si>
    <r>
      <t xml:space="preserve">REGIMEN EXCEPCIÓN+ ESPECIAL
</t>
    </r>
    <r>
      <rPr>
        <b/>
        <sz val="8"/>
        <color theme="1"/>
        <rFont val="Calibri"/>
        <family val="2"/>
        <scheme val="minor"/>
      </rPr>
      <t>(Magisterio, Ecopetrol, 
UdeA, Unal)</t>
    </r>
  </si>
  <si>
    <t xml:space="preserve"> DANE 2022</t>
  </si>
  <si>
    <t>Régimen Subsidiado y Contributivo: ADRES  enero 2023 ,REGIMEN EXCEPCIÓN(Magisterio, Ecopetrol, UdeA, Unal) CUBO SISPRO enero 2023- INPEC: Pagima web  inpec tabla aestadisticas  de PPL intramural</t>
  </si>
  <si>
    <t>cod mpio</t>
  </si>
  <si>
    <t>cod depto</t>
  </si>
  <si>
    <t>nom depto</t>
  </si>
  <si>
    <t>region</t>
  </si>
  <si>
    <t>municipio con tilde</t>
  </si>
  <si>
    <t>mpio sin tilde</t>
  </si>
  <si>
    <t>05</t>
  </si>
  <si>
    <t>Antioquia</t>
  </si>
  <si>
    <t>Abriaqui</t>
  </si>
  <si>
    <t>Alejandria</t>
  </si>
  <si>
    <t>Amaga</t>
  </si>
  <si>
    <t>Angelopolis</t>
  </si>
  <si>
    <t>Anori</t>
  </si>
  <si>
    <t>Apartado</t>
  </si>
  <si>
    <t>Buritica</t>
  </si>
  <si>
    <t>Caceres</t>
  </si>
  <si>
    <t>Caracoli</t>
  </si>
  <si>
    <t>Chigorodo</t>
  </si>
  <si>
    <t>Cocorna</t>
  </si>
  <si>
    <t>Concepcion</t>
  </si>
  <si>
    <t>norte</t>
  </si>
  <si>
    <t>Donmatias</t>
  </si>
  <si>
    <t>Ebejico</t>
  </si>
  <si>
    <t>Gomez Plata</t>
  </si>
  <si>
    <t>Guatape</t>
  </si>
  <si>
    <t>Jardin</t>
  </si>
  <si>
    <t>Jerico</t>
  </si>
  <si>
    <t>La Union</t>
  </si>
  <si>
    <t>Medellin</t>
  </si>
  <si>
    <t>Murindo</t>
  </si>
  <si>
    <t>Mutata</t>
  </si>
  <si>
    <t>Nechi</t>
  </si>
  <si>
    <t>Necocli</t>
  </si>
  <si>
    <t>Puerto Berrio</t>
  </si>
  <si>
    <t>San Andrés de Cuerquia</t>
  </si>
  <si>
    <t>San Andres de Cuerquia</t>
  </si>
  <si>
    <t>San Jeronimo</t>
  </si>
  <si>
    <t>San Jose de La Montaña</t>
  </si>
  <si>
    <t>San Juan de Uraba</t>
  </si>
  <si>
    <t>San Pedro de los Milagros</t>
  </si>
  <si>
    <t>Santa Barbara</t>
  </si>
  <si>
    <t>Santafe de Antioquia</t>
  </si>
  <si>
    <t>Sopetran</t>
  </si>
  <si>
    <t>Tamesis</t>
  </si>
  <si>
    <t>Taraza</t>
  </si>
  <si>
    <t>Titiribi</t>
  </si>
  <si>
    <t>Valparaiso</t>
  </si>
  <si>
    <t>Vegachi</t>
  </si>
  <si>
    <t>Yali</t>
  </si>
  <si>
    <t>Yolombo</t>
  </si>
  <si>
    <t>Yondo</t>
  </si>
  <si>
    <t>EPS CONTRIBUTIVAS HABILITADAS PARA OPERAR EN SUBSIDIADAS</t>
  </si>
  <si>
    <t>EPS SUBSIDIADAS INICIALES</t>
  </si>
  <si>
    <t>COD</t>
  </si>
  <si>
    <t>ENTIDAD</t>
  </si>
  <si>
    <t>CODIGO EPS-S</t>
  </si>
  <si>
    <t>EPSS01</t>
  </si>
  <si>
    <t>CCF002</t>
  </si>
  <si>
    <t xml:space="preserve">SALUD TOTAL S.A. </t>
  </si>
  <si>
    <t>EPSM03</t>
  </si>
  <si>
    <t>CAFESALUD EPS S.A.</t>
  </si>
  <si>
    <t>EPS020</t>
  </si>
  <si>
    <t>Caprecom</t>
  </si>
  <si>
    <t>EPS SANITAS</t>
  </si>
  <si>
    <t>ESS002</t>
  </si>
  <si>
    <t>Emdisalud</t>
  </si>
  <si>
    <t>COMPENSAR EPS</t>
  </si>
  <si>
    <t>EPS Y MEDICINA PREPAGADA SURAMERICANA S.A</t>
  </si>
  <si>
    <t>EPSS12</t>
  </si>
  <si>
    <t xml:space="preserve">COMFENALCO VALLE </t>
  </si>
  <si>
    <t>COOMEVA EPS S.A.</t>
  </si>
  <si>
    <t>FAMISANAR E.P.S. LTDA - CAFAM COLSUBSIDIO</t>
  </si>
  <si>
    <t>SERVICIO OCCIDENTAL DE SALUD</t>
  </si>
  <si>
    <t>EPSS23</t>
  </si>
  <si>
    <t>CRUZ BLANCA EPS</t>
  </si>
  <si>
    <t>EPSM33</t>
  </si>
  <si>
    <t>SALUDVIDA S.A. EPS</t>
  </si>
  <si>
    <t>NUEVA EPS S.A.</t>
  </si>
  <si>
    <t>EPSS39</t>
  </si>
  <si>
    <t>GOLDEN GROUP S.A. EPS</t>
  </si>
  <si>
    <t>EPS SUBSIDIADAS HABILITADAS PARA OPERAR COMO CONTRIBUTIVAS</t>
  </si>
  <si>
    <t>EPS CONTRIBUTIVAS INICIALES</t>
  </si>
  <si>
    <t>CODIGO SNS</t>
  </si>
  <si>
    <t>CCFC02</t>
  </si>
  <si>
    <t>CAJA DE COMPENSACION FAMILIAR DE ANTIOQUIA  COMFAMA - SAVIA SALUD EPSS</t>
  </si>
  <si>
    <t>CCFC07</t>
  </si>
  <si>
    <t>CAJA DE COMPENSACIÓN FAMILIAR  DE CARTAGENA "COMFAMILIAR CARTAGENA"</t>
  </si>
  <si>
    <t>CCFC09</t>
  </si>
  <si>
    <t>CAJA DE COMPENSACIÓN FAMILIAR DE BOYACÁ  COMFABOY</t>
  </si>
  <si>
    <t>EPS013</t>
  </si>
  <si>
    <t>EPS Saludcoop</t>
  </si>
  <si>
    <t>CCFC15</t>
  </si>
  <si>
    <t>CAJA DE COMPENSACION FAMILIAR DE CORDOBA  COMFACOR</t>
  </si>
  <si>
    <t>CCFC18</t>
  </si>
  <si>
    <t>CAJA DE COMPENSACION FAMILIAR CAFAM</t>
  </si>
  <si>
    <t>CCFC23</t>
  </si>
  <si>
    <t>CAJA DE COMPENSACIÓN FAMILIAR DE LA GUAJIRA</t>
  </si>
  <si>
    <t xml:space="preserve">Cafesalud </t>
  </si>
  <si>
    <t>CCFC24</t>
  </si>
  <si>
    <t>CAJA DE COMPENSACIÓN FAMILIAR DEL HUILA "COMFAMILIAR"</t>
  </si>
  <si>
    <t>CCFC27</t>
  </si>
  <si>
    <t>CAJA DE COMPENSACIÓN FAMILIAR DE NARIÑO "COMFAMILIAR NARIÑO"</t>
  </si>
  <si>
    <t>F. Médico Preventiva</t>
  </si>
  <si>
    <t>CAJA DE COMPENSACIÓN FAMILIAR DE SUCRE</t>
  </si>
  <si>
    <t>CCFC53</t>
  </si>
  <si>
    <t>CAJA DE COMPENSACIÓN FAMILIAR DE CUNDINAMARCA COMFACUNDI</t>
  </si>
  <si>
    <t>Aliansalud S.A.</t>
  </si>
  <si>
    <t>CAJA DE COMPENSACION FAMILIAR  CAJACOPI ATLANTICO</t>
  </si>
  <si>
    <t>CCFC10</t>
  </si>
  <si>
    <t>COLSUBSIDIO</t>
  </si>
  <si>
    <t>CCFC20</t>
  </si>
  <si>
    <t>CAJA DE COMPENSACIÓN FAMILIAR DEL CHOCÓ COMFACHOCO</t>
  </si>
  <si>
    <t>EPSC22</t>
  </si>
  <si>
    <t>A.R.S. CONVIDA</t>
  </si>
  <si>
    <t>CAJA DE PREVISION SOCIAL Y SEGURIDAD DEL CASANARE - CAPRESOCA - E.P.S.</t>
  </si>
  <si>
    <t>EPSIC1</t>
  </si>
  <si>
    <t>ASOCIACIÓN INDÍGENA DEL CESAR Y LA GUAJIRA DUSAKAWI</t>
  </si>
  <si>
    <t>EPSIC2</t>
  </si>
  <si>
    <t>MANEXKA EPSI</t>
  </si>
  <si>
    <t>ASOCIACIÓN INDÍGENA DEL CAUCA</t>
  </si>
  <si>
    <t>SaludVida S.A.</t>
  </si>
  <si>
    <t>EPSIC4</t>
  </si>
  <si>
    <t>ANASWAYUU</t>
  </si>
  <si>
    <t>COMPENSAR</t>
  </si>
  <si>
    <t>MALLAMAS</t>
  </si>
  <si>
    <t>EPSIC6</t>
  </si>
  <si>
    <t>PIJAOS SALUD EPSI</t>
  </si>
  <si>
    <t>EPSC03</t>
  </si>
  <si>
    <t>CAFESALUD  E.P.S.  S.A.</t>
  </si>
  <si>
    <t>EPSC33</t>
  </si>
  <si>
    <t>SALUDVIDA S.A .E.P.S</t>
  </si>
  <si>
    <t>CAPITAL SALUD EPS</t>
  </si>
  <si>
    <t>EMDISALUD E.S.S.</t>
  </si>
  <si>
    <t>COOPERATIVA DE SALUD Y DESARROLLO INTEGRAL ZONA SUR ORIENTAL DE CARTAGENA LTDA. COOSALUD E.S.S.</t>
  </si>
  <si>
    <t>ASOCIACIÓN MUTUAL LA ESPERANZA ASMET  SALUD</t>
  </si>
  <si>
    <t>ASOCIACIÓN MUTUAL BARRIOS UNIDOS DE QUIBDÓ E.S.S.</t>
  </si>
  <si>
    <t>ECOOPSOS EMPRES SOLIDARIA DE SALUD</t>
  </si>
  <si>
    <t>ESSC18</t>
  </si>
  <si>
    <t>ASOCIACIÓN MUTUAL EMPRESA SOLIDARIA DE SALUD DE NARIÑO E.S.S. EMSSANAR E.S.S.</t>
  </si>
  <si>
    <t>COOPERATIVA DE SALUD COMUNITARIA-COMPARTA</t>
  </si>
  <si>
    <t>ASOCIACIÓN MUTUAL SER EMPRESA SOLIDARIA DE SALUD 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</si>
</sst>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_-&quot;$&quot;* #,##0.00_-;\-&quot;$&quot;* #,##0.00_-;_-&quot;$&quot;* &quot;-&quot;??_-;_-@_-"/>
    <numFmt numFmtId="168" formatCode="_ * #,##0.00_ ;_ * \-#,##0.00_ ;_ * &quot;-&quot;??_ ;_ @_ "/>
    <numFmt numFmtId="169" formatCode="_ [$€-2]\ * #,##0.00_ ;_ [$€-2]\ * \-#,##0.00_ ;_ [$€-2]\ * &quot;-&quot;??_ "/>
    <numFmt numFmtId="170" formatCode="_-* #,##0_-;\-* #,##0_-;_-* &quot;-&quot;??_-;_-@_-"/>
    <numFmt numFmtId="171" formatCode="0.0"/>
    <numFmt numFmtId="172" formatCode="_-* #.##0.00_-;\-* #.##0.00_-;_-* &quot;-&quot;??_-;_-@_-"/>
    <numFmt numFmtId="173" formatCode="_-* #,##0.00\ &quot;€&quot;_-;\-* #,##0.00\ &quot;€&quot;_-;_-* &quot;-&quot;??\ &quot;€&quot;_-;_-@_-"/>
    <numFmt numFmtId="174" formatCode="#.##"/>
    <numFmt numFmtId="175" formatCode="#.#"/>
    <numFmt numFmtId="176" formatCode="_-* #,##0.00\ _€_-;\-* #,##0.00\ _€_-;_-* &quot;-&quot;??\ _€_-;_-@_-"/>
    <numFmt numFmtId="177" formatCode="#."/>
    <numFmt numFmtId="178" formatCode="_-[$€-2]* #,##0.00_-;\-[$€-2]* #,##0.00_-;_-[$€-2]* &quot;-&quot;??_-"/>
    <numFmt numFmtId="179" formatCode="[$-10409]#,##0;\(#,##0\)"/>
    <numFmt numFmtId="180" formatCode="0.0_);\(0.0\)"/>
    <numFmt numFmtId="181" formatCode="#,##0.0"/>
    <numFmt numFmtId="182" formatCode="0.0%"/>
    <numFmt numFmtId="183" formatCode="_(* #,##0_);_(* \(#,##0\);_(* &quot;-&quot;??_);_(@_)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Calibri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theme="0"/>
      <name val="Arial"/>
      <family val="2"/>
    </font>
    <font>
      <b/>
      <i/>
      <sz val="11"/>
      <name val="Futura Md BT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b/>
      <i/>
      <sz val="12"/>
      <name val="Futura Md BT"/>
      <family val="2"/>
    </font>
    <font>
      <b/>
      <sz val="14"/>
      <name val="Arial Narrow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1F497D"/>
      <name val="Calibri"/>
      <family val="2"/>
    </font>
    <font>
      <b/>
      <sz val="10"/>
      <color rgb="FF484848"/>
      <name val="Tahoma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0"/>
      <name val="Arial"/>
      <family val="2"/>
    </font>
    <font>
      <b/>
      <sz val="11"/>
      <color rgb="FF006100"/>
      <name val="Calibri"/>
      <family val="2"/>
      <scheme val="minor"/>
    </font>
    <font>
      <b/>
      <sz val="16"/>
      <color indexed="56"/>
      <name val="Cambria"/>
      <family val="2"/>
    </font>
    <font>
      <b/>
      <sz val="14"/>
      <color indexed="56"/>
      <name val="Cambria"/>
      <family val="2"/>
    </font>
    <font>
      <b/>
      <sz val="12"/>
      <color indexed="56"/>
      <name val="Cambria"/>
      <family val="2"/>
    </font>
    <font>
      <b/>
      <sz val="11"/>
      <color indexed="56"/>
      <name val="Cambria"/>
      <family val="2"/>
    </font>
    <font>
      <b/>
      <sz val="11"/>
      <color rgb="FF9C6500"/>
      <name val="Calibri"/>
      <family val="2"/>
      <scheme val="minor"/>
    </font>
    <font>
      <b/>
      <sz val="16"/>
      <color indexed="62"/>
      <name val="Cambria"/>
      <family val="2"/>
    </font>
    <font>
      <b/>
      <sz val="14"/>
      <color indexed="62"/>
      <name val="Cambria"/>
      <family val="2"/>
    </font>
    <font>
      <b/>
      <sz val="10"/>
      <color indexed="56"/>
      <name val="Cambria"/>
      <family val="2"/>
    </font>
    <font>
      <b/>
      <sz val="9"/>
      <color indexed="56"/>
      <name val="Cambri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Cambri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9"/>
      <name val="Arial Narrow"/>
      <family val="2"/>
    </font>
    <font>
      <sz val="11"/>
      <color theme="0"/>
      <name val="Arial"/>
      <family val="2"/>
    </font>
    <font>
      <b/>
      <sz val="24"/>
      <color indexed="62"/>
      <name val="Cambria"/>
      <family val="2"/>
    </font>
    <font>
      <sz val="28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A7D00"/>
      <name val="Calibri"/>
      <family val="2"/>
      <scheme val="minor"/>
    </font>
    <font>
      <sz val="10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33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gradientFill degree="90">
        <stop position="0">
          <color rgb="FF66FF33"/>
        </stop>
        <stop position="1">
          <color rgb="FF00CC00"/>
        </stop>
      </gradientFill>
    </fill>
    <fill>
      <gradientFill degree="90"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rgb="FF00CC00"/>
        </stop>
        <stop position="1">
          <color rgb="FF009900"/>
        </stop>
      </gradientFill>
    </fill>
    <fill>
      <gradientFill degree="270">
        <stop position="0">
          <color rgb="FF00990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gradientFill degree="90">
        <stop position="0">
          <color rgb="FF00CCFF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00CC00"/>
        </stop>
      </gradientFill>
    </fill>
    <fill>
      <gradientFill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66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</borders>
  <cellStyleXfs count="660">
    <xf numFmtId="0" fontId="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6" fillId="0" borderId="0"/>
    <xf numFmtId="0" fontId="35" fillId="0" borderId="0"/>
    <xf numFmtId="0" fontId="27" fillId="0" borderId="0"/>
    <xf numFmtId="0" fontId="29" fillId="0" borderId="0"/>
    <xf numFmtId="0" fontId="25" fillId="0" borderId="0"/>
    <xf numFmtId="0" fontId="29" fillId="0" borderId="0"/>
    <xf numFmtId="0" fontId="24" fillId="0" borderId="0"/>
    <xf numFmtId="0" fontId="23" fillId="0" borderId="0"/>
    <xf numFmtId="0" fontId="22" fillId="0" borderId="0"/>
    <xf numFmtId="0" fontId="51" fillId="0" borderId="0"/>
    <xf numFmtId="0" fontId="21" fillId="0" borderId="0"/>
    <xf numFmtId="172" fontId="27" fillId="0" borderId="0" applyFont="0" applyFill="0" applyBorder="0" applyAlignment="0" applyProtection="0"/>
    <xf numFmtId="0" fontId="28" fillId="0" borderId="0"/>
    <xf numFmtId="0" fontId="21" fillId="0" borderId="0"/>
    <xf numFmtId="0" fontId="20" fillId="0" borderId="0"/>
    <xf numFmtId="0" fontId="19" fillId="0" borderId="0"/>
    <xf numFmtId="0" fontId="54" fillId="0" borderId="0"/>
    <xf numFmtId="168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8" fillId="0" borderId="0"/>
    <xf numFmtId="0" fontId="17" fillId="0" borderId="0"/>
    <xf numFmtId="0" fontId="16" fillId="0" borderId="0"/>
    <xf numFmtId="0" fontId="61" fillId="0" borderId="0"/>
    <xf numFmtId="3" fontId="66" fillId="0" borderId="13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2" borderId="0" applyNumberFormat="0" applyBorder="0" applyAlignment="0" applyProtection="0"/>
    <xf numFmtId="0" fontId="3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3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0" borderId="0" applyNumberFormat="0" applyBorder="0" applyAlignment="0" applyProtection="0"/>
    <xf numFmtId="0" fontId="3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2" borderId="0" applyNumberFormat="0" applyBorder="0" applyAlignment="0" applyProtection="0"/>
    <xf numFmtId="0" fontId="3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4" borderId="0" applyNumberFormat="0" applyBorder="0" applyAlignment="0" applyProtection="0"/>
    <xf numFmtId="0" fontId="36" fillId="34" borderId="0" applyNumberFormat="0" applyBorder="0" applyAlignment="0" applyProtection="0"/>
    <xf numFmtId="0" fontId="16" fillId="26" borderId="0" applyNumberFormat="0" applyBorder="0" applyAlignment="0" applyProtection="0"/>
    <xf numFmtId="0" fontId="36" fillId="33" borderId="0" applyNumberFormat="0" applyBorder="0" applyAlignment="0" applyProtection="0"/>
    <xf numFmtId="0" fontId="16" fillId="39" borderId="0" applyNumberFormat="0" applyBorder="0" applyAlignment="0" applyProtection="0"/>
    <xf numFmtId="0" fontId="16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1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6" fillId="32" borderId="0" applyNumberFormat="0" applyBorder="0" applyAlignment="0" applyProtection="0"/>
    <xf numFmtId="0" fontId="3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9" borderId="0" applyNumberFormat="0" applyBorder="0" applyAlignment="0" applyProtection="0"/>
    <xf numFmtId="0" fontId="36" fillId="31" borderId="0" applyNumberFormat="0" applyBorder="0" applyAlignment="0" applyProtection="0"/>
    <xf numFmtId="0" fontId="16" fillId="21" borderId="0" applyNumberFormat="0" applyBorder="0" applyAlignment="0" applyProtection="0"/>
    <xf numFmtId="0" fontId="3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3" borderId="0" applyNumberFormat="0" applyBorder="0" applyAlignment="0" applyProtection="0"/>
    <xf numFmtId="0" fontId="3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5" borderId="0" applyNumberFormat="0" applyBorder="0" applyAlignment="0" applyProtection="0"/>
    <xf numFmtId="0" fontId="3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3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9" borderId="0" applyNumberFormat="0" applyBorder="0" applyAlignment="0" applyProtection="0"/>
    <xf numFmtId="0" fontId="67" fillId="34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36" borderId="0" applyNumberFormat="0" applyBorder="0" applyAlignment="0" applyProtection="0"/>
    <xf numFmtId="0" fontId="67" fillId="34" borderId="0" applyNumberFormat="0" applyBorder="0" applyAlignment="0" applyProtection="0"/>
    <xf numFmtId="0" fontId="67" fillId="31" borderId="0" applyNumberFormat="0" applyBorder="0" applyAlignment="0" applyProtection="0"/>
    <xf numFmtId="0" fontId="67" fillId="44" borderId="0" applyNumberFormat="0" applyBorder="0" applyAlignment="0" applyProtection="0"/>
    <xf numFmtId="0" fontId="67" fillId="31" borderId="0" applyNumberFormat="0" applyBorder="0" applyAlignment="0" applyProtection="0"/>
    <xf numFmtId="0" fontId="67" fillId="41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8" fillId="38" borderId="0" applyNumberFormat="0" applyBorder="0" applyAlignment="0" applyProtection="0"/>
    <xf numFmtId="0" fontId="69" fillId="37" borderId="0" applyNumberFormat="0" applyBorder="0" applyAlignment="0" applyProtection="0"/>
    <xf numFmtId="0" fontId="70" fillId="51" borderId="51" applyNumberFormat="0" applyAlignment="0" applyProtection="0"/>
    <xf numFmtId="0" fontId="71" fillId="39" borderId="51" applyNumberFormat="0" applyAlignment="0" applyProtection="0"/>
    <xf numFmtId="0" fontId="72" fillId="52" borderId="52" applyNumberFormat="0" applyAlignment="0" applyProtection="0"/>
    <xf numFmtId="0" fontId="73" fillId="0" borderId="53" applyNumberFormat="0" applyFill="0" applyAlignment="0" applyProtection="0"/>
    <xf numFmtId="0" fontId="72" fillId="52" borderId="52" applyNumberFormat="0" applyAlignment="0" applyProtection="0"/>
    <xf numFmtId="0" fontId="74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3" borderId="0" applyNumberFormat="0" applyBorder="0" applyAlignment="0" applyProtection="0"/>
    <xf numFmtId="0" fontId="75" fillId="33" borderId="51" applyNumberFormat="0" applyAlignment="0" applyProtection="0"/>
    <xf numFmtId="169" fontId="2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77" fillId="0" borderId="54" applyNumberFormat="0" applyFill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79" fillId="0" borderId="0" applyNumberFormat="0" applyFill="0" applyBorder="0" applyAlignment="0" applyProtection="0"/>
    <xf numFmtId="0" fontId="68" fillId="36" borderId="0" applyNumberFormat="0" applyBorder="0" applyAlignment="0" applyProtection="0"/>
    <xf numFmtId="0" fontId="75" fillId="40" borderId="51" applyNumberFormat="0" applyAlignment="0" applyProtection="0"/>
    <xf numFmtId="0" fontId="80" fillId="0" borderId="57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81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36" fillId="0" borderId="0"/>
    <xf numFmtId="0" fontId="16" fillId="0" borderId="0"/>
    <xf numFmtId="0" fontId="27" fillId="0" borderId="0"/>
    <xf numFmtId="0" fontId="27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5" fillId="0" borderId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27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27" fillId="32" borderId="11" applyNumberFormat="0" applyFont="0" applyAlignment="0" applyProtection="0"/>
    <xf numFmtId="0" fontId="83" fillId="51" borderId="58" applyNumberFormat="0" applyAlignment="0" applyProtection="0"/>
    <xf numFmtId="9" fontId="27" fillId="0" borderId="0" applyFont="0" applyFill="0" applyBorder="0" applyAlignment="0" applyProtection="0"/>
    <xf numFmtId="0" fontId="83" fillId="39" borderId="58" applyNumberFormat="0" applyAlignment="0" applyProtection="0"/>
    <xf numFmtId="0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59" applyNumberFormat="0" applyFill="0" applyAlignment="0" applyProtection="0"/>
    <xf numFmtId="0" fontId="86" fillId="0" borderId="60" applyNumberFormat="0" applyFill="0" applyAlignment="0" applyProtection="0"/>
    <xf numFmtId="0" fontId="74" fillId="0" borderId="6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62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/>
    <xf numFmtId="0" fontId="16" fillId="0" borderId="0"/>
    <xf numFmtId="0" fontId="15" fillId="0" borderId="0"/>
    <xf numFmtId="0" fontId="28" fillId="0" borderId="0" applyFill="0" applyBorder="0" applyAlignment="0" applyProtection="0"/>
    <xf numFmtId="0" fontId="14" fillId="0" borderId="0"/>
    <xf numFmtId="0" fontId="96" fillId="0" borderId="0"/>
    <xf numFmtId="0" fontId="13" fillId="0" borderId="0"/>
    <xf numFmtId="0" fontId="1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98" fillId="0" borderId="0" applyFont="0" applyFill="0" applyBorder="0" applyAlignment="0" applyProtection="0"/>
    <xf numFmtId="177" fontId="99" fillId="0" borderId="0">
      <protection locked="0"/>
    </xf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4" borderId="0" applyNumberFormat="0" applyBorder="0" applyAlignment="0" applyProtection="0"/>
    <xf numFmtId="0" fontId="36" fillId="33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36" fillId="42" borderId="0" applyNumberFormat="0" applyBorder="0" applyAlignment="0" applyProtection="0"/>
    <xf numFmtId="169" fontId="100" fillId="0" borderId="0" applyFont="0" applyFill="0" applyBorder="0" applyAlignment="0" applyProtection="0"/>
    <xf numFmtId="178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" fillId="0" borderId="0"/>
    <xf numFmtId="0" fontId="29" fillId="0" borderId="0"/>
    <xf numFmtId="0" fontId="9" fillId="0" borderId="0"/>
    <xf numFmtId="0" fontId="8" fillId="0" borderId="0"/>
    <xf numFmtId="0" fontId="29" fillId="0" borderId="0"/>
    <xf numFmtId="0" fontId="106" fillId="0" borderId="0"/>
    <xf numFmtId="0" fontId="7" fillId="0" borderId="0"/>
    <xf numFmtId="0" fontId="6" fillId="0" borderId="0"/>
    <xf numFmtId="0" fontId="27" fillId="0" borderId="0"/>
    <xf numFmtId="0" fontId="108" fillId="0" borderId="0"/>
    <xf numFmtId="0" fontId="5" fillId="0" borderId="0"/>
    <xf numFmtId="0" fontId="5" fillId="0" borderId="0"/>
    <xf numFmtId="0" fontId="110" fillId="0" borderId="0"/>
    <xf numFmtId="9" fontId="1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115" fillId="0" borderId="0" applyFont="0" applyFill="0" applyBorder="0" applyAlignment="0" applyProtection="0"/>
    <xf numFmtId="0" fontId="116" fillId="0" borderId="0"/>
    <xf numFmtId="0" fontId="117" fillId="0" borderId="0"/>
    <xf numFmtId="0" fontId="118" fillId="0" borderId="0"/>
    <xf numFmtId="164" fontId="119" fillId="0" borderId="0" applyFont="0" applyFill="0" applyBorder="0" applyAlignment="0" applyProtection="0"/>
    <xf numFmtId="0" fontId="120" fillId="0" borderId="0"/>
    <xf numFmtId="0" fontId="121" fillId="0" borderId="0"/>
    <xf numFmtId="43" fontId="3" fillId="0" borderId="0" applyFont="0" applyFill="0" applyBorder="0" applyAlignment="0" applyProtection="0"/>
    <xf numFmtId="0" fontId="3" fillId="0" borderId="0"/>
    <xf numFmtId="0" fontId="126" fillId="64" borderId="0" applyNumberFormat="0" applyBorder="0" applyAlignment="0" applyProtection="0"/>
    <xf numFmtId="0" fontId="127" fillId="65" borderId="0" applyNumberFormat="0" applyBorder="0" applyAlignment="0" applyProtection="0"/>
    <xf numFmtId="0" fontId="128" fillId="66" borderId="86" applyNumberFormat="0" applyAlignment="0" applyProtection="0"/>
    <xf numFmtId="0" fontId="129" fillId="66" borderId="85" applyNumberFormat="0" applyAlignment="0" applyProtection="0"/>
    <xf numFmtId="0" fontId="2" fillId="0" borderId="0"/>
    <xf numFmtId="0" fontId="2" fillId="0" borderId="0"/>
    <xf numFmtId="0" fontId="29" fillId="0" borderId="0"/>
    <xf numFmtId="164" fontId="27" fillId="0" borderId="0" applyFont="0" applyFill="0" applyBorder="0" applyAlignment="0" applyProtection="0"/>
  </cellStyleXfs>
  <cellXfs count="1010">
    <xf numFmtId="0" fontId="0" fillId="0" borderId="0" xfId="0"/>
    <xf numFmtId="0" fontId="0" fillId="0" borderId="1" xfId="0" applyBorder="1"/>
    <xf numFmtId="0" fontId="30" fillId="0" borderId="0" xfId="0" applyFont="1"/>
    <xf numFmtId="3" fontId="0" fillId="0" borderId="1" xfId="0" applyNumberFormat="1" applyBorder="1"/>
    <xf numFmtId="0" fontId="30" fillId="0" borderId="0" xfId="0" applyFont="1" applyAlignment="1">
      <alignment horizontal="centerContinuous" wrapText="1"/>
    </xf>
    <xf numFmtId="3" fontId="0" fillId="0" borderId="0" xfId="0" applyNumberFormat="1"/>
    <xf numFmtId="0" fontId="27" fillId="0" borderId="0" xfId="0" applyFont="1"/>
    <xf numFmtId="0" fontId="0" fillId="0" borderId="0" xfId="0" applyAlignment="1">
      <alignment horizontal="centerContinuous" wrapText="1"/>
    </xf>
    <xf numFmtId="1" fontId="0" fillId="0" borderId="0" xfId="0" applyNumberFormat="1"/>
    <xf numFmtId="0" fontId="0" fillId="0" borderId="0" xfId="0" applyAlignment="1">
      <alignment horizontal="left"/>
    </xf>
    <xf numFmtId="170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36" fillId="0" borderId="0" xfId="17" applyFont="1" applyAlignment="1">
      <alignment wrapText="1"/>
    </xf>
    <xf numFmtId="0" fontId="36" fillId="0" borderId="0" xfId="17" applyFont="1" applyAlignment="1">
      <alignment horizontal="right" wrapText="1"/>
    </xf>
    <xf numFmtId="0" fontId="36" fillId="0" borderId="1" xfId="15" applyFont="1" applyBorder="1" applyAlignment="1">
      <alignment wrapText="1"/>
    </xf>
    <xf numFmtId="3" fontId="40" fillId="0" borderId="0" xfId="0" applyNumberFormat="1" applyFont="1"/>
    <xf numFmtId="0" fontId="39" fillId="8" borderId="1" xfId="0" applyFont="1" applyFill="1" applyBorder="1" applyAlignment="1">
      <alignment horizontal="center" vertical="center"/>
    </xf>
    <xf numFmtId="1" fontId="39" fillId="8" borderId="1" xfId="0" applyNumberFormat="1" applyFont="1" applyFill="1" applyBorder="1" applyAlignment="1">
      <alignment vertical="center" wrapText="1" shrinkToFit="1"/>
    </xf>
    <xf numFmtId="0" fontId="45" fillId="0" borderId="1" xfId="0" applyFont="1" applyBorder="1" applyAlignment="1">
      <alignment vertical="center" wrapText="1"/>
    </xf>
    <xf numFmtId="1" fontId="40" fillId="0" borderId="0" xfId="0" applyNumberFormat="1" applyFont="1"/>
    <xf numFmtId="0" fontId="41" fillId="0" borderId="0" xfId="0" applyFont="1"/>
    <xf numFmtId="0" fontId="0" fillId="0" borderId="0" xfId="0" applyAlignment="1">
      <alignment vertical="center"/>
    </xf>
    <xf numFmtId="0" fontId="27" fillId="0" borderId="0" xfId="0" applyFont="1" applyAlignment="1">
      <alignment wrapText="1"/>
    </xf>
    <xf numFmtId="3" fontId="31" fillId="0" borderId="1" xfId="0" applyNumberFormat="1" applyFont="1" applyBorder="1"/>
    <xf numFmtId="2" fontId="45" fillId="0" borderId="1" xfId="0" applyNumberFormat="1" applyFont="1" applyBorder="1" applyAlignment="1">
      <alignment horizontal="center" vertical="center" wrapText="1"/>
    </xf>
    <xf numFmtId="0" fontId="41" fillId="4" borderId="1" xfId="15" applyFont="1" applyFill="1" applyBorder="1" applyAlignment="1">
      <alignment wrapText="1"/>
    </xf>
    <xf numFmtId="0" fontId="40" fillId="4" borderId="5" xfId="0" applyFont="1" applyFill="1" applyBorder="1"/>
    <xf numFmtId="0" fontId="0" fillId="0" borderId="15" xfId="0" applyBorder="1"/>
    <xf numFmtId="0" fontId="17" fillId="0" borderId="0" xfId="40"/>
    <xf numFmtId="0" fontId="17" fillId="0" borderId="1" xfId="40" applyBorder="1"/>
    <xf numFmtId="0" fontId="46" fillId="8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3" fontId="58" fillId="10" borderId="1" xfId="40" applyNumberFormat="1" applyFont="1" applyFill="1" applyBorder="1" applyAlignment="1">
      <alignment horizontal="center"/>
    </xf>
    <xf numFmtId="3" fontId="17" fillId="0" borderId="1" xfId="40" applyNumberFormat="1" applyBorder="1" applyAlignment="1">
      <alignment horizontal="center"/>
    </xf>
    <xf numFmtId="3" fontId="57" fillId="10" borderId="1" xfId="40" applyNumberFormat="1" applyFont="1" applyFill="1" applyBorder="1" applyAlignment="1">
      <alignment horizontal="center"/>
    </xf>
    <xf numFmtId="0" fontId="17" fillId="0" borderId="5" xfId="40" applyBorder="1" applyAlignment="1">
      <alignment horizontal="left"/>
    </xf>
    <xf numFmtId="2" fontId="42" fillId="8" borderId="5" xfId="40" applyNumberFormat="1" applyFont="1" applyFill="1" applyBorder="1" applyAlignment="1">
      <alignment horizontal="center" vertical="center" wrapText="1"/>
    </xf>
    <xf numFmtId="3" fontId="57" fillId="10" borderId="15" xfId="40" applyNumberFormat="1" applyFont="1" applyFill="1" applyBorder="1" applyAlignment="1">
      <alignment horizontal="center"/>
    </xf>
    <xf numFmtId="3" fontId="58" fillId="10" borderId="15" xfId="40" applyNumberFormat="1" applyFont="1" applyFill="1" applyBorder="1" applyAlignment="1">
      <alignment horizontal="center"/>
    </xf>
    <xf numFmtId="3" fontId="17" fillId="0" borderId="15" xfId="40" applyNumberFormat="1" applyBorder="1" applyAlignment="1">
      <alignment horizontal="center"/>
    </xf>
    <xf numFmtId="3" fontId="17" fillId="0" borderId="27" xfId="40" applyNumberFormat="1" applyBorder="1" applyAlignment="1">
      <alignment horizontal="center"/>
    </xf>
    <xf numFmtId="3" fontId="17" fillId="0" borderId="22" xfId="40" applyNumberFormat="1" applyBorder="1" applyAlignment="1">
      <alignment horizontal="center"/>
    </xf>
    <xf numFmtId="0" fontId="41" fillId="4" borderId="1" xfId="15" applyFont="1" applyFill="1" applyBorder="1" applyAlignment="1">
      <alignment vertical="center" wrapText="1"/>
    </xf>
    <xf numFmtId="3" fontId="40" fillId="4" borderId="15" xfId="0" applyNumberFormat="1" applyFont="1" applyFill="1" applyBorder="1" applyAlignment="1">
      <alignment horizontal="center" vertical="center"/>
    </xf>
    <xf numFmtId="3" fontId="40" fillId="4" borderId="1" xfId="0" applyNumberFormat="1" applyFont="1" applyFill="1" applyBorder="1" applyAlignment="1">
      <alignment horizontal="center" vertical="center"/>
    </xf>
    <xf numFmtId="0" fontId="44" fillId="4" borderId="1" xfId="15" applyFont="1" applyFill="1" applyBorder="1" applyAlignment="1">
      <alignment vertical="center" wrapText="1"/>
    </xf>
    <xf numFmtId="0" fontId="40" fillId="4" borderId="5" xfId="0" applyFont="1" applyFill="1" applyBorder="1" applyAlignment="1">
      <alignment vertical="center"/>
    </xf>
    <xf numFmtId="3" fontId="40" fillId="4" borderId="15" xfId="0" applyNumberFormat="1" applyFont="1" applyFill="1" applyBorder="1" applyAlignment="1">
      <alignment vertical="center"/>
    </xf>
    <xf numFmtId="3" fontId="40" fillId="4" borderId="1" xfId="0" applyNumberFormat="1" applyFont="1" applyFill="1" applyBorder="1" applyAlignment="1">
      <alignment vertical="center"/>
    </xf>
    <xf numFmtId="3" fontId="40" fillId="4" borderId="26" xfId="0" applyNumberFormat="1" applyFont="1" applyFill="1" applyBorder="1" applyAlignment="1">
      <alignment vertical="center"/>
    </xf>
    <xf numFmtId="3" fontId="40" fillId="4" borderId="1" xfId="13" applyNumberFormat="1" applyFont="1" applyFill="1" applyBorder="1" applyAlignment="1">
      <alignment horizontal="right" vertical="center" wrapText="1"/>
    </xf>
    <xf numFmtId="3" fontId="40" fillId="4" borderId="5" xfId="0" applyNumberFormat="1" applyFont="1" applyFill="1" applyBorder="1" applyAlignment="1">
      <alignment vertical="center"/>
    </xf>
    <xf numFmtId="0" fontId="36" fillId="0" borderId="1" xfId="15" applyFont="1" applyBorder="1" applyAlignment="1">
      <alignment vertical="center" wrapText="1"/>
    </xf>
    <xf numFmtId="3" fontId="44" fillId="4" borderId="1" xfId="15" applyNumberFormat="1" applyFont="1" applyFill="1" applyBorder="1" applyAlignment="1">
      <alignment vertical="center" wrapText="1"/>
    </xf>
    <xf numFmtId="0" fontId="50" fillId="9" borderId="9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center" wrapText="1"/>
    </xf>
    <xf numFmtId="3" fontId="40" fillId="4" borderId="5" xfId="0" applyNumberFormat="1" applyFont="1" applyFill="1" applyBorder="1" applyAlignment="1">
      <alignment horizontal="center" vertical="center"/>
    </xf>
    <xf numFmtId="17" fontId="28" fillId="0" borderId="0" xfId="0" applyNumberFormat="1" applyFont="1" applyAlignment="1">
      <alignment vertical="center" wrapText="1"/>
    </xf>
    <xf numFmtId="0" fontId="59" fillId="0" borderId="0" xfId="14" applyFont="1"/>
    <xf numFmtId="0" fontId="60" fillId="0" borderId="0" xfId="41" applyFont="1" applyAlignment="1">
      <alignment vertical="center"/>
    </xf>
    <xf numFmtId="0" fontId="62" fillId="0" borderId="0" xfId="42" applyFont="1"/>
    <xf numFmtId="0" fontId="63" fillId="0" borderId="0" xfId="42" applyFont="1"/>
    <xf numFmtId="0" fontId="27" fillId="0" borderId="0" xfId="14"/>
    <xf numFmtId="0" fontId="27" fillId="0" borderId="0" xfId="316"/>
    <xf numFmtId="0" fontId="64" fillId="8" borderId="1" xfId="14" applyFont="1" applyFill="1" applyBorder="1" applyAlignment="1">
      <alignment vertical="center"/>
    </xf>
    <xf numFmtId="3" fontId="89" fillId="55" borderId="1" xfId="568" applyNumberFormat="1" applyFont="1" applyFill="1" applyBorder="1" applyAlignment="1">
      <alignment horizontal="center" vertical="center"/>
    </xf>
    <xf numFmtId="3" fontId="39" fillId="8" borderId="1" xfId="316" applyNumberFormat="1" applyFont="1" applyFill="1" applyBorder="1"/>
    <xf numFmtId="0" fontId="93" fillId="0" borderId="0" xfId="40" applyFont="1"/>
    <xf numFmtId="171" fontId="89" fillId="55" borderId="1" xfId="568" applyNumberFormat="1" applyFont="1" applyFill="1" applyBorder="1" applyAlignment="1">
      <alignment horizontal="center" vertical="center"/>
    </xf>
    <xf numFmtId="171" fontId="39" fillId="8" borderId="1" xfId="316" applyNumberFormat="1" applyFont="1" applyFill="1" applyBorder="1" applyAlignment="1">
      <alignment horizontal="center"/>
    </xf>
    <xf numFmtId="171" fontId="39" fillId="8" borderId="4" xfId="316" applyNumberFormat="1" applyFont="1" applyFill="1" applyBorder="1" applyAlignment="1">
      <alignment horizontal="center"/>
    </xf>
    <xf numFmtId="0" fontId="15" fillId="0" borderId="0" xfId="570"/>
    <xf numFmtId="49" fontId="15" fillId="0" borderId="0" xfId="570" applyNumberFormat="1"/>
    <xf numFmtId="0" fontId="15" fillId="3" borderId="1" xfId="570" applyFill="1" applyBorder="1"/>
    <xf numFmtId="0" fontId="66" fillId="3" borderId="1" xfId="571" quotePrefix="1" applyFont="1" applyFill="1" applyBorder="1"/>
    <xf numFmtId="49" fontId="66" fillId="3" borderId="1" xfId="571" quotePrefix="1" applyNumberFormat="1" applyFont="1" applyFill="1" applyBorder="1"/>
    <xf numFmtId="3" fontId="66" fillId="3" borderId="1" xfId="571" quotePrefix="1" applyNumberFormat="1" applyFont="1" applyFill="1" applyBorder="1"/>
    <xf numFmtId="1" fontId="27" fillId="3" borderId="1" xfId="570" applyNumberFormat="1" applyFont="1" applyFill="1" applyBorder="1" applyAlignment="1" applyProtection="1">
      <alignment vertical="center"/>
      <protection locked="0"/>
    </xf>
    <xf numFmtId="0" fontId="15" fillId="0" borderId="1" xfId="570" applyBorder="1"/>
    <xf numFmtId="49" fontId="15" fillId="0" borderId="1" xfId="570" applyNumberFormat="1" applyBorder="1"/>
    <xf numFmtId="0" fontId="17" fillId="56" borderId="0" xfId="40" applyFill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01" fillId="0" borderId="66" xfId="0" applyFont="1" applyBorder="1" applyAlignment="1">
      <alignment vertical="center"/>
    </xf>
    <xf numFmtId="0" fontId="101" fillId="0" borderId="64" xfId="0" applyFont="1" applyBorder="1" applyAlignment="1">
      <alignment vertical="center" wrapText="1"/>
    </xf>
    <xf numFmtId="0" fontId="102" fillId="0" borderId="42" xfId="0" applyFont="1" applyBorder="1" applyAlignment="1">
      <alignment vertical="center"/>
    </xf>
    <xf numFmtId="0" fontId="102" fillId="0" borderId="67" xfId="0" applyFont="1" applyBorder="1" applyAlignment="1">
      <alignment vertical="center" wrapText="1"/>
    </xf>
    <xf numFmtId="0" fontId="103" fillId="0" borderId="0" xfId="0" applyFont="1" applyAlignment="1">
      <alignment vertical="center"/>
    </xf>
    <xf numFmtId="0" fontId="101" fillId="0" borderId="42" xfId="0" applyFont="1" applyBorder="1" applyAlignment="1">
      <alignment vertical="center"/>
    </xf>
    <xf numFmtId="0" fontId="101" fillId="0" borderId="67" xfId="0" applyFont="1" applyBorder="1" applyAlignment="1">
      <alignment vertical="center" wrapText="1"/>
    </xf>
    <xf numFmtId="0" fontId="104" fillId="0" borderId="0" xfId="0" applyFont="1"/>
    <xf numFmtId="0" fontId="66" fillId="0" borderId="4" xfId="14" applyFont="1" applyBorder="1"/>
    <xf numFmtId="3" fontId="32" fillId="0" borderId="32" xfId="14" applyNumberFormat="1" applyFont="1" applyBorder="1" applyAlignment="1">
      <alignment horizontal="right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6" fillId="0" borderId="1" xfId="625" applyFont="1" applyBorder="1" applyAlignment="1">
      <alignment wrapText="1"/>
    </xf>
    <xf numFmtId="0" fontId="36" fillId="0" borderId="1" xfId="573" applyFont="1" applyBorder="1" applyAlignment="1">
      <alignment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vertical="center"/>
    </xf>
    <xf numFmtId="3" fontId="30" fillId="0" borderId="15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 wrapText="1"/>
    </xf>
    <xf numFmtId="0" fontId="88" fillId="61" borderId="1" xfId="628" applyFont="1" applyFill="1" applyBorder="1" applyAlignment="1">
      <alignment horizontal="center" vertical="center"/>
    </xf>
    <xf numFmtId="0" fontId="53" fillId="58" borderId="1" xfId="0" applyFont="1" applyFill="1" applyBorder="1" applyAlignment="1">
      <alignment horizontal="center" vertical="center"/>
    </xf>
    <xf numFmtId="0" fontId="36" fillId="0" borderId="70" xfId="628" applyFont="1" applyBorder="1" applyAlignment="1">
      <alignment wrapText="1"/>
    </xf>
    <xf numFmtId="0" fontId="36" fillId="0" borderId="11" xfId="628" applyFont="1" applyBorder="1" applyAlignment="1">
      <alignment wrapText="1"/>
    </xf>
    <xf numFmtId="0" fontId="40" fillId="0" borderId="0" xfId="0" applyFont="1"/>
    <xf numFmtId="2" fontId="46" fillId="59" borderId="1" xfId="0" applyNumberFormat="1" applyFont="1" applyFill="1" applyBorder="1" applyAlignment="1">
      <alignment horizontal="center" vertical="center" wrapText="1"/>
    </xf>
    <xf numFmtId="3" fontId="50" fillId="59" borderId="1" xfId="0" applyNumberFormat="1" applyFont="1" applyFill="1" applyBorder="1" applyAlignment="1">
      <alignment vertical="center"/>
    </xf>
    <xf numFmtId="0" fontId="39" fillId="59" borderId="17" xfId="0" applyFont="1" applyFill="1" applyBorder="1" applyAlignment="1">
      <alignment horizontal="centerContinuous" vertical="center" wrapText="1"/>
    </xf>
    <xf numFmtId="0" fontId="39" fillId="59" borderId="12" xfId="0" applyFont="1" applyFill="1" applyBorder="1" applyAlignment="1">
      <alignment horizontal="centerContinuous" vertical="center" wrapText="1"/>
    </xf>
    <xf numFmtId="0" fontId="53" fillId="11" borderId="71" xfId="0" applyFont="1" applyFill="1" applyBorder="1" applyAlignment="1">
      <alignment horizontal="left"/>
    </xf>
    <xf numFmtId="3" fontId="40" fillId="4" borderId="12" xfId="0" applyNumberFormat="1" applyFont="1" applyFill="1" applyBorder="1" applyAlignment="1">
      <alignment vertical="center"/>
    </xf>
    <xf numFmtId="0" fontId="106" fillId="0" borderId="0" xfId="629"/>
    <xf numFmtId="0" fontId="27" fillId="3" borderId="0" xfId="629" applyFont="1" applyFill="1"/>
    <xf numFmtId="10" fontId="40" fillId="0" borderId="0" xfId="0" applyNumberFormat="1" applyFont="1"/>
    <xf numFmtId="2" fontId="42" fillId="8" borderId="17" xfId="40" applyNumberFormat="1" applyFont="1" applyFill="1" applyBorder="1" applyAlignment="1">
      <alignment vertical="top"/>
    </xf>
    <xf numFmtId="2" fontId="42" fillId="8" borderId="12" xfId="40" applyNumberFormat="1" applyFont="1" applyFill="1" applyBorder="1" applyAlignment="1">
      <alignment vertical="center"/>
    </xf>
    <xf numFmtId="0" fontId="44" fillId="4" borderId="1" xfId="15" applyFont="1" applyFill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27" fillId="3" borderId="0" xfId="629" applyFont="1" applyFill="1" applyAlignment="1">
      <alignment horizontal="centerContinuous" vertical="center" wrapText="1"/>
    </xf>
    <xf numFmtId="4" fontId="27" fillId="3" borderId="0" xfId="629" applyNumberFormat="1" applyFont="1" applyFill="1"/>
    <xf numFmtId="0" fontId="39" fillId="3" borderId="0" xfId="0" applyFont="1" applyFill="1" applyAlignment="1">
      <alignment horizontal="center" vertical="center"/>
    </xf>
    <xf numFmtId="3" fontId="58" fillId="10" borderId="26" xfId="40" applyNumberFormat="1" applyFont="1" applyFill="1" applyBorder="1" applyAlignment="1">
      <alignment horizontal="center"/>
    </xf>
    <xf numFmtId="3" fontId="17" fillId="0" borderId="26" xfId="40" applyNumberFormat="1" applyBorder="1" applyAlignment="1">
      <alignment horizontal="center"/>
    </xf>
    <xf numFmtId="3" fontId="57" fillId="10" borderId="26" xfId="40" applyNumberFormat="1" applyFont="1" applyFill="1" applyBorder="1" applyAlignment="1">
      <alignment horizontal="center"/>
    </xf>
    <xf numFmtId="3" fontId="17" fillId="0" borderId="28" xfId="40" applyNumberFormat="1" applyBorder="1" applyAlignment="1">
      <alignment horizontal="center"/>
    </xf>
    <xf numFmtId="0" fontId="60" fillId="13" borderId="15" xfId="40" applyFont="1" applyFill="1" applyBorder="1" applyAlignment="1">
      <alignment horizontal="center" vertical="center" wrapText="1"/>
    </xf>
    <xf numFmtId="0" fontId="60" fillId="13" borderId="1" xfId="40" applyFont="1" applyFill="1" applyBorder="1" applyAlignment="1">
      <alignment horizontal="center" vertical="center" wrapText="1"/>
    </xf>
    <xf numFmtId="0" fontId="60" fillId="13" borderId="26" xfId="40" applyFont="1" applyFill="1" applyBorder="1" applyAlignment="1">
      <alignment horizontal="center" vertical="center" wrapText="1"/>
    </xf>
    <xf numFmtId="0" fontId="55" fillId="3" borderId="0" xfId="629" applyFont="1" applyFill="1" applyAlignment="1">
      <alignment vertical="center"/>
    </xf>
    <xf numFmtId="3" fontId="27" fillId="3" borderId="0" xfId="629" applyNumberFormat="1" applyFont="1" applyFill="1" applyAlignment="1">
      <alignment horizontal="center" vertical="center"/>
    </xf>
    <xf numFmtId="0" fontId="60" fillId="13" borderId="5" xfId="4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2" fontId="42" fillId="59" borderId="13" xfId="40" applyNumberFormat="1" applyFont="1" applyFill="1" applyBorder="1" applyAlignment="1">
      <alignment vertical="top"/>
    </xf>
    <xf numFmtId="0" fontId="27" fillId="0" borderId="2" xfId="40" applyFont="1" applyBorder="1" applyAlignment="1">
      <alignment horizontal="center" vertical="center" wrapText="1"/>
    </xf>
    <xf numFmtId="0" fontId="27" fillId="0" borderId="8" xfId="40" applyFont="1" applyBorder="1" applyAlignment="1">
      <alignment horizontal="center" vertical="center" wrapText="1"/>
    </xf>
    <xf numFmtId="0" fontId="27" fillId="0" borderId="9" xfId="40" applyFont="1" applyBorder="1" applyAlignment="1">
      <alignment horizontal="center" vertical="center" wrapText="1"/>
    </xf>
    <xf numFmtId="3" fontId="57" fillId="60" borderId="40" xfId="40" applyNumberFormat="1" applyFont="1" applyFill="1" applyBorder="1" applyAlignment="1">
      <alignment horizontal="center"/>
    </xf>
    <xf numFmtId="3" fontId="57" fillId="60" borderId="3" xfId="40" applyNumberFormat="1" applyFont="1" applyFill="1" applyBorder="1" applyAlignment="1">
      <alignment horizontal="center"/>
    </xf>
    <xf numFmtId="3" fontId="57" fillId="60" borderId="47" xfId="40" applyNumberFormat="1" applyFont="1" applyFill="1" applyBorder="1" applyAlignment="1">
      <alignment horizontal="center"/>
    </xf>
    <xf numFmtId="17" fontId="30" fillId="0" borderId="6" xfId="0" applyNumberFormat="1" applyFont="1" applyBorder="1" applyAlignment="1">
      <alignment horizontal="center" wrapText="1"/>
    </xf>
    <xf numFmtId="3" fontId="58" fillId="10" borderId="77" xfId="40" applyNumberFormat="1" applyFont="1" applyFill="1" applyBorder="1" applyAlignment="1">
      <alignment horizontal="right"/>
    </xf>
    <xf numFmtId="3" fontId="17" fillId="0" borderId="77" xfId="40" applyNumberFormat="1" applyBorder="1" applyAlignment="1">
      <alignment horizontal="right"/>
    </xf>
    <xf numFmtId="3" fontId="17" fillId="0" borderId="37" xfId="40" applyNumberFormat="1" applyBorder="1" applyAlignment="1">
      <alignment horizontal="right"/>
    </xf>
    <xf numFmtId="49" fontId="39" fillId="0" borderId="0" xfId="0" applyNumberFormat="1" applyFont="1"/>
    <xf numFmtId="0" fontId="39" fillId="0" borderId="0" xfId="0" applyFont="1"/>
    <xf numFmtId="2" fontId="42" fillId="59" borderId="79" xfId="40" applyNumberFormat="1" applyFont="1" applyFill="1" applyBorder="1" applyAlignment="1">
      <alignment vertical="top"/>
    </xf>
    <xf numFmtId="2" fontId="42" fillId="59" borderId="76" xfId="40" applyNumberFormat="1" applyFont="1" applyFill="1" applyBorder="1" applyAlignment="1">
      <alignment vertical="top"/>
    </xf>
    <xf numFmtId="2" fontId="42" fillId="8" borderId="69" xfId="40" applyNumberFormat="1" applyFont="1" applyFill="1" applyBorder="1" applyAlignment="1">
      <alignment vertical="top"/>
    </xf>
    <xf numFmtId="2" fontId="42" fillId="8" borderId="21" xfId="40" applyNumberFormat="1" applyFont="1" applyFill="1" applyBorder="1" applyAlignment="1">
      <alignment vertical="top"/>
    </xf>
    <xf numFmtId="0" fontId="17" fillId="0" borderId="26" xfId="40" applyBorder="1" applyAlignment="1">
      <alignment horizontal="left"/>
    </xf>
    <xf numFmtId="2" fontId="42" fillId="8" borderId="69" xfId="40" applyNumberFormat="1" applyFont="1" applyFill="1" applyBorder="1" applyAlignment="1">
      <alignment vertical="center"/>
    </xf>
    <xf numFmtId="2" fontId="42" fillId="8" borderId="26" xfId="40" applyNumberFormat="1" applyFont="1" applyFill="1" applyBorder="1" applyAlignment="1">
      <alignment horizontal="center" vertical="center" wrapText="1"/>
    </xf>
    <xf numFmtId="1" fontId="27" fillId="0" borderId="15" xfId="0" applyNumberFormat="1" applyFont="1" applyBorder="1" applyAlignment="1">
      <alignment wrapText="1" shrinkToFit="1"/>
    </xf>
    <xf numFmtId="0" fontId="38" fillId="0" borderId="15" xfId="14" applyFont="1" applyBorder="1"/>
    <xf numFmtId="0" fontId="27" fillId="0" borderId="15" xfId="0" applyFont="1" applyBorder="1" applyAlignment="1">
      <alignment vertical="center"/>
    </xf>
    <xf numFmtId="0" fontId="0" fillId="0" borderId="15" xfId="0" applyBorder="1" applyAlignment="1">
      <alignment horizontal="left"/>
    </xf>
    <xf numFmtId="1" fontId="27" fillId="2" borderId="15" xfId="6" applyNumberFormat="1" applyFont="1" applyFill="1" applyBorder="1" applyAlignment="1">
      <alignment horizontal="left" wrapText="1" shrinkToFit="1"/>
    </xf>
    <xf numFmtId="0" fontId="27" fillId="0" borderId="15" xfId="0" applyFont="1" applyBorder="1"/>
    <xf numFmtId="1" fontId="27" fillId="0" borderId="15" xfId="8" applyNumberFormat="1" applyBorder="1"/>
    <xf numFmtId="0" fontId="17" fillId="0" borderId="22" xfId="40" applyBorder="1"/>
    <xf numFmtId="0" fontId="17" fillId="0" borderId="28" xfId="40" applyBorder="1" applyAlignment="1">
      <alignment horizontal="left"/>
    </xf>
    <xf numFmtId="3" fontId="39" fillId="8" borderId="42" xfId="14" applyNumberFormat="1" applyFont="1" applyFill="1" applyBorder="1" applyAlignment="1">
      <alignment horizontal="center" vertical="center"/>
    </xf>
    <xf numFmtId="1" fontId="39" fillId="8" borderId="69" xfId="0" applyNumberFormat="1" applyFont="1" applyFill="1" applyBorder="1" applyAlignment="1">
      <alignment vertical="center" wrapText="1" shrinkToFit="1"/>
    </xf>
    <xf numFmtId="3" fontId="39" fillId="8" borderId="1" xfId="14" applyNumberFormat="1" applyFont="1" applyFill="1" applyBorder="1" applyAlignment="1">
      <alignment vertical="center"/>
    </xf>
    <xf numFmtId="171" fontId="39" fillId="8" borderId="1" xfId="14" applyNumberFormat="1" applyFont="1" applyFill="1" applyBorder="1" applyAlignment="1">
      <alignment horizontal="center" vertical="center"/>
    </xf>
    <xf numFmtId="175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right" vertical="center"/>
    </xf>
    <xf numFmtId="171" fontId="39" fillId="8" borderId="1" xfId="14" applyNumberFormat="1" applyFont="1" applyFill="1" applyBorder="1" applyAlignment="1">
      <alignment horizontal="right" vertical="center"/>
    </xf>
    <xf numFmtId="175" fontId="39" fillId="8" borderId="1" xfId="14" applyNumberFormat="1" applyFont="1" applyFill="1" applyBorder="1" applyAlignment="1">
      <alignment horizontal="right" vertical="center"/>
    </xf>
    <xf numFmtId="174" fontId="39" fillId="8" borderId="1" xfId="14" applyNumberFormat="1" applyFont="1" applyFill="1" applyBorder="1" applyAlignment="1">
      <alignment horizontal="center" vertical="center"/>
    </xf>
    <xf numFmtId="3" fontId="39" fillId="8" borderId="80" xfId="14" applyNumberFormat="1" applyFont="1" applyFill="1" applyBorder="1" applyAlignment="1">
      <alignment vertical="center"/>
    </xf>
    <xf numFmtId="171" fontId="39" fillId="8" borderId="50" xfId="14" applyNumberFormat="1" applyFont="1" applyFill="1" applyBorder="1" applyAlignment="1">
      <alignment horizontal="center" vertical="center"/>
    </xf>
    <xf numFmtId="3" fontId="39" fillId="8" borderId="50" xfId="14" applyNumberFormat="1" applyFont="1" applyFill="1" applyBorder="1" applyAlignment="1">
      <alignment vertical="center"/>
    </xf>
    <xf numFmtId="175" fontId="39" fillId="8" borderId="50" xfId="14" applyNumberFormat="1" applyFont="1" applyFill="1" applyBorder="1" applyAlignment="1">
      <alignment horizontal="center" vertical="center"/>
    </xf>
    <xf numFmtId="175" fontId="39" fillId="8" borderId="81" xfId="14" applyNumberFormat="1" applyFont="1" applyFill="1" applyBorder="1" applyAlignment="1">
      <alignment horizontal="center" vertical="center"/>
    </xf>
    <xf numFmtId="171" fontId="39" fillId="8" borderId="81" xfId="14" applyNumberFormat="1" applyFont="1" applyFill="1" applyBorder="1" applyAlignment="1">
      <alignment horizontal="center" vertical="center"/>
    </xf>
    <xf numFmtId="0" fontId="64" fillId="8" borderId="5" xfId="14" applyFont="1" applyFill="1" applyBorder="1" applyAlignment="1">
      <alignment vertical="center"/>
    </xf>
    <xf numFmtId="0" fontId="64" fillId="8" borderId="5" xfId="14" applyFont="1" applyFill="1" applyBorder="1" applyAlignment="1">
      <alignment horizontal="left" vertical="center"/>
    </xf>
    <xf numFmtId="3" fontId="39" fillId="8" borderId="15" xfId="14" applyNumberFormat="1" applyFont="1" applyFill="1" applyBorder="1" applyAlignment="1">
      <alignment vertical="center"/>
    </xf>
    <xf numFmtId="181" fontId="39" fillId="8" borderId="26" xfId="14" applyNumberFormat="1" applyFont="1" applyFill="1" applyBorder="1" applyAlignment="1">
      <alignment horizontal="center" vertical="center"/>
    </xf>
    <xf numFmtId="3" fontId="39" fillId="8" borderId="15" xfId="14" applyNumberFormat="1" applyFont="1" applyFill="1" applyBorder="1" applyAlignment="1">
      <alignment horizontal="right" vertical="center"/>
    </xf>
    <xf numFmtId="181" fontId="39" fillId="8" borderId="26" xfId="14" applyNumberFormat="1" applyFont="1" applyFill="1" applyBorder="1" applyAlignment="1">
      <alignment horizontal="right" vertical="center"/>
    </xf>
    <xf numFmtId="175" fontId="39" fillId="8" borderId="26" xfId="14" applyNumberFormat="1" applyFont="1" applyFill="1" applyBorder="1" applyAlignment="1">
      <alignment horizontal="center" vertical="center"/>
    </xf>
    <xf numFmtId="175" fontId="39" fillId="8" borderId="26" xfId="14" applyNumberFormat="1" applyFont="1" applyFill="1" applyBorder="1" applyAlignment="1">
      <alignment horizontal="right" vertical="center"/>
    </xf>
    <xf numFmtId="171" fontId="39" fillId="8" borderId="26" xfId="14" applyNumberFormat="1" applyFont="1" applyFill="1" applyBorder="1" applyAlignment="1">
      <alignment horizontal="center" vertical="center"/>
    </xf>
    <xf numFmtId="171" fontId="39" fillId="8" borderId="26" xfId="14" applyNumberFormat="1" applyFont="1" applyFill="1" applyBorder="1" applyAlignment="1">
      <alignment horizontal="right" vertical="center"/>
    </xf>
    <xf numFmtId="3" fontId="39" fillId="8" borderId="77" xfId="14" applyNumberFormat="1" applyFont="1" applyFill="1" applyBorder="1" applyAlignment="1">
      <alignment horizontal="center" vertical="center"/>
    </xf>
    <xf numFmtId="3" fontId="39" fillId="8" borderId="77" xfId="14" applyNumberFormat="1" applyFont="1" applyFill="1" applyBorder="1" applyAlignment="1">
      <alignment horizontal="right" vertical="center"/>
    </xf>
    <xf numFmtId="3" fontId="57" fillId="60" borderId="78" xfId="40" applyNumberFormat="1" applyFont="1" applyFill="1" applyBorder="1" applyAlignment="1">
      <alignment horizontal="center"/>
    </xf>
    <xf numFmtId="0" fontId="27" fillId="0" borderId="27" xfId="40" applyFont="1" applyBorder="1" applyAlignment="1">
      <alignment horizontal="center" vertical="center" wrapText="1"/>
    </xf>
    <xf numFmtId="0" fontId="27" fillId="0" borderId="22" xfId="40" applyFont="1" applyBorder="1" applyAlignment="1">
      <alignment horizontal="center" vertical="center" wrapText="1"/>
    </xf>
    <xf numFmtId="0" fontId="27" fillId="0" borderId="28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1" fillId="0" borderId="13" xfId="14" applyFont="1" applyBorder="1" applyAlignment="1">
      <alignment vertical="center" wrapText="1"/>
    </xf>
    <xf numFmtId="0" fontId="91" fillId="0" borderId="13" xfId="14" applyFont="1" applyBorder="1" applyAlignment="1">
      <alignment vertical="center"/>
    </xf>
    <xf numFmtId="0" fontId="59" fillId="3" borderId="0" xfId="14" applyFont="1" applyFill="1"/>
    <xf numFmtId="0" fontId="59" fillId="3" borderId="0" xfId="14" applyFont="1" applyFill="1" applyAlignment="1">
      <alignment horizontal="center" vertical="center" wrapText="1"/>
    </xf>
    <xf numFmtId="0" fontId="27" fillId="0" borderId="9" xfId="40" applyFont="1" applyBorder="1" applyAlignment="1">
      <alignment horizontal="center" vertical="center"/>
    </xf>
    <xf numFmtId="0" fontId="27" fillId="0" borderId="2" xfId="40" applyFont="1" applyBorder="1" applyAlignment="1">
      <alignment horizontal="center" vertical="center"/>
    </xf>
    <xf numFmtId="0" fontId="27" fillId="0" borderId="10" xfId="40" applyFont="1" applyBorder="1" applyAlignment="1">
      <alignment horizontal="center" vertical="center"/>
    </xf>
    <xf numFmtId="0" fontId="111" fillId="0" borderId="0" xfId="0" applyFont="1"/>
    <xf numFmtId="0" fontId="92" fillId="0" borderId="1" xfId="625" applyFont="1" applyBorder="1" applyAlignment="1">
      <alignment wrapText="1"/>
    </xf>
    <xf numFmtId="3" fontId="30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4" fillId="59" borderId="17" xfId="0" applyFont="1" applyFill="1" applyBorder="1" applyAlignment="1">
      <alignment horizontal="centerContinuous" vertical="center" wrapText="1"/>
    </xf>
    <xf numFmtId="1" fontId="111" fillId="0" borderId="0" xfId="0" applyNumberFormat="1" applyFont="1"/>
    <xf numFmtId="0" fontId="27" fillId="15" borderId="1" xfId="0" applyFont="1" applyFill="1" applyBorder="1"/>
    <xf numFmtId="1" fontId="27" fillId="15" borderId="1" xfId="0" applyNumberFormat="1" applyFont="1" applyFill="1" applyBorder="1" applyAlignment="1">
      <alignment vertical="center" shrinkToFit="1"/>
    </xf>
    <xf numFmtId="0" fontId="0" fillId="15" borderId="1" xfId="0" applyFill="1" applyBorder="1"/>
    <xf numFmtId="0" fontId="28" fillId="15" borderId="1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1" fontId="66" fillId="15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9" fillId="4" borderId="12" xfId="0" applyFont="1" applyFill="1" applyBorder="1" applyAlignment="1">
      <alignment horizontal="centerContinuous" vertical="center" wrapText="1"/>
    </xf>
    <xf numFmtId="2" fontId="46" fillId="4" borderId="1" xfId="0" applyNumberFormat="1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Continuous" vertical="center" wrapText="1"/>
    </xf>
    <xf numFmtId="3" fontId="50" fillId="4" borderId="1" xfId="0" applyNumberFormat="1" applyFont="1" applyFill="1" applyBorder="1" applyAlignment="1">
      <alignment vertical="center"/>
    </xf>
    <xf numFmtId="0" fontId="39" fillId="8" borderId="5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39" fillId="8" borderId="69" xfId="0" applyFont="1" applyFill="1" applyBorder="1" applyAlignment="1">
      <alignment horizontal="center" vertical="center"/>
    </xf>
    <xf numFmtId="0" fontId="47" fillId="3" borderId="0" xfId="0" applyFont="1" applyFill="1" applyAlignment="1">
      <alignment vertical="center"/>
    </xf>
    <xf numFmtId="3" fontId="30" fillId="0" borderId="26" xfId="0" applyNumberFormat="1" applyFont="1" applyBorder="1" applyAlignment="1">
      <alignment horizontal="center" vertical="center"/>
    </xf>
    <xf numFmtId="3" fontId="40" fillId="4" borderId="26" xfId="0" applyNumberFormat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3" fontId="50" fillId="4" borderId="1" xfId="0" applyNumberFormat="1" applyFont="1" applyFill="1" applyBorder="1" applyAlignment="1">
      <alignment horizontal="center" vertical="center"/>
    </xf>
    <xf numFmtId="181" fontId="39" fillId="8" borderId="1" xfId="14" applyNumberFormat="1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10" fontId="27" fillId="0" borderId="1" xfId="637" applyNumberFormat="1" applyFont="1" applyFill="1" applyBorder="1" applyAlignment="1">
      <alignment horizontal="center" vertical="center"/>
    </xf>
    <xf numFmtId="0" fontId="36" fillId="0" borderId="0" xfId="625" applyFont="1" applyAlignment="1">
      <alignment wrapText="1"/>
    </xf>
    <xf numFmtId="0" fontId="36" fillId="5" borderId="82" xfId="625" applyFont="1" applyFill="1" applyBorder="1" applyAlignment="1">
      <alignment horizontal="center"/>
    </xf>
    <xf numFmtId="3" fontId="0" fillId="13" borderId="1" xfId="0" applyNumberFormat="1" applyFill="1" applyBorder="1"/>
    <xf numFmtId="3" fontId="50" fillId="5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82" fontId="39" fillId="59" borderId="1" xfId="637" applyNumberFormat="1" applyFont="1" applyFill="1" applyBorder="1" applyAlignment="1">
      <alignment horizontal="center" vertical="center"/>
    </xf>
    <xf numFmtId="182" fontId="39" fillId="59" borderId="18" xfId="637" applyNumberFormat="1" applyFont="1" applyFill="1" applyBorder="1" applyAlignment="1">
      <alignment horizontal="center" vertical="center"/>
    </xf>
    <xf numFmtId="0" fontId="88" fillId="0" borderId="1" xfId="573" applyFont="1" applyBorder="1" applyAlignment="1">
      <alignment wrapText="1"/>
    </xf>
    <xf numFmtId="0" fontId="39" fillId="8" borderId="1" xfId="0" applyFont="1" applyFill="1" applyBorder="1" applyAlignment="1">
      <alignment horizontal="center" vertical="center" wrapText="1"/>
    </xf>
    <xf numFmtId="3" fontId="39" fillId="8" borderId="1" xfId="14" applyNumberFormat="1" applyFont="1" applyFill="1" applyBorder="1" applyAlignment="1">
      <alignment horizontal="center"/>
    </xf>
    <xf numFmtId="0" fontId="122" fillId="0" borderId="17" xfId="0" applyFont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171" fontId="123" fillId="0" borderId="63" xfId="576" applyNumberFormat="1" applyFont="1" applyFill="1" applyBorder="1" applyAlignment="1"/>
    <xf numFmtId="3" fontId="123" fillId="0" borderId="14" xfId="576" applyNumberFormat="1" applyFont="1" applyFill="1" applyBorder="1" applyAlignment="1">
      <alignment horizontal="center" vertical="center"/>
    </xf>
    <xf numFmtId="3" fontId="123" fillId="0" borderId="63" xfId="576" applyNumberFormat="1" applyFont="1" applyFill="1" applyBorder="1" applyAlignment="1">
      <alignment horizontal="center" vertical="center"/>
    </xf>
    <xf numFmtId="171" fontId="123" fillId="57" borderId="83" xfId="576" applyNumberFormat="1" applyFont="1" applyFill="1" applyBorder="1" applyAlignment="1"/>
    <xf numFmtId="3" fontId="123" fillId="57" borderId="0" xfId="576" applyNumberFormat="1" applyFont="1" applyFill="1" applyBorder="1" applyAlignment="1">
      <alignment horizontal="center" vertical="center"/>
    </xf>
    <xf numFmtId="3" fontId="123" fillId="57" borderId="83" xfId="576" applyNumberFormat="1" applyFont="1" applyFill="1" applyBorder="1" applyAlignment="1">
      <alignment horizontal="center" vertical="center"/>
    </xf>
    <xf numFmtId="171" fontId="123" fillId="0" borderId="83" xfId="576" applyNumberFormat="1" applyFont="1" applyFill="1" applyBorder="1" applyAlignment="1"/>
    <xf numFmtId="3" fontId="123" fillId="0" borderId="0" xfId="576" applyNumberFormat="1" applyFont="1" applyFill="1" applyBorder="1" applyAlignment="1">
      <alignment horizontal="center" vertical="center"/>
    </xf>
    <xf numFmtId="3" fontId="123" fillId="0" borderId="83" xfId="576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9" fillId="3" borderId="33" xfId="0" applyFont="1" applyFill="1" applyBorder="1" applyAlignment="1">
      <alignment horizontal="left" vertical="center" wrapText="1" shrinkToFit="1"/>
    </xf>
    <xf numFmtId="3" fontId="39" fillId="3" borderId="33" xfId="0" applyNumberFormat="1" applyFont="1" applyFill="1" applyBorder="1" applyAlignment="1">
      <alignment horizontal="left" vertical="center" wrapText="1" shrinkToFit="1"/>
    </xf>
    <xf numFmtId="0" fontId="39" fillId="3" borderId="33" xfId="0" applyFont="1" applyFill="1" applyBorder="1" applyAlignment="1">
      <alignment horizontal="left" vertical="center"/>
    </xf>
    <xf numFmtId="3" fontId="39" fillId="3" borderId="33" xfId="0" applyNumberFormat="1" applyFont="1" applyFill="1" applyBorder="1" applyAlignment="1">
      <alignment horizontal="left" vertical="center"/>
    </xf>
    <xf numFmtId="0" fontId="39" fillId="3" borderId="39" xfId="0" applyFont="1" applyFill="1" applyBorder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111" fillId="0" borderId="0" xfId="0" applyFont="1" applyAlignment="1" applyProtection="1">
      <alignment vertical="top" wrapText="1"/>
      <protection locked="0"/>
    </xf>
    <xf numFmtId="0" fontId="0" fillId="3" borderId="0" xfId="0" applyFill="1" applyAlignment="1">
      <alignment horizontal="centerContinuous" readingOrder="1"/>
    </xf>
    <xf numFmtId="0" fontId="28" fillId="0" borderId="0" xfId="0" applyFont="1"/>
    <xf numFmtId="0" fontId="125" fillId="0" borderId="1" xfId="0" applyFont="1" applyBorder="1" applyAlignment="1">
      <alignment vertical="center" wrapText="1"/>
    </xf>
    <xf numFmtId="3" fontId="66" fillId="0" borderId="1" xfId="0" applyNumberFormat="1" applyFont="1" applyBorder="1"/>
    <xf numFmtId="10" fontId="66" fillId="0" borderId="1" xfId="637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33" fillId="13" borderId="24" xfId="0" applyFont="1" applyFill="1" applyBorder="1" applyAlignment="1">
      <alignment horizontal="left" vertical="center" wrapText="1" shrinkToFit="1"/>
    </xf>
    <xf numFmtId="10" fontId="33" fillId="13" borderId="36" xfId="10" applyNumberFormat="1" applyFont="1" applyFill="1" applyBorder="1" applyAlignment="1">
      <alignment horizontal="center" vertical="center"/>
    </xf>
    <xf numFmtId="3" fontId="33" fillId="13" borderId="43" xfId="0" applyNumberFormat="1" applyFont="1" applyFill="1" applyBorder="1" applyAlignment="1">
      <alignment horizontal="left" vertical="center" wrapText="1" shrinkToFit="1"/>
    </xf>
    <xf numFmtId="3" fontId="28" fillId="13" borderId="37" xfId="0" applyNumberFormat="1" applyFont="1" applyFill="1" applyBorder="1" applyAlignment="1">
      <alignment horizontal="center" vertical="center" wrapText="1" shrinkToFit="1"/>
    </xf>
    <xf numFmtId="3" fontId="28" fillId="13" borderId="37" xfId="10" applyNumberFormat="1" applyFont="1" applyFill="1" applyBorder="1" applyAlignment="1">
      <alignment horizontal="center" vertical="center"/>
    </xf>
    <xf numFmtId="0" fontId="33" fillId="14" borderId="24" xfId="0" applyFont="1" applyFill="1" applyBorder="1" applyAlignment="1">
      <alignment horizontal="left" vertical="center" wrapText="1" shrinkToFit="1"/>
    </xf>
    <xf numFmtId="10" fontId="33" fillId="14" borderId="36" xfId="10" applyNumberFormat="1" applyFont="1" applyFill="1" applyBorder="1" applyAlignment="1">
      <alignment horizontal="center" vertical="center"/>
    </xf>
    <xf numFmtId="0" fontId="33" fillId="14" borderId="46" xfId="0" applyFont="1" applyFill="1" applyBorder="1" applyAlignment="1">
      <alignment horizontal="left" vertical="center" wrapText="1" shrinkToFit="1"/>
    </xf>
    <xf numFmtId="3" fontId="28" fillId="14" borderId="45" xfId="8" applyNumberFormat="1" applyFont="1" applyFill="1" applyBorder="1" applyAlignment="1">
      <alignment horizontal="center" vertical="center"/>
    </xf>
    <xf numFmtId="0" fontId="28" fillId="14" borderId="45" xfId="0" applyFont="1" applyFill="1" applyBorder="1" applyAlignment="1">
      <alignment horizontal="center" vertical="center" wrapText="1" shrinkToFit="1"/>
    </xf>
    <xf numFmtId="3" fontId="28" fillId="14" borderId="45" xfId="7" applyNumberFormat="1" applyFont="1" applyFill="1" applyBorder="1" applyAlignment="1">
      <alignment horizontal="center" vertical="center"/>
    </xf>
    <xf numFmtId="3" fontId="28" fillId="14" borderId="45" xfId="10" applyNumberFormat="1" applyFont="1" applyFill="1" applyBorder="1" applyAlignment="1">
      <alignment horizontal="center" vertical="center"/>
    </xf>
    <xf numFmtId="0" fontId="33" fillId="63" borderId="24" xfId="0" applyFont="1" applyFill="1" applyBorder="1" applyAlignment="1">
      <alignment horizontal="left" vertical="center" wrapText="1" shrinkToFit="1"/>
    </xf>
    <xf numFmtId="10" fontId="33" fillId="63" borderId="36" xfId="10" applyNumberFormat="1" applyFont="1" applyFill="1" applyBorder="1" applyAlignment="1">
      <alignment horizontal="center" vertical="center"/>
    </xf>
    <xf numFmtId="0" fontId="33" fillId="63" borderId="46" xfId="0" applyFont="1" applyFill="1" applyBorder="1" applyAlignment="1">
      <alignment horizontal="left" vertical="center" wrapText="1" shrinkToFit="1"/>
    </xf>
    <xf numFmtId="3" fontId="28" fillId="63" borderId="45" xfId="8" applyNumberFormat="1" applyFont="1" applyFill="1" applyBorder="1" applyAlignment="1">
      <alignment horizontal="center" vertical="center"/>
    </xf>
    <xf numFmtId="0" fontId="28" fillId="63" borderId="45" xfId="0" applyFont="1" applyFill="1" applyBorder="1" applyAlignment="1">
      <alignment horizontal="center" vertical="center" wrapText="1" shrinkToFit="1"/>
    </xf>
    <xf numFmtId="3" fontId="28" fillId="63" borderId="45" xfId="7" applyNumberFormat="1" applyFont="1" applyFill="1" applyBorder="1" applyAlignment="1">
      <alignment horizontal="center" vertical="center"/>
    </xf>
    <xf numFmtId="3" fontId="28" fillId="63" borderId="45" xfId="10" applyNumberFormat="1" applyFont="1" applyFill="1" applyBorder="1" applyAlignment="1">
      <alignment horizontal="center" vertical="center"/>
    </xf>
    <xf numFmtId="0" fontId="33" fillId="16" borderId="24" xfId="0" applyFont="1" applyFill="1" applyBorder="1" applyAlignment="1">
      <alignment horizontal="left" vertical="center"/>
    </xf>
    <xf numFmtId="10" fontId="33" fillId="16" borderId="36" xfId="0" applyNumberFormat="1" applyFont="1" applyFill="1" applyBorder="1" applyAlignment="1">
      <alignment horizontal="center" vertical="center"/>
    </xf>
    <xf numFmtId="3" fontId="33" fillId="16" borderId="43" xfId="0" applyNumberFormat="1" applyFont="1" applyFill="1" applyBorder="1" applyAlignment="1">
      <alignment horizontal="left" vertical="center"/>
    </xf>
    <xf numFmtId="3" fontId="28" fillId="16" borderId="37" xfId="0" applyNumberFormat="1" applyFont="1" applyFill="1" applyBorder="1" applyAlignment="1">
      <alignment horizontal="center" vertical="center"/>
    </xf>
    <xf numFmtId="3" fontId="28" fillId="16" borderId="37" xfId="10" applyNumberFormat="1" applyFont="1" applyFill="1" applyBorder="1" applyAlignment="1">
      <alignment horizontal="center" vertical="center"/>
    </xf>
    <xf numFmtId="3" fontId="127" fillId="65" borderId="15" xfId="653" applyNumberFormat="1" applyBorder="1"/>
    <xf numFmtId="171" fontId="127" fillId="65" borderId="1" xfId="653" applyNumberFormat="1" applyBorder="1" applyAlignment="1">
      <alignment horizontal="center"/>
    </xf>
    <xf numFmtId="3" fontId="127" fillId="65" borderId="1" xfId="653" applyNumberFormat="1" applyBorder="1"/>
    <xf numFmtId="181" fontId="127" fillId="65" borderId="1" xfId="653" applyNumberFormat="1" applyBorder="1" applyAlignment="1">
      <alignment horizontal="center"/>
    </xf>
    <xf numFmtId="181" fontId="127" fillId="65" borderId="26" xfId="653" applyNumberFormat="1" applyBorder="1" applyAlignment="1">
      <alignment horizontal="center"/>
    </xf>
    <xf numFmtId="175" fontId="127" fillId="65" borderId="1" xfId="653" applyNumberFormat="1" applyBorder="1" applyAlignment="1">
      <alignment horizontal="center"/>
    </xf>
    <xf numFmtId="3" fontId="127" fillId="65" borderId="1" xfId="653" applyNumberFormat="1" applyBorder="1" applyAlignment="1">
      <alignment horizontal="right"/>
    </xf>
    <xf numFmtId="175" fontId="127" fillId="65" borderId="26" xfId="653" applyNumberFormat="1" applyBorder="1" applyAlignment="1">
      <alignment horizontal="center"/>
    </xf>
    <xf numFmtId="3" fontId="127" fillId="65" borderId="15" xfId="653" applyNumberFormat="1" applyBorder="1" applyAlignment="1">
      <alignment horizontal="right"/>
    </xf>
    <xf numFmtId="171" fontId="127" fillId="65" borderId="26" xfId="653" applyNumberFormat="1" applyBorder="1" applyAlignment="1">
      <alignment horizontal="center"/>
    </xf>
    <xf numFmtId="3" fontId="127" fillId="65" borderId="77" xfId="653" applyNumberFormat="1" applyBorder="1" applyAlignment="1">
      <alignment horizontal="center"/>
    </xf>
    <xf numFmtId="175" fontId="127" fillId="65" borderId="2" xfId="653" applyNumberFormat="1" applyBorder="1" applyAlignment="1">
      <alignment horizontal="center"/>
    </xf>
    <xf numFmtId="3" fontId="127" fillId="65" borderId="2" xfId="653" applyNumberFormat="1" applyBorder="1" applyAlignment="1">
      <alignment horizontal="right"/>
    </xf>
    <xf numFmtId="175" fontId="127" fillId="65" borderId="10" xfId="653" applyNumberFormat="1" applyBorder="1" applyAlignment="1">
      <alignment horizontal="center"/>
    </xf>
    <xf numFmtId="3" fontId="127" fillId="65" borderId="9" xfId="653" applyNumberFormat="1" applyBorder="1" applyAlignment="1">
      <alignment horizontal="right"/>
    </xf>
    <xf numFmtId="171" fontId="127" fillId="65" borderId="10" xfId="653" applyNumberFormat="1" applyBorder="1" applyAlignment="1">
      <alignment horizontal="center"/>
    </xf>
    <xf numFmtId="171" fontId="127" fillId="65" borderId="2" xfId="653" applyNumberFormat="1" applyBorder="1" applyAlignment="1">
      <alignment horizontal="center"/>
    </xf>
    <xf numFmtId="3" fontId="127" fillId="65" borderId="45" xfId="653" applyNumberFormat="1" applyBorder="1" applyAlignment="1">
      <alignment horizontal="center"/>
    </xf>
    <xf numFmtId="175" fontId="127" fillId="65" borderId="3" xfId="653" applyNumberFormat="1" applyBorder="1" applyAlignment="1">
      <alignment horizontal="center"/>
    </xf>
    <xf numFmtId="3" fontId="127" fillId="65" borderId="3" xfId="653" applyNumberFormat="1" applyBorder="1" applyAlignment="1">
      <alignment horizontal="right"/>
    </xf>
    <xf numFmtId="175" fontId="127" fillId="65" borderId="47" xfId="653" applyNumberFormat="1" applyBorder="1" applyAlignment="1">
      <alignment horizontal="center"/>
    </xf>
    <xf numFmtId="3" fontId="127" fillId="65" borderId="40" xfId="653" applyNumberFormat="1" applyBorder="1" applyAlignment="1">
      <alignment horizontal="right"/>
    </xf>
    <xf numFmtId="171" fontId="127" fillId="65" borderId="47" xfId="653" applyNumberFormat="1" applyBorder="1" applyAlignment="1">
      <alignment horizontal="center"/>
    </xf>
    <xf numFmtId="171" fontId="127" fillId="65" borderId="3" xfId="653" applyNumberFormat="1" applyBorder="1" applyAlignment="1">
      <alignment horizontal="center"/>
    </xf>
    <xf numFmtId="3" fontId="127" fillId="65" borderId="78" xfId="653" applyNumberFormat="1" applyBorder="1" applyAlignment="1">
      <alignment horizontal="center"/>
    </xf>
    <xf numFmtId="3" fontId="127" fillId="65" borderId="27" xfId="653" applyNumberFormat="1" applyBorder="1"/>
    <xf numFmtId="171" fontId="127" fillId="65" borderId="22" xfId="653" applyNumberFormat="1" applyBorder="1" applyAlignment="1">
      <alignment horizontal="center"/>
    </xf>
    <xf numFmtId="3" fontId="127" fillId="65" borderId="22" xfId="653" applyNumberFormat="1" applyBorder="1"/>
    <xf numFmtId="181" fontId="127" fillId="65" borderId="22" xfId="653" applyNumberFormat="1" applyBorder="1" applyAlignment="1">
      <alignment horizontal="center"/>
    </xf>
    <xf numFmtId="181" fontId="127" fillId="65" borderId="28" xfId="653" applyNumberFormat="1" applyBorder="1" applyAlignment="1">
      <alignment horizontal="center"/>
    </xf>
    <xf numFmtId="175" fontId="127" fillId="65" borderId="22" xfId="653" applyNumberFormat="1" applyBorder="1" applyAlignment="1">
      <alignment horizontal="center"/>
    </xf>
    <xf numFmtId="3" fontId="127" fillId="65" borderId="22" xfId="653" applyNumberFormat="1" applyBorder="1" applyAlignment="1">
      <alignment horizontal="right"/>
    </xf>
    <xf numFmtId="175" fontId="127" fillId="65" borderId="28" xfId="653" applyNumberFormat="1" applyBorder="1" applyAlignment="1">
      <alignment horizontal="center"/>
    </xf>
    <xf numFmtId="3" fontId="127" fillId="65" borderId="27" xfId="653" applyNumberFormat="1" applyBorder="1" applyAlignment="1">
      <alignment horizontal="right"/>
    </xf>
    <xf numFmtId="171" fontId="127" fillId="65" borderId="28" xfId="653" applyNumberFormat="1" applyBorder="1" applyAlignment="1">
      <alignment horizontal="center"/>
    </xf>
    <xf numFmtId="3" fontId="127" fillId="65" borderId="37" xfId="653" applyNumberFormat="1" applyBorder="1" applyAlignment="1">
      <alignment horizontal="center"/>
    </xf>
    <xf numFmtId="0" fontId="126" fillId="64" borderId="15" xfId="652" applyBorder="1"/>
    <xf numFmtId="0" fontId="126" fillId="64" borderId="5" xfId="652" applyBorder="1"/>
    <xf numFmtId="0" fontId="126" fillId="64" borderId="8" xfId="652" applyBorder="1"/>
    <xf numFmtId="0" fontId="126" fillId="64" borderId="19" xfId="652" applyBorder="1"/>
    <xf numFmtId="0" fontId="126" fillId="64" borderId="5" xfId="652" applyBorder="1" applyAlignment="1">
      <alignment vertical="center"/>
    </xf>
    <xf numFmtId="0" fontId="126" fillId="64" borderId="40" xfId="652" applyBorder="1"/>
    <xf numFmtId="3" fontId="127" fillId="65" borderId="5" xfId="653" applyNumberFormat="1" applyBorder="1" applyAlignment="1">
      <alignment horizontal="center" vertical="center"/>
    </xf>
    <xf numFmtId="3" fontId="127" fillId="65" borderId="15" xfId="653" applyNumberFormat="1" applyBorder="1" applyAlignment="1">
      <alignment horizontal="center" vertical="center"/>
    </xf>
    <xf numFmtId="3" fontId="127" fillId="65" borderId="27" xfId="653" applyNumberFormat="1" applyBorder="1" applyAlignment="1">
      <alignment horizontal="center" vertical="center"/>
    </xf>
    <xf numFmtId="0" fontId="126" fillId="64" borderId="1" xfId="652" applyBorder="1"/>
    <xf numFmtId="3" fontId="127" fillId="65" borderId="26" xfId="653" applyNumberFormat="1" applyBorder="1" applyAlignment="1">
      <alignment horizontal="center" vertical="center"/>
    </xf>
    <xf numFmtId="3" fontId="127" fillId="65" borderId="28" xfId="653" applyNumberFormat="1" applyBorder="1" applyAlignment="1">
      <alignment horizontal="center" vertical="center"/>
    </xf>
    <xf numFmtId="2" fontId="127" fillId="65" borderId="1" xfId="653" applyNumberFormat="1" applyBorder="1" applyAlignment="1">
      <alignment horizontal="center"/>
    </xf>
    <xf numFmtId="0" fontId="131" fillId="64" borderId="1" xfId="652" applyFont="1" applyBorder="1" applyAlignment="1">
      <alignment vertical="center" wrapText="1"/>
    </xf>
    <xf numFmtId="0" fontId="131" fillId="64" borderId="1" xfId="652" applyFont="1" applyBorder="1" applyAlignment="1">
      <alignment horizontal="center" vertical="center" wrapText="1"/>
    </xf>
    <xf numFmtId="3" fontId="127" fillId="65" borderId="1" xfId="653" applyNumberFormat="1" applyBorder="1" applyAlignment="1">
      <alignment horizontal="center"/>
    </xf>
    <xf numFmtId="17" fontId="126" fillId="64" borderId="1" xfId="652" applyNumberFormat="1" applyBorder="1"/>
    <xf numFmtId="3" fontId="127" fillId="65" borderId="1" xfId="653" applyNumberFormat="1" applyBorder="1" applyAlignment="1">
      <alignment horizontal="center" vertical="center"/>
    </xf>
    <xf numFmtId="3" fontId="127" fillId="65" borderId="22" xfId="653" applyNumberFormat="1" applyBorder="1" applyAlignment="1">
      <alignment horizontal="center" vertical="center"/>
    </xf>
    <xf numFmtId="3" fontId="127" fillId="65" borderId="41" xfId="653" applyNumberFormat="1" applyBorder="1" applyAlignment="1">
      <alignment horizontal="center" vertical="center"/>
    </xf>
    <xf numFmtId="0" fontId="126" fillId="64" borderId="5" xfId="652" applyBorder="1" applyAlignment="1">
      <alignment horizontal="center" vertical="center"/>
    </xf>
    <xf numFmtId="0" fontId="131" fillId="64" borderId="1" xfId="652" applyFont="1" applyBorder="1" applyAlignment="1">
      <alignment horizontal="centerContinuous" vertical="center"/>
    </xf>
    <xf numFmtId="0" fontId="131" fillId="64" borderId="1" xfId="652" applyFont="1" applyBorder="1" applyAlignment="1">
      <alignment horizontal="centerContinuous" vertical="center" wrapText="1"/>
    </xf>
    <xf numFmtId="0" fontId="126" fillId="64" borderId="1" xfId="652" applyBorder="1" applyAlignment="1">
      <alignment vertical="center" wrapText="1"/>
    </xf>
    <xf numFmtId="0" fontId="126" fillId="64" borderId="1" xfId="652" applyBorder="1" applyAlignment="1">
      <alignment horizontal="centerContinuous" vertical="center"/>
    </xf>
    <xf numFmtId="0" fontId="126" fillId="64" borderId="1" xfId="652" applyBorder="1" applyAlignment="1">
      <alignment horizontal="centerContinuous" vertical="center" wrapText="1"/>
    </xf>
    <xf numFmtId="0" fontId="126" fillId="64" borderId="1" xfId="652" applyBorder="1" applyAlignment="1">
      <alignment horizontal="center" vertical="center" wrapText="1"/>
    </xf>
    <xf numFmtId="0" fontId="131" fillId="64" borderId="1" xfId="652" applyFont="1" applyBorder="1" applyAlignment="1">
      <alignment horizontal="center" vertical="center"/>
    </xf>
    <xf numFmtId="0" fontId="30" fillId="15" borderId="1" xfId="0" applyFont="1" applyFill="1" applyBorder="1"/>
    <xf numFmtId="4" fontId="127" fillId="65" borderId="1" xfId="653" applyNumberFormat="1" applyBorder="1"/>
    <xf numFmtId="2" fontId="127" fillId="65" borderId="1" xfId="653" applyNumberFormat="1" applyBorder="1"/>
    <xf numFmtId="0" fontId="126" fillId="64" borderId="5" xfId="652" applyBorder="1" applyAlignment="1">
      <alignment horizontal="center"/>
    </xf>
    <xf numFmtId="3" fontId="127" fillId="65" borderId="15" xfId="653" applyNumberFormat="1" applyBorder="1" applyAlignment="1">
      <alignment vertical="center"/>
    </xf>
    <xf numFmtId="3" fontId="127" fillId="65" borderId="1" xfId="653" applyNumberFormat="1" applyBorder="1" applyAlignment="1">
      <alignment vertical="center"/>
    </xf>
    <xf numFmtId="3" fontId="127" fillId="65" borderId="26" xfId="653" applyNumberFormat="1" applyBorder="1" applyAlignment="1">
      <alignment vertical="center"/>
    </xf>
    <xf numFmtId="3" fontId="127" fillId="65" borderId="1" xfId="653" applyNumberFormat="1" applyBorder="1" applyAlignment="1">
      <alignment horizontal="right" vertical="center" wrapText="1"/>
    </xf>
    <xf numFmtId="3" fontId="127" fillId="65" borderId="5" xfId="653" applyNumberFormat="1" applyBorder="1" applyAlignment="1">
      <alignment vertical="center"/>
    </xf>
    <xf numFmtId="3" fontId="127" fillId="65" borderId="12" xfId="653" applyNumberFormat="1" applyBorder="1" applyAlignment="1">
      <alignment vertical="center"/>
    </xf>
    <xf numFmtId="3" fontId="127" fillId="65" borderId="27" xfId="653" applyNumberFormat="1" applyBorder="1" applyAlignment="1">
      <alignment vertical="center"/>
    </xf>
    <xf numFmtId="3" fontId="127" fillId="65" borderId="22" xfId="653" applyNumberFormat="1" applyBorder="1" applyAlignment="1">
      <alignment vertical="center"/>
    </xf>
    <xf numFmtId="3" fontId="127" fillId="65" borderId="28" xfId="653" applyNumberFormat="1" applyBorder="1" applyAlignment="1">
      <alignment vertical="center"/>
    </xf>
    <xf numFmtId="3" fontId="127" fillId="65" borderId="22" xfId="653" applyNumberFormat="1" applyBorder="1" applyAlignment="1">
      <alignment horizontal="right" vertical="center" wrapText="1"/>
    </xf>
    <xf numFmtId="3" fontId="127" fillId="65" borderId="41" xfId="653" applyNumberFormat="1" applyBorder="1" applyAlignment="1">
      <alignment vertical="center"/>
    </xf>
    <xf numFmtId="3" fontId="127" fillId="65" borderId="23" xfId="653" applyNumberFormat="1" applyBorder="1" applyAlignment="1">
      <alignment vertical="center"/>
    </xf>
    <xf numFmtId="3" fontId="127" fillId="65" borderId="22" xfId="653" applyNumberFormat="1" applyBorder="1" applyAlignment="1">
      <alignment horizontal="center"/>
    </xf>
    <xf numFmtId="0" fontId="126" fillId="64" borderId="15" xfId="652" applyBorder="1" applyAlignment="1">
      <alignment horizontal="center" vertical="center" wrapText="1"/>
    </xf>
    <xf numFmtId="0" fontId="128" fillId="66" borderId="1" xfId="654" applyBorder="1"/>
    <xf numFmtId="0" fontId="27" fillId="0" borderId="8" xfId="40" applyFont="1" applyBorder="1" applyAlignment="1">
      <alignment horizontal="center" vertical="center"/>
    </xf>
    <xf numFmtId="0" fontId="128" fillId="66" borderId="15" xfId="654" applyBorder="1"/>
    <xf numFmtId="0" fontId="128" fillId="66" borderId="27" xfId="654" applyBorder="1"/>
    <xf numFmtId="0" fontId="128" fillId="66" borderId="22" xfId="654" applyBorder="1"/>
    <xf numFmtId="0" fontId="138" fillId="0" borderId="0" xfId="561" applyFont="1" applyAlignment="1">
      <alignment vertical="center"/>
    </xf>
    <xf numFmtId="0" fontId="49" fillId="3" borderId="30" xfId="0" applyFont="1" applyFill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/>
    </xf>
    <xf numFmtId="10" fontId="49" fillId="3" borderId="0" xfId="10" applyNumberFormat="1" applyFont="1" applyFill="1" applyBorder="1" applyAlignment="1">
      <alignment horizontal="center" vertical="center"/>
    </xf>
    <xf numFmtId="10" fontId="49" fillId="3" borderId="38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 wrapText="1" shrinkToFit="1"/>
    </xf>
    <xf numFmtId="3" fontId="107" fillId="3" borderId="0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/>
    </xf>
    <xf numFmtId="3" fontId="107" fillId="3" borderId="38" xfId="0" applyNumberFormat="1" applyFont="1" applyFill="1" applyBorder="1" applyAlignment="1">
      <alignment horizontal="center" vertical="center"/>
    </xf>
    <xf numFmtId="3" fontId="107" fillId="3" borderId="0" xfId="8" applyNumberFormat="1" applyFont="1" applyFill="1" applyAlignment="1">
      <alignment horizontal="center" vertical="center"/>
    </xf>
    <xf numFmtId="0" fontId="107" fillId="3" borderId="0" xfId="0" applyFont="1" applyFill="1" applyAlignment="1">
      <alignment horizontal="center" vertical="center" wrapText="1" shrinkToFit="1"/>
    </xf>
    <xf numFmtId="3" fontId="107" fillId="3" borderId="0" xfId="7" applyNumberFormat="1" applyFont="1" applyFill="1" applyAlignment="1">
      <alignment horizontal="center" vertical="center"/>
    </xf>
    <xf numFmtId="10" fontId="107" fillId="3" borderId="0" xfId="0" applyNumberFormat="1" applyFont="1" applyFill="1" applyAlignment="1">
      <alignment horizontal="center" vertical="center"/>
    </xf>
    <xf numFmtId="10" fontId="107" fillId="3" borderId="38" xfId="0" applyNumberFormat="1" applyFont="1" applyFill="1" applyBorder="1" applyAlignment="1">
      <alignment horizontal="center" vertical="center"/>
    </xf>
    <xf numFmtId="10" fontId="107" fillId="3" borderId="0" xfId="10" applyNumberFormat="1" applyFont="1" applyFill="1" applyBorder="1" applyAlignment="1">
      <alignment horizontal="center" vertical="center"/>
    </xf>
    <xf numFmtId="10" fontId="107" fillId="3" borderId="38" xfId="10" applyNumberFormat="1" applyFont="1" applyFill="1" applyBorder="1" applyAlignment="1">
      <alignment horizontal="center" vertical="center"/>
    </xf>
    <xf numFmtId="3" fontId="107" fillId="3" borderId="38" xfId="10" applyNumberFormat="1" applyFont="1" applyFill="1" applyBorder="1" applyAlignment="1">
      <alignment horizontal="center" vertical="center"/>
    </xf>
    <xf numFmtId="3" fontId="49" fillId="3" borderId="84" xfId="0" applyNumberFormat="1" applyFont="1" applyFill="1" applyBorder="1" applyAlignment="1">
      <alignment horizontal="center" vertical="center"/>
    </xf>
    <xf numFmtId="3" fontId="49" fillId="3" borderId="84" xfId="7" applyNumberFormat="1" applyFont="1" applyFill="1" applyBorder="1" applyAlignment="1">
      <alignment horizontal="center" vertical="center"/>
    </xf>
    <xf numFmtId="3" fontId="49" fillId="3" borderId="84" xfId="10" applyNumberFormat="1" applyFont="1" applyFill="1" applyBorder="1" applyAlignment="1">
      <alignment horizontal="center" vertical="center"/>
    </xf>
    <xf numFmtId="3" fontId="49" fillId="3" borderId="67" xfId="0" applyNumberFormat="1" applyFont="1" applyFill="1" applyBorder="1" applyAlignment="1">
      <alignment horizontal="center" vertical="center"/>
    </xf>
    <xf numFmtId="17" fontId="126" fillId="64" borderId="0" xfId="652" applyNumberFormat="1" applyBorder="1"/>
    <xf numFmtId="0" fontId="39" fillId="3" borderId="33" xfId="0" applyFont="1" applyFill="1" applyBorder="1"/>
    <xf numFmtId="0" fontId="49" fillId="3" borderId="0" xfId="0" applyFont="1" applyFill="1" applyAlignment="1">
      <alignment horizontal="center" vertical="center"/>
    </xf>
    <xf numFmtId="49" fontId="49" fillId="3" borderId="0" xfId="0" applyNumberFormat="1" applyFont="1" applyFill="1" applyAlignment="1">
      <alignment horizontal="center" vertical="center"/>
    </xf>
    <xf numFmtId="1" fontId="49" fillId="3" borderId="0" xfId="0" applyNumberFormat="1" applyFont="1" applyFill="1" applyAlignment="1">
      <alignment horizontal="center" vertical="center"/>
    </xf>
    <xf numFmtId="0" fontId="74" fillId="0" borderId="0" xfId="564" applyBorder="1" applyAlignment="1">
      <alignment vertical="center"/>
    </xf>
    <xf numFmtId="17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33" fillId="0" borderId="33" xfId="0" applyFont="1" applyBorder="1"/>
    <xf numFmtId="0" fontId="33" fillId="0" borderId="75" xfId="0" applyFont="1" applyBorder="1" applyAlignment="1">
      <alignment horizontal="center" vertical="center"/>
    </xf>
    <xf numFmtId="49" fontId="33" fillId="0" borderId="75" xfId="0" applyNumberFormat="1" applyFont="1" applyBorder="1" applyAlignment="1">
      <alignment horizontal="center" vertical="center"/>
    </xf>
    <xf numFmtId="1" fontId="33" fillId="0" borderId="75" xfId="0" applyNumberFormat="1" applyFont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3" fontId="94" fillId="7" borderId="75" xfId="0" applyNumberFormat="1" applyFont="1" applyFill="1" applyBorder="1" applyAlignment="1">
      <alignment horizontal="center" vertical="center"/>
    </xf>
    <xf numFmtId="3" fontId="94" fillId="7" borderId="75" xfId="7" applyNumberFormat="1" applyFont="1" applyFill="1" applyBorder="1" applyAlignment="1">
      <alignment horizontal="center" vertical="center"/>
    </xf>
    <xf numFmtId="3" fontId="94" fillId="7" borderId="75" xfId="10" applyNumberFormat="1" applyFont="1" applyFill="1" applyBorder="1" applyAlignment="1">
      <alignment horizontal="center" vertical="center"/>
    </xf>
    <xf numFmtId="0" fontId="137" fillId="0" borderId="0" xfId="561" applyFont="1" applyBorder="1" applyAlignment="1">
      <alignment horizontal="centerContinuous" vertical="center" wrapText="1"/>
    </xf>
    <xf numFmtId="0" fontId="30" fillId="0" borderId="0" xfId="0" applyFont="1" applyAlignment="1">
      <alignment vertical="center"/>
    </xf>
    <xf numFmtId="17" fontId="84" fillId="0" borderId="0" xfId="561" applyNumberFormat="1" applyBorder="1" applyAlignment="1">
      <alignment vertical="center"/>
    </xf>
    <xf numFmtId="0" fontId="128" fillId="66" borderId="5" xfId="654" applyBorder="1" applyAlignment="1">
      <alignment horizontal="center"/>
    </xf>
    <xf numFmtId="2" fontId="42" fillId="8" borderId="5" xfId="40" applyNumberFormat="1" applyFont="1" applyFill="1" applyBorder="1" applyAlignment="1">
      <alignment horizontal="center" vertical="center"/>
    </xf>
    <xf numFmtId="0" fontId="128" fillId="66" borderId="41" xfId="654" applyBorder="1" applyAlignment="1">
      <alignment horizontal="center"/>
    </xf>
    <xf numFmtId="164" fontId="0" fillId="0" borderId="0" xfId="647" applyFont="1"/>
    <xf numFmtId="3" fontId="39" fillId="70" borderId="15" xfId="0" applyNumberFormat="1" applyFont="1" applyFill="1" applyBorder="1" applyAlignment="1">
      <alignment horizontal="center" vertical="center"/>
    </xf>
    <xf numFmtId="183" fontId="39" fillId="70" borderId="77" xfId="643" applyNumberFormat="1" applyFont="1" applyFill="1" applyBorder="1" applyAlignment="1">
      <alignment horizontal="center" vertical="center" wrapText="1" shrinkToFit="1"/>
    </xf>
    <xf numFmtId="0" fontId="131" fillId="68" borderId="1" xfId="652" applyFont="1" applyFill="1" applyBorder="1"/>
    <xf numFmtId="2" fontId="131" fillId="68" borderId="1" xfId="652" applyNumberFormat="1" applyFont="1" applyFill="1" applyBorder="1" applyAlignment="1">
      <alignment horizontal="center"/>
    </xf>
    <xf numFmtId="0" fontId="46" fillId="68" borderId="1" xfId="0" applyFont="1" applyFill="1" applyBorder="1" applyAlignment="1">
      <alignment horizontal="center" vertical="center" wrapText="1"/>
    </xf>
    <xf numFmtId="0" fontId="39" fillId="68" borderId="1" xfId="0" applyFont="1" applyFill="1" applyBorder="1" applyAlignment="1">
      <alignment horizontal="center" vertical="center"/>
    </xf>
    <xf numFmtId="0" fontId="39" fillId="68" borderId="1" xfId="0" applyFont="1" applyFill="1" applyBorder="1" applyAlignment="1">
      <alignment horizontal="center" vertical="center" wrapText="1"/>
    </xf>
    <xf numFmtId="0" fontId="141" fillId="69" borderId="36" xfId="652" applyFont="1" applyFill="1" applyBorder="1" applyAlignment="1">
      <alignment horizontal="center" vertical="center" wrapText="1"/>
    </xf>
    <xf numFmtId="1" fontId="128" fillId="66" borderId="93" xfId="654" applyNumberFormat="1" applyBorder="1" applyAlignment="1">
      <alignment wrapText="1" shrinkToFit="1"/>
    </xf>
    <xf numFmtId="0" fontId="128" fillId="66" borderId="93" xfId="654" applyBorder="1"/>
    <xf numFmtId="1" fontId="39" fillId="70" borderId="77" xfId="0" applyNumberFormat="1" applyFont="1" applyFill="1" applyBorder="1" applyAlignment="1">
      <alignment vertical="center" wrapText="1" shrinkToFit="1"/>
    </xf>
    <xf numFmtId="0" fontId="128" fillId="66" borderId="93" xfId="654" applyBorder="1" applyAlignment="1">
      <alignment vertical="center"/>
    </xf>
    <xf numFmtId="0" fontId="128" fillId="66" borderId="93" xfId="654" applyBorder="1" applyAlignment="1">
      <alignment horizontal="left"/>
    </xf>
    <xf numFmtId="1" fontId="128" fillId="66" borderId="93" xfId="654" applyNumberFormat="1" applyBorder="1" applyAlignment="1">
      <alignment horizontal="left" wrapText="1" shrinkToFit="1"/>
    </xf>
    <xf numFmtId="1" fontId="128" fillId="66" borderId="93" xfId="654" applyNumberFormat="1" applyBorder="1"/>
    <xf numFmtId="1" fontId="128" fillId="66" borderId="94" xfId="654" applyNumberFormat="1" applyBorder="1" applyAlignment="1">
      <alignment wrapText="1" shrinkToFit="1"/>
    </xf>
    <xf numFmtId="0" fontId="128" fillId="66" borderId="94" xfId="654" applyBorder="1"/>
    <xf numFmtId="1" fontId="39" fillId="70" borderId="78" xfId="0" applyNumberFormat="1" applyFont="1" applyFill="1" applyBorder="1" applyAlignment="1">
      <alignment vertical="center" wrapText="1" shrinkToFit="1"/>
    </xf>
    <xf numFmtId="1" fontId="39" fillId="70" borderId="78" xfId="0" applyNumberFormat="1" applyFont="1" applyFill="1" applyBorder="1" applyAlignment="1">
      <alignment horizontal="left" vertical="center" wrapText="1" shrinkToFit="1"/>
    </xf>
    <xf numFmtId="3" fontId="39" fillId="70" borderId="40" xfId="0" applyNumberFormat="1" applyFont="1" applyFill="1" applyBorder="1" applyAlignment="1">
      <alignment horizontal="center" vertical="center"/>
    </xf>
    <xf numFmtId="2" fontId="39" fillId="70" borderId="47" xfId="0" applyNumberFormat="1" applyFont="1" applyFill="1" applyBorder="1" applyAlignment="1">
      <alignment horizontal="center" vertical="center" wrapText="1" shrinkToFit="1"/>
    </xf>
    <xf numFmtId="183" fontId="39" fillId="70" borderId="78" xfId="643" applyNumberFormat="1" applyFont="1" applyFill="1" applyBorder="1" applyAlignment="1">
      <alignment horizontal="center" vertical="center" wrapText="1" shrinkToFit="1"/>
    </xf>
    <xf numFmtId="1" fontId="39" fillId="67" borderId="66" xfId="0" applyNumberFormat="1" applyFont="1" applyFill="1" applyBorder="1" applyAlignment="1">
      <alignment vertical="center" wrapText="1" shrinkToFit="1"/>
    </xf>
    <xf numFmtId="1" fontId="49" fillId="67" borderId="66" xfId="0" applyNumberFormat="1" applyFont="1" applyFill="1" applyBorder="1" applyAlignment="1">
      <alignment horizontal="center" vertical="center" wrapText="1" shrinkToFit="1"/>
    </xf>
    <xf numFmtId="3" fontId="49" fillId="67" borderId="66" xfId="0" applyNumberFormat="1" applyFont="1" applyFill="1" applyBorder="1" applyAlignment="1">
      <alignment horizontal="center" vertical="center"/>
    </xf>
    <xf numFmtId="3" fontId="49" fillId="67" borderId="88" xfId="0" applyNumberFormat="1" applyFont="1" applyFill="1" applyBorder="1" applyAlignment="1">
      <alignment horizontal="center" vertical="center"/>
    </xf>
    <xf numFmtId="10" fontId="49" fillId="67" borderId="89" xfId="9" applyNumberFormat="1" applyFont="1" applyFill="1" applyBorder="1" applyAlignment="1">
      <alignment horizontal="center" vertical="center"/>
    </xf>
    <xf numFmtId="10" fontId="49" fillId="67" borderId="89" xfId="0" applyNumberFormat="1" applyFont="1" applyFill="1" applyBorder="1" applyAlignment="1">
      <alignment horizontal="center" vertical="center" wrapText="1" shrinkToFit="1"/>
    </xf>
    <xf numFmtId="0" fontId="17" fillId="0" borderId="12" xfId="40" applyBorder="1"/>
    <xf numFmtId="0" fontId="143" fillId="68" borderId="90" xfId="652" applyFont="1" applyFill="1" applyBorder="1" applyAlignment="1">
      <alignment horizontal="center" vertical="center" wrapText="1"/>
    </xf>
    <xf numFmtId="0" fontId="143" fillId="68" borderId="91" xfId="652" applyFont="1" applyFill="1" applyBorder="1" applyAlignment="1">
      <alignment horizontal="center" vertical="center" wrapText="1"/>
    </xf>
    <xf numFmtId="0" fontId="60" fillId="68" borderId="92" xfId="652" applyFont="1" applyFill="1" applyBorder="1" applyAlignment="1">
      <alignment horizontal="center" vertical="center" wrapText="1"/>
    </xf>
    <xf numFmtId="0" fontId="58" fillId="69" borderId="88" xfId="652" applyFont="1" applyFill="1" applyBorder="1" applyAlignment="1">
      <alignment horizontal="center" vertical="center" wrapText="1"/>
    </xf>
    <xf numFmtId="0" fontId="58" fillId="69" borderId="49" xfId="652" applyFont="1" applyFill="1" applyBorder="1" applyAlignment="1">
      <alignment horizontal="center" vertical="center" wrapText="1"/>
    </xf>
    <xf numFmtId="0" fontId="58" fillId="69" borderId="49" xfId="652" applyFont="1" applyFill="1" applyBorder="1" applyAlignment="1">
      <alignment horizontal="center" wrapText="1"/>
    </xf>
    <xf numFmtId="0" fontId="143" fillId="68" borderId="89" xfId="652" applyFont="1" applyFill="1" applyBorder="1" applyAlignment="1">
      <alignment horizontal="center" vertical="center" wrapText="1"/>
    </xf>
    <xf numFmtId="3" fontId="53" fillId="67" borderId="88" xfId="40" applyNumberFormat="1" applyFont="1" applyFill="1" applyBorder="1" applyAlignment="1">
      <alignment horizontal="center" vertical="center"/>
    </xf>
    <xf numFmtId="3" fontId="53" fillId="67" borderId="49" xfId="40" applyNumberFormat="1" applyFont="1" applyFill="1" applyBorder="1" applyAlignment="1">
      <alignment horizontal="center" vertical="center"/>
    </xf>
    <xf numFmtId="3" fontId="53" fillId="67" borderId="64" xfId="40" applyNumberFormat="1" applyFont="1" applyFill="1" applyBorder="1" applyAlignment="1">
      <alignment horizontal="center" vertical="center"/>
    </xf>
    <xf numFmtId="3" fontId="58" fillId="69" borderId="3" xfId="40" applyNumberFormat="1" applyFont="1" applyFill="1" applyBorder="1" applyAlignment="1">
      <alignment horizontal="center"/>
    </xf>
    <xf numFmtId="2" fontId="42" fillId="8" borderId="13" xfId="40" applyNumberFormat="1" applyFont="1" applyFill="1" applyBorder="1" applyAlignment="1">
      <alignment vertical="top"/>
    </xf>
    <xf numFmtId="2" fontId="56" fillId="67" borderId="66" xfId="40" applyNumberFormat="1" applyFont="1" applyFill="1" applyBorder="1" applyAlignment="1">
      <alignment horizontal="center" vertical="center"/>
    </xf>
    <xf numFmtId="2" fontId="56" fillId="67" borderId="73" xfId="40" applyNumberFormat="1" applyFont="1" applyFill="1" applyBorder="1" applyAlignment="1">
      <alignment horizontal="center" vertical="center"/>
    </xf>
    <xf numFmtId="0" fontId="143" fillId="68" borderId="88" xfId="652" applyFont="1" applyFill="1" applyBorder="1" applyAlignment="1">
      <alignment horizontal="center" vertical="center" wrapText="1"/>
    </xf>
    <xf numFmtId="0" fontId="143" fillId="68" borderId="49" xfId="652" applyFont="1" applyFill="1" applyBorder="1" applyAlignment="1">
      <alignment horizontal="center" vertical="center" wrapText="1"/>
    </xf>
    <xf numFmtId="0" fontId="60" fillId="68" borderId="89" xfId="652" applyFont="1" applyFill="1" applyBorder="1" applyAlignment="1">
      <alignment horizontal="center" vertical="center" wrapText="1"/>
    </xf>
    <xf numFmtId="2" fontId="56" fillId="12" borderId="8" xfId="40" applyNumberFormat="1" applyFont="1" applyFill="1" applyBorder="1" applyAlignment="1">
      <alignment horizontal="centerContinuous" vertical="top"/>
    </xf>
    <xf numFmtId="2" fontId="56" fillId="12" borderId="63" xfId="40" applyNumberFormat="1" applyFont="1" applyFill="1" applyBorder="1" applyAlignment="1">
      <alignment horizontal="centerContinuous" vertical="top"/>
    </xf>
    <xf numFmtId="2" fontId="56" fillId="12" borderId="84" xfId="40" applyNumberFormat="1" applyFont="1" applyFill="1" applyBorder="1" applyAlignment="1">
      <alignment horizontal="centerContinuous" vertical="top"/>
    </xf>
    <xf numFmtId="0" fontId="144" fillId="67" borderId="1" xfId="15" applyFont="1" applyFill="1" applyBorder="1" applyAlignment="1">
      <alignment vertical="center" wrapText="1"/>
    </xf>
    <xf numFmtId="0" fontId="107" fillId="67" borderId="1" xfId="0" applyFont="1" applyFill="1" applyBorder="1" applyAlignment="1">
      <alignment vertical="center"/>
    </xf>
    <xf numFmtId="164" fontId="145" fillId="67" borderId="1" xfId="647" applyFont="1" applyFill="1" applyBorder="1" applyAlignment="1">
      <alignment horizontal="center" vertical="center"/>
    </xf>
    <xf numFmtId="0" fontId="131" fillId="71" borderId="15" xfId="652" applyFont="1" applyFill="1" applyBorder="1" applyAlignment="1">
      <alignment horizontal="center" vertical="center"/>
    </xf>
    <xf numFmtId="0" fontId="131" fillId="71" borderId="1" xfId="652" applyFont="1" applyFill="1" applyBorder="1" applyAlignment="1">
      <alignment horizontal="center" vertical="center"/>
    </xf>
    <xf numFmtId="17" fontId="131" fillId="71" borderId="1" xfId="652" applyNumberFormat="1" applyFont="1" applyFill="1" applyBorder="1" applyAlignment="1">
      <alignment horizontal="center" vertical="center" wrapText="1" shrinkToFit="1"/>
    </xf>
    <xf numFmtId="17" fontId="131" fillId="71" borderId="26" xfId="652" applyNumberFormat="1" applyFont="1" applyFill="1" applyBorder="1" applyAlignment="1">
      <alignment horizontal="center" vertical="center" wrapText="1" shrinkToFit="1"/>
    </xf>
    <xf numFmtId="0" fontId="131" fillId="71" borderId="26" xfId="652" applyFont="1" applyFill="1" applyBorder="1" applyAlignment="1">
      <alignment horizontal="center" vertical="center"/>
    </xf>
    <xf numFmtId="0" fontId="131" fillId="71" borderId="5" xfId="652" applyFont="1" applyFill="1" applyBorder="1" applyAlignment="1">
      <alignment horizontal="center" vertical="center"/>
    </xf>
    <xf numFmtId="0" fontId="109" fillId="71" borderId="31" xfId="40" applyFont="1" applyFill="1" applyBorder="1" applyAlignment="1">
      <alignment vertical="center"/>
    </xf>
    <xf numFmtId="0" fontId="134" fillId="71" borderId="95" xfId="565" applyFont="1" applyFill="1" applyBorder="1" applyAlignment="1">
      <alignment horizontal="center" vertical="center"/>
    </xf>
    <xf numFmtId="0" fontId="134" fillId="71" borderId="4" xfId="565" applyFont="1" applyFill="1" applyBorder="1" applyAlignment="1">
      <alignment horizontal="center" vertical="center"/>
    </xf>
    <xf numFmtId="0" fontId="146" fillId="72" borderId="42" xfId="652" applyFont="1" applyFill="1" applyBorder="1" applyAlignment="1">
      <alignment horizontal="center" vertical="center" wrapText="1"/>
    </xf>
    <xf numFmtId="0" fontId="146" fillId="72" borderId="80" xfId="652" applyFont="1" applyFill="1" applyBorder="1" applyAlignment="1">
      <alignment horizontal="center" vertical="center" wrapText="1"/>
    </xf>
    <xf numFmtId="0" fontId="146" fillId="72" borderId="81" xfId="652" applyFont="1" applyFill="1" applyBorder="1" applyAlignment="1">
      <alignment horizontal="center" vertical="center" wrapText="1"/>
    </xf>
    <xf numFmtId="183" fontId="53" fillId="73" borderId="77" xfId="653" applyNumberFormat="1" applyFont="1" applyFill="1" applyBorder="1" applyAlignment="1">
      <alignment horizontal="center" vertical="center"/>
    </xf>
    <xf numFmtId="3" fontId="53" fillId="71" borderId="15" xfId="653" applyNumberFormat="1" applyFont="1" applyFill="1" applyBorder="1" applyAlignment="1">
      <alignment horizontal="center" vertical="center"/>
    </xf>
    <xf numFmtId="183" fontId="53" fillId="73" borderId="37" xfId="653" applyNumberFormat="1" applyFont="1" applyFill="1" applyBorder="1" applyAlignment="1">
      <alignment horizontal="center" vertical="center"/>
    </xf>
    <xf numFmtId="3" fontId="147" fillId="13" borderId="77" xfId="653" applyNumberFormat="1" applyFont="1" applyFill="1" applyBorder="1" applyAlignment="1">
      <alignment horizontal="center" vertical="center"/>
    </xf>
    <xf numFmtId="3" fontId="147" fillId="13" borderId="15" xfId="653" applyNumberFormat="1" applyFont="1" applyFill="1" applyBorder="1" applyAlignment="1">
      <alignment horizontal="center" vertical="center"/>
    </xf>
    <xf numFmtId="170" fontId="147" fillId="13" borderId="15" xfId="653" applyNumberFormat="1" applyFont="1" applyFill="1" applyBorder="1" applyAlignment="1">
      <alignment horizontal="center" vertical="center"/>
    </xf>
    <xf numFmtId="10" fontId="147" fillId="13" borderId="26" xfId="653" applyNumberFormat="1" applyFont="1" applyFill="1" applyBorder="1" applyAlignment="1">
      <alignment horizontal="center" vertical="center" wrapText="1" shrinkToFit="1"/>
    </xf>
    <xf numFmtId="3" fontId="147" fillId="13" borderId="27" xfId="653" applyNumberFormat="1" applyFont="1" applyFill="1" applyBorder="1" applyAlignment="1">
      <alignment horizontal="center" vertical="center"/>
    </xf>
    <xf numFmtId="170" fontId="147" fillId="13" borderId="27" xfId="653" applyNumberFormat="1" applyFont="1" applyFill="1" applyBorder="1" applyAlignment="1">
      <alignment horizontal="center" vertical="center"/>
    </xf>
    <xf numFmtId="10" fontId="147" fillId="13" borderId="28" xfId="653" applyNumberFormat="1" applyFont="1" applyFill="1" applyBorder="1" applyAlignment="1">
      <alignment horizontal="center" vertical="center" wrapText="1" shrinkToFit="1"/>
    </xf>
    <xf numFmtId="3" fontId="53" fillId="13" borderId="15" xfId="653" applyNumberFormat="1" applyFont="1" applyFill="1" applyBorder="1" applyAlignment="1">
      <alignment horizontal="center"/>
    </xf>
    <xf numFmtId="3" fontId="53" fillId="13" borderId="1" xfId="653" applyNumberFormat="1" applyFont="1" applyFill="1" applyBorder="1" applyAlignment="1">
      <alignment horizontal="center"/>
    </xf>
    <xf numFmtId="3" fontId="53" fillId="13" borderId="27" xfId="653" applyNumberFormat="1" applyFont="1" applyFill="1" applyBorder="1" applyAlignment="1">
      <alignment horizontal="center"/>
    </xf>
    <xf numFmtId="3" fontId="53" fillId="13" borderId="22" xfId="653" applyNumberFormat="1" applyFont="1" applyFill="1" applyBorder="1" applyAlignment="1">
      <alignment horizontal="center"/>
    </xf>
    <xf numFmtId="0" fontId="140" fillId="71" borderId="95" xfId="565" applyFont="1" applyFill="1" applyBorder="1" applyAlignment="1">
      <alignment horizontal="center" vertical="center" wrapText="1"/>
    </xf>
    <xf numFmtId="2" fontId="148" fillId="69" borderId="78" xfId="40" applyNumberFormat="1" applyFont="1" applyFill="1" applyBorder="1" applyAlignment="1">
      <alignment vertical="top"/>
    </xf>
    <xf numFmtId="3" fontId="53" fillId="69" borderId="40" xfId="40" applyNumberFormat="1" applyFont="1" applyFill="1" applyBorder="1" applyAlignment="1">
      <alignment horizontal="center"/>
    </xf>
    <xf numFmtId="3" fontId="53" fillId="69" borderId="3" xfId="40" applyNumberFormat="1" applyFont="1" applyFill="1" applyBorder="1" applyAlignment="1">
      <alignment horizontal="center"/>
    </xf>
    <xf numFmtId="2" fontId="148" fillId="69" borderId="77" xfId="40" applyNumberFormat="1" applyFont="1" applyFill="1" applyBorder="1" applyAlignment="1">
      <alignment vertical="center"/>
    </xf>
    <xf numFmtId="3" fontId="53" fillId="69" borderId="15" xfId="40" applyNumberFormat="1" applyFont="1" applyFill="1" applyBorder="1" applyAlignment="1">
      <alignment horizontal="center"/>
    </xf>
    <xf numFmtId="3" fontId="53" fillId="69" borderId="1" xfId="40" applyNumberFormat="1" applyFont="1" applyFill="1" applyBorder="1" applyAlignment="1">
      <alignment horizontal="center"/>
    </xf>
    <xf numFmtId="3" fontId="53" fillId="71" borderId="21" xfId="653" applyNumberFormat="1" applyFont="1" applyFill="1" applyBorder="1" applyAlignment="1">
      <alignment horizontal="right"/>
    </xf>
    <xf numFmtId="0" fontId="131" fillId="71" borderId="26" xfId="652" applyFont="1" applyFill="1" applyBorder="1" applyAlignment="1">
      <alignment horizontal="center" vertical="center" wrapText="1"/>
    </xf>
    <xf numFmtId="0" fontId="131" fillId="71" borderId="15" xfId="652" applyFont="1" applyFill="1" applyBorder="1" applyAlignment="1">
      <alignment horizontal="center" vertical="center" wrapText="1"/>
    </xf>
    <xf numFmtId="0" fontId="105" fillId="68" borderId="1" xfId="15" applyFont="1" applyFill="1" applyBorder="1" applyAlignment="1">
      <alignment horizontal="center" vertical="center" wrapText="1"/>
    </xf>
    <xf numFmtId="0" fontId="30" fillId="68" borderId="1" xfId="0" applyFont="1" applyFill="1" applyBorder="1"/>
    <xf numFmtId="0" fontId="30" fillId="68" borderId="5" xfId="0" applyFont="1" applyFill="1" applyBorder="1"/>
    <xf numFmtId="164" fontId="135" fillId="68" borderId="1" xfId="647" applyFont="1" applyFill="1" applyBorder="1" applyAlignment="1">
      <alignment horizontal="center" vertical="center"/>
    </xf>
    <xf numFmtId="164" fontId="135" fillId="68" borderId="5" xfId="647" applyFont="1" applyFill="1" applyBorder="1" applyAlignment="1">
      <alignment horizontal="center" vertical="center"/>
    </xf>
    <xf numFmtId="164" fontId="135" fillId="68" borderId="15" xfId="647" applyFont="1" applyFill="1" applyBorder="1" applyAlignment="1">
      <alignment horizontal="center" vertical="center"/>
    </xf>
    <xf numFmtId="164" fontId="135" fillId="68" borderId="26" xfId="647" applyFont="1" applyFill="1" applyBorder="1" applyAlignment="1">
      <alignment horizontal="center" vertical="center"/>
    </xf>
    <xf numFmtId="3" fontId="30" fillId="68" borderId="15" xfId="0" applyNumberFormat="1" applyFont="1" applyFill="1" applyBorder="1" applyAlignment="1">
      <alignment horizontal="center" vertical="center"/>
    </xf>
    <xf numFmtId="3" fontId="30" fillId="68" borderId="1" xfId="0" applyNumberFormat="1" applyFont="1" applyFill="1" applyBorder="1" applyAlignment="1">
      <alignment horizontal="center" vertical="center"/>
    </xf>
    <xf numFmtId="3" fontId="30" fillId="68" borderId="26" xfId="0" applyNumberFormat="1" applyFont="1" applyFill="1" applyBorder="1" applyAlignment="1">
      <alignment horizontal="center" vertical="center"/>
    </xf>
    <xf numFmtId="3" fontId="30" fillId="68" borderId="5" xfId="0" applyNumberFormat="1" applyFont="1" applyFill="1" applyBorder="1" applyAlignment="1">
      <alignment horizontal="center" vertical="center"/>
    </xf>
    <xf numFmtId="0" fontId="65" fillId="75" borderId="32" xfId="14" applyFont="1" applyFill="1" applyBorder="1"/>
    <xf numFmtId="17" fontId="65" fillId="75" borderId="19" xfId="14" applyNumberFormat="1" applyFont="1" applyFill="1" applyBorder="1" applyAlignment="1">
      <alignment vertical="center"/>
    </xf>
    <xf numFmtId="0" fontId="64" fillId="68" borderId="1" xfId="14" applyFont="1" applyFill="1" applyBorder="1" applyAlignment="1">
      <alignment vertical="center"/>
    </xf>
    <xf numFmtId="0" fontId="64" fillId="68" borderId="5" xfId="14" applyFont="1" applyFill="1" applyBorder="1" applyAlignment="1">
      <alignment vertical="center"/>
    </xf>
    <xf numFmtId="3" fontId="39" fillId="68" borderId="15" xfId="14" applyNumberFormat="1" applyFont="1" applyFill="1" applyBorder="1" applyAlignment="1">
      <alignment vertical="center"/>
    </xf>
    <xf numFmtId="171" fontId="39" fillId="68" borderId="1" xfId="14" applyNumberFormat="1" applyFont="1" applyFill="1" applyBorder="1" applyAlignment="1">
      <alignment horizontal="center" vertical="center"/>
    </xf>
    <xf numFmtId="3" fontId="39" fillId="68" borderId="1" xfId="14" applyNumberFormat="1" applyFont="1" applyFill="1" applyBorder="1" applyAlignment="1">
      <alignment vertical="center"/>
    </xf>
    <xf numFmtId="3" fontId="39" fillId="68" borderId="1" xfId="14" applyNumberFormat="1" applyFont="1" applyFill="1" applyBorder="1" applyAlignment="1">
      <alignment horizontal="center" vertical="center"/>
    </xf>
    <xf numFmtId="181" fontId="39" fillId="68" borderId="1" xfId="14" applyNumberFormat="1" applyFont="1" applyFill="1" applyBorder="1" applyAlignment="1">
      <alignment horizontal="center" vertical="center"/>
    </xf>
    <xf numFmtId="181" fontId="39" fillId="68" borderId="26" xfId="14" applyNumberFormat="1" applyFont="1" applyFill="1" applyBorder="1" applyAlignment="1">
      <alignment horizontal="center" vertical="center"/>
    </xf>
    <xf numFmtId="175" fontId="39" fillId="68" borderId="1" xfId="14" applyNumberFormat="1" applyFont="1" applyFill="1" applyBorder="1" applyAlignment="1">
      <alignment horizontal="center" vertical="center"/>
    </xf>
    <xf numFmtId="175" fontId="39" fillId="68" borderId="26" xfId="14" applyNumberFormat="1" applyFont="1" applyFill="1" applyBorder="1" applyAlignment="1">
      <alignment horizontal="center" vertical="center"/>
    </xf>
    <xf numFmtId="171" fontId="39" fillId="68" borderId="26" xfId="14" applyNumberFormat="1" applyFont="1" applyFill="1" applyBorder="1" applyAlignment="1">
      <alignment horizontal="center" vertical="center"/>
    </xf>
    <xf numFmtId="3" fontId="57" fillId="68" borderId="77" xfId="40" applyNumberFormat="1" applyFont="1" applyFill="1" applyBorder="1" applyAlignment="1">
      <alignment horizontal="center" vertical="center"/>
    </xf>
    <xf numFmtId="0" fontId="126" fillId="71" borderId="15" xfId="652" applyFill="1" applyBorder="1" applyAlignment="1">
      <alignment horizontal="center" vertical="center"/>
    </xf>
    <xf numFmtId="0" fontId="126" fillId="71" borderId="1" xfId="652" applyFill="1" applyBorder="1" applyAlignment="1">
      <alignment horizontal="center" vertical="center"/>
    </xf>
    <xf numFmtId="0" fontId="126" fillId="71" borderId="1" xfId="652" applyFill="1" applyBorder="1" applyAlignment="1">
      <alignment horizontal="center" vertical="center" wrapText="1"/>
    </xf>
    <xf numFmtId="0" fontId="126" fillId="71" borderId="26" xfId="652" applyFill="1" applyBorder="1" applyAlignment="1">
      <alignment horizontal="center" vertical="center"/>
    </xf>
    <xf numFmtId="0" fontId="126" fillId="71" borderId="2" xfId="652" applyFill="1" applyBorder="1" applyAlignment="1">
      <alignment horizontal="center" vertical="center"/>
    </xf>
    <xf numFmtId="0" fontId="126" fillId="71" borderId="10" xfId="652" applyFill="1" applyBorder="1" applyAlignment="1">
      <alignment horizontal="center" vertical="center"/>
    </xf>
    <xf numFmtId="0" fontId="126" fillId="71" borderId="9" xfId="652" applyFill="1" applyBorder="1" applyAlignment="1">
      <alignment horizontal="center" vertical="center"/>
    </xf>
    <xf numFmtId="3" fontId="131" fillId="71" borderId="2" xfId="652" applyNumberFormat="1" applyFont="1" applyFill="1" applyBorder="1" applyAlignment="1">
      <alignment horizontal="center" vertical="center" wrapText="1"/>
    </xf>
    <xf numFmtId="0" fontId="109" fillId="68" borderId="1" xfId="14" applyFont="1" applyFill="1" applyBorder="1" applyAlignment="1">
      <alignment horizontal="center" vertical="center"/>
    </xf>
    <xf numFmtId="3" fontId="109" fillId="68" borderId="1" xfId="568" applyNumberFormat="1" applyFont="1" applyFill="1" applyBorder="1" applyAlignment="1">
      <alignment horizontal="center" vertical="center"/>
    </xf>
    <xf numFmtId="171" fontId="109" fillId="68" borderId="1" xfId="568" applyNumberFormat="1" applyFont="1" applyFill="1" applyBorder="1" applyAlignment="1">
      <alignment horizontal="center" vertical="center"/>
    </xf>
    <xf numFmtId="174" fontId="109" fillId="68" borderId="1" xfId="568" applyNumberFormat="1" applyFont="1" applyFill="1" applyBorder="1" applyAlignment="1">
      <alignment horizontal="center" vertical="center"/>
    </xf>
    <xf numFmtId="175" fontId="109" fillId="68" borderId="1" xfId="568" applyNumberFormat="1" applyFont="1" applyFill="1" applyBorder="1" applyAlignment="1">
      <alignment horizontal="center" vertical="center"/>
    </xf>
    <xf numFmtId="175" fontId="109" fillId="68" borderId="5" xfId="568" applyNumberFormat="1" applyFont="1" applyFill="1" applyBorder="1" applyAlignment="1">
      <alignment horizontal="center" vertical="center"/>
    </xf>
    <xf numFmtId="0" fontId="85" fillId="71" borderId="1" xfId="562" applyFill="1" applyBorder="1" applyAlignment="1" applyProtection="1">
      <alignment horizontal="center" vertical="center" wrapText="1" readingOrder="1"/>
      <protection locked="0"/>
    </xf>
    <xf numFmtId="0" fontId="131" fillId="68" borderId="87" xfId="652" applyFont="1" applyFill="1" applyBorder="1" applyAlignment="1" applyProtection="1">
      <alignment horizontal="center" vertical="center" wrapText="1" readingOrder="1"/>
      <protection locked="0"/>
    </xf>
    <xf numFmtId="171" fontId="131" fillId="68" borderId="87" xfId="652" applyNumberFormat="1" applyFont="1" applyFill="1" applyBorder="1" applyAlignment="1" applyProtection="1">
      <alignment horizontal="center" vertical="center" wrapText="1" readingOrder="1"/>
      <protection locked="0"/>
    </xf>
    <xf numFmtId="179" fontId="131" fillId="68" borderId="87" xfId="652" applyNumberFormat="1" applyFont="1" applyFill="1" applyBorder="1" applyAlignment="1" applyProtection="1">
      <alignment horizontal="center" vertical="center" wrapText="1" readingOrder="1"/>
      <protection locked="0"/>
    </xf>
    <xf numFmtId="179" fontId="53" fillId="71" borderId="68" xfId="653" applyNumberFormat="1" applyFont="1" applyFill="1" applyBorder="1" applyAlignment="1" applyProtection="1">
      <alignment vertical="top" wrapText="1" readingOrder="1"/>
      <protection locked="0"/>
    </xf>
    <xf numFmtId="0" fontId="132" fillId="67" borderId="2" xfId="565" applyFont="1" applyFill="1" applyBorder="1" applyAlignment="1">
      <alignment horizontal="center" vertical="center" wrapText="1"/>
    </xf>
    <xf numFmtId="49" fontId="133" fillId="67" borderId="2" xfId="565" applyNumberFormat="1" applyFont="1" applyFill="1" applyBorder="1" applyAlignment="1">
      <alignment horizontal="center" vertical="center" wrapText="1"/>
    </xf>
    <xf numFmtId="180" fontId="93" fillId="77" borderId="68" xfId="653" applyNumberFormat="1" applyFont="1" applyFill="1" applyBorder="1" applyAlignment="1" applyProtection="1">
      <alignment horizontal="center" vertical="top" wrapText="1" readingOrder="1"/>
      <protection locked="0"/>
    </xf>
    <xf numFmtId="0" fontId="91" fillId="68" borderId="13" xfId="14" applyFont="1" applyFill="1" applyBorder="1" applyAlignment="1">
      <alignment vertical="center"/>
    </xf>
    <xf numFmtId="14" fontId="149" fillId="68" borderId="1" xfId="565" applyNumberFormat="1" applyFont="1" applyFill="1" applyBorder="1" applyAlignment="1">
      <alignment horizontal="center" vertical="center" wrapText="1"/>
    </xf>
    <xf numFmtId="0" fontId="74" fillId="0" borderId="1" xfId="564" applyFill="1" applyBorder="1" applyAlignment="1">
      <alignment horizontal="center" vertical="center"/>
    </xf>
    <xf numFmtId="0" fontId="27" fillId="0" borderId="40" xfId="0" applyFont="1" applyBorder="1"/>
    <xf numFmtId="0" fontId="27" fillId="0" borderId="3" xfId="0" applyFont="1" applyBorder="1"/>
    <xf numFmtId="164" fontId="27" fillId="0" borderId="3" xfId="647" applyFont="1" applyFill="1" applyBorder="1"/>
    <xf numFmtId="164" fontId="27" fillId="0" borderId="19" xfId="647" applyFont="1" applyFill="1" applyBorder="1"/>
    <xf numFmtId="164" fontId="27" fillId="0" borderId="47" xfId="647" applyFont="1" applyFill="1" applyBorder="1"/>
    <xf numFmtId="0" fontId="27" fillId="0" borderId="1" xfId="0" applyFont="1" applyBorder="1"/>
    <xf numFmtId="164" fontId="27" fillId="0" borderId="1" xfId="647" applyFont="1" applyFill="1" applyBorder="1"/>
    <xf numFmtId="164" fontId="27" fillId="0" borderId="5" xfId="647" applyFont="1" applyFill="1" applyBorder="1"/>
    <xf numFmtId="0" fontId="0" fillId="0" borderId="6" xfId="0" applyBorder="1"/>
    <xf numFmtId="0" fontId="0" fillId="0" borderId="34" xfId="0" applyBorder="1"/>
    <xf numFmtId="164" fontId="27" fillId="0" borderId="34" xfId="647" applyFont="1" applyFill="1" applyBorder="1"/>
    <xf numFmtId="164" fontId="27" fillId="0" borderId="7" xfId="647" applyFont="1" applyFill="1" applyBorder="1"/>
    <xf numFmtId="164" fontId="27" fillId="0" borderId="35" xfId="647" applyFont="1" applyFill="1" applyBorder="1"/>
    <xf numFmtId="164" fontId="27" fillId="0" borderId="26" xfId="647" applyFont="1" applyFill="1" applyBorder="1"/>
    <xf numFmtId="0" fontId="0" fillId="0" borderId="27" xfId="0" applyBorder="1"/>
    <xf numFmtId="164" fontId="27" fillId="0" borderId="22" xfId="647" applyFont="1" applyFill="1" applyBorder="1"/>
    <xf numFmtId="164" fontId="27" fillId="0" borderId="41" xfId="647" applyFont="1" applyFill="1" applyBorder="1"/>
    <xf numFmtId="0" fontId="0" fillId="0" borderId="40" xfId="0" applyBorder="1"/>
    <xf numFmtId="0" fontId="0" fillId="0" borderId="3" xfId="0" applyBorder="1"/>
    <xf numFmtId="0" fontId="0" fillId="0" borderId="22" xfId="0" applyBorder="1"/>
    <xf numFmtId="3" fontId="52" fillId="68" borderId="1" xfId="0" applyNumberFormat="1" applyFont="1" applyFill="1" applyBorder="1" applyAlignment="1">
      <alignment vertical="center"/>
    </xf>
    <xf numFmtId="3" fontId="52" fillId="68" borderId="1" xfId="0" applyNumberFormat="1" applyFont="1" applyFill="1" applyBorder="1" applyAlignment="1">
      <alignment horizontal="center" vertical="center"/>
    </xf>
    <xf numFmtId="0" fontId="151" fillId="68" borderId="1" xfId="652" applyFont="1" applyFill="1" applyBorder="1" applyAlignment="1">
      <alignment vertical="center"/>
    </xf>
    <xf numFmtId="0" fontId="151" fillId="68" borderId="1" xfId="652" applyFont="1" applyFill="1" applyBorder="1" applyAlignment="1">
      <alignment wrapText="1"/>
    </xf>
    <xf numFmtId="0" fontId="151" fillId="66" borderId="93" xfId="654" applyFont="1" applyBorder="1"/>
    <xf numFmtId="0" fontId="27" fillId="0" borderId="0" xfId="0" applyFont="1" applyAlignment="1">
      <alignment horizontal="left" vertical="center" wrapText="1"/>
    </xf>
    <xf numFmtId="3" fontId="39" fillId="8" borderId="67" xfId="14" applyNumberFormat="1" applyFont="1" applyFill="1" applyBorder="1" applyAlignment="1">
      <alignment horizontal="center" vertical="center"/>
    </xf>
    <xf numFmtId="3" fontId="127" fillId="65" borderId="21" xfId="653" applyNumberFormat="1" applyBorder="1" applyAlignment="1">
      <alignment horizontal="center"/>
    </xf>
    <xf numFmtId="3" fontId="127" fillId="65" borderId="96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center" vertical="center"/>
    </xf>
    <xf numFmtId="3" fontId="127" fillId="65" borderId="76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right" vertical="center"/>
    </xf>
    <xf numFmtId="3" fontId="127" fillId="65" borderId="74" xfId="653" applyNumberFormat="1" applyBorder="1" applyAlignment="1">
      <alignment horizontal="center"/>
    </xf>
    <xf numFmtId="0" fontId="152" fillId="71" borderId="1" xfId="652" applyFont="1" applyFill="1" applyBorder="1" applyAlignment="1">
      <alignment horizontal="center" vertical="center" wrapText="1"/>
    </xf>
    <xf numFmtId="0" fontId="152" fillId="71" borderId="15" xfId="652" applyFont="1" applyFill="1" applyBorder="1" applyAlignment="1">
      <alignment horizontal="center" vertical="center" wrapText="1"/>
    </xf>
    <xf numFmtId="3" fontId="60" fillId="68" borderId="1" xfId="40" applyNumberFormat="1" applyFont="1" applyFill="1" applyBorder="1" applyAlignment="1">
      <alignment horizontal="center" vertical="center"/>
    </xf>
    <xf numFmtId="0" fontId="139" fillId="0" borderId="1" xfId="565" applyFont="1" applyBorder="1" applyAlignment="1">
      <alignment horizontal="center" vertical="center" wrapText="1"/>
    </xf>
    <xf numFmtId="10" fontId="97" fillId="67" borderId="89" xfId="0" applyNumberFormat="1" applyFont="1" applyFill="1" applyBorder="1" applyAlignment="1">
      <alignment horizontal="center" vertical="center" wrapText="1" shrinkToFit="1"/>
    </xf>
    <xf numFmtId="17" fontId="0" fillId="0" borderId="0" xfId="0" applyNumberFormat="1" applyAlignment="1">
      <alignment horizontal="center" vertical="center"/>
    </xf>
    <xf numFmtId="0" fontId="130" fillId="9" borderId="10" xfId="0" applyFont="1" applyFill="1" applyBorder="1" applyAlignment="1">
      <alignment horizontal="center" vertical="center"/>
    </xf>
    <xf numFmtId="164" fontId="111" fillId="0" borderId="1" xfId="647" applyFont="1" applyBorder="1" applyAlignment="1" applyProtection="1">
      <alignment vertical="top" wrapText="1"/>
      <protection locked="0"/>
    </xf>
    <xf numFmtId="164" fontId="111" fillId="0" borderId="1" xfId="647" applyFont="1" applyBorder="1" applyAlignment="1" applyProtection="1">
      <alignment vertical="top" wrapText="1" readingOrder="1"/>
      <protection locked="0"/>
    </xf>
    <xf numFmtId="164" fontId="111" fillId="0" borderId="1" xfId="647" applyFont="1" applyBorder="1"/>
    <xf numFmtId="164" fontId="145" fillId="67" borderId="5" xfId="647" applyFont="1" applyFill="1" applyBorder="1" applyAlignment="1">
      <alignment horizontal="center" vertical="center"/>
    </xf>
    <xf numFmtId="164" fontId="145" fillId="67" borderId="15" xfId="647" applyFont="1" applyFill="1" applyBorder="1" applyAlignment="1">
      <alignment horizontal="center" vertical="center"/>
    </xf>
    <xf numFmtId="164" fontId="127" fillId="65" borderId="1" xfId="647" applyFont="1" applyFill="1" applyBorder="1"/>
    <xf numFmtId="164" fontId="153" fillId="59" borderId="1" xfId="647" applyFont="1" applyFill="1" applyBorder="1"/>
    <xf numFmtId="10" fontId="127" fillId="65" borderId="1" xfId="653" applyNumberFormat="1" applyBorder="1" applyAlignment="1">
      <alignment horizontal="center"/>
    </xf>
    <xf numFmtId="0" fontId="135" fillId="71" borderId="90" xfId="565" applyFont="1" applyFill="1" applyBorder="1" applyAlignment="1">
      <alignment horizontal="center" vertical="center"/>
    </xf>
    <xf numFmtId="0" fontId="135" fillId="71" borderId="91" xfId="565" applyFont="1" applyFill="1" applyBorder="1" applyAlignment="1">
      <alignment horizontal="center" vertical="center"/>
    </xf>
    <xf numFmtId="1" fontId="84" fillId="15" borderId="1" xfId="561" applyNumberFormat="1" applyFill="1" applyBorder="1" applyAlignment="1">
      <alignment horizontal="center" vertical="center" shrinkToFit="1"/>
    </xf>
    <xf numFmtId="0" fontId="85" fillId="15" borderId="1" xfId="562" applyFill="1" applyBorder="1" applyAlignment="1">
      <alignment horizontal="center" vertical="center"/>
    </xf>
    <xf numFmtId="0" fontId="91" fillId="0" borderId="29" xfId="14" applyFont="1" applyBorder="1" applyAlignment="1">
      <alignment vertical="center"/>
    </xf>
    <xf numFmtId="0" fontId="91" fillId="0" borderId="30" xfId="14" applyFont="1" applyBorder="1" applyAlignment="1">
      <alignment vertical="center"/>
    </xf>
    <xf numFmtId="0" fontId="91" fillId="68" borderId="30" xfId="14" applyFont="1" applyFill="1" applyBorder="1" applyAlignment="1">
      <alignment vertical="center"/>
    </xf>
    <xf numFmtId="3" fontId="131" fillId="71" borderId="23" xfId="652" applyNumberFormat="1" applyFont="1" applyFill="1" applyBorder="1" applyAlignment="1">
      <alignment horizontal="center" vertical="center" wrapText="1"/>
    </xf>
    <xf numFmtId="3" fontId="131" fillId="71" borderId="22" xfId="652" applyNumberFormat="1" applyFont="1" applyFill="1" applyBorder="1" applyAlignment="1">
      <alignment horizontal="center" vertical="center" wrapText="1"/>
    </xf>
    <xf numFmtId="3" fontId="131" fillId="71" borderId="28" xfId="652" applyNumberFormat="1" applyFont="1" applyFill="1" applyBorder="1" applyAlignment="1">
      <alignment horizontal="center" vertical="center" wrapText="1"/>
    </xf>
    <xf numFmtId="0" fontId="109" fillId="68" borderId="5" xfId="14" applyFont="1" applyFill="1" applyBorder="1" applyAlignment="1">
      <alignment horizontal="center" vertical="center"/>
    </xf>
    <xf numFmtId="3" fontId="109" fillId="68" borderId="65" xfId="568" applyNumberFormat="1" applyFont="1" applyFill="1" applyBorder="1" applyAlignment="1">
      <alignment horizontal="center" vertical="center"/>
    </xf>
    <xf numFmtId="171" fontId="109" fillId="68" borderId="34" xfId="568" applyNumberFormat="1" applyFont="1" applyFill="1" applyBorder="1" applyAlignment="1">
      <alignment horizontal="center" vertical="center"/>
    </xf>
    <xf numFmtId="3" fontId="109" fillId="68" borderId="34" xfId="568" applyNumberFormat="1" applyFont="1" applyFill="1" applyBorder="1" applyAlignment="1">
      <alignment horizontal="center" vertical="center"/>
    </xf>
    <xf numFmtId="174" fontId="109" fillId="68" borderId="34" xfId="568" applyNumberFormat="1" applyFont="1" applyFill="1" applyBorder="1" applyAlignment="1">
      <alignment horizontal="center" vertical="center"/>
    </xf>
    <xf numFmtId="175" fontId="109" fillId="68" borderId="34" xfId="568" applyNumberFormat="1" applyFont="1" applyFill="1" applyBorder="1" applyAlignment="1">
      <alignment horizontal="center" vertical="center"/>
    </xf>
    <xf numFmtId="175" fontId="109" fillId="68" borderId="7" xfId="568" applyNumberFormat="1" applyFont="1" applyFill="1" applyBorder="1" applyAlignment="1">
      <alignment horizontal="center" vertical="center"/>
    </xf>
    <xf numFmtId="3" fontId="60" fillId="68" borderId="35" xfId="656" applyNumberFormat="1" applyFont="1" applyFill="1" applyBorder="1" applyAlignment="1">
      <alignment horizontal="center" vertical="center"/>
    </xf>
    <xf numFmtId="1" fontId="39" fillId="8" borderId="15" xfId="316" applyNumberFormat="1" applyFont="1" applyFill="1" applyBorder="1" applyAlignment="1">
      <alignment vertical="center" wrapText="1" shrinkToFit="1"/>
    </xf>
    <xf numFmtId="3" fontId="89" fillId="55" borderId="12" xfId="568" applyNumberFormat="1" applyFont="1" applyFill="1" applyBorder="1" applyAlignment="1">
      <alignment horizontal="center" vertical="center"/>
    </xf>
    <xf numFmtId="3" fontId="39" fillId="8" borderId="26" xfId="14" applyNumberFormat="1" applyFont="1" applyFill="1" applyBorder="1" applyAlignment="1">
      <alignment horizontal="center" vertical="center"/>
    </xf>
    <xf numFmtId="0" fontId="27" fillId="0" borderId="15" xfId="316" applyBorder="1"/>
    <xf numFmtId="3" fontId="127" fillId="65" borderId="12" xfId="653" applyNumberFormat="1" applyBorder="1"/>
    <xf numFmtId="3" fontId="127" fillId="65" borderId="26" xfId="653" applyNumberFormat="1" applyBorder="1" applyAlignment="1">
      <alignment horizontal="center"/>
    </xf>
    <xf numFmtId="0" fontId="27" fillId="0" borderId="27" xfId="316" applyBorder="1"/>
    <xf numFmtId="0" fontId="126" fillId="64" borderId="41" xfId="652" applyBorder="1"/>
    <xf numFmtId="3" fontId="127" fillId="65" borderId="23" xfId="653" applyNumberFormat="1" applyBorder="1"/>
    <xf numFmtId="3" fontId="127" fillId="65" borderId="28" xfId="653" applyNumberFormat="1" applyBorder="1" applyAlignment="1">
      <alignment horizontal="center"/>
    </xf>
    <xf numFmtId="0" fontId="27" fillId="15" borderId="1" xfId="316" applyFill="1" applyBorder="1"/>
    <xf numFmtId="0" fontId="28" fillId="15" borderId="1" xfId="316" applyFont="1" applyFill="1" applyBorder="1" applyAlignment="1">
      <alignment vertical="center"/>
    </xf>
    <xf numFmtId="0" fontId="60" fillId="0" borderId="0" xfId="657" applyFont="1" applyAlignment="1">
      <alignment vertical="center"/>
    </xf>
    <xf numFmtId="49" fontId="149" fillId="68" borderId="35" xfId="565" applyNumberFormat="1" applyFont="1" applyFill="1" applyBorder="1" applyAlignment="1">
      <alignment horizontal="center" vertical="center" wrapText="1"/>
    </xf>
    <xf numFmtId="182" fontId="127" fillId="65" borderId="1" xfId="637" applyNumberFormat="1" applyFont="1" applyFill="1" applyBorder="1" applyAlignment="1">
      <alignment horizontal="center"/>
    </xf>
    <xf numFmtId="182" fontId="89" fillId="55" borderId="1" xfId="637" applyNumberFormat="1" applyFont="1" applyFill="1" applyBorder="1" applyAlignment="1">
      <alignment horizontal="center" vertical="center"/>
    </xf>
    <xf numFmtId="182" fontId="127" fillId="65" borderId="22" xfId="637" applyNumberFormat="1" applyFont="1" applyFill="1" applyBorder="1" applyAlignment="1">
      <alignment horizontal="center"/>
    </xf>
    <xf numFmtId="182" fontId="109" fillId="68" borderId="34" xfId="637" applyNumberFormat="1" applyFont="1" applyFill="1" applyBorder="1" applyAlignment="1">
      <alignment horizontal="center" vertical="center"/>
    </xf>
    <xf numFmtId="182" fontId="109" fillId="68" borderId="7" xfId="637" applyNumberFormat="1" applyFont="1" applyFill="1" applyBorder="1" applyAlignment="1">
      <alignment horizontal="center" vertical="center"/>
    </xf>
    <xf numFmtId="49" fontId="149" fillId="68" borderId="92" xfId="565" applyNumberFormat="1" applyFont="1" applyFill="1" applyBorder="1" applyAlignment="1">
      <alignment horizontal="center" vertical="center" wrapText="1"/>
    </xf>
    <xf numFmtId="164" fontId="145" fillId="67" borderId="26" xfId="647" applyFont="1" applyFill="1" applyBorder="1" applyAlignment="1">
      <alignment horizontal="center" vertical="center"/>
    </xf>
    <xf numFmtId="0" fontId="155" fillId="78" borderId="1" xfId="652" applyFont="1" applyFill="1" applyBorder="1" applyAlignment="1">
      <alignment vertical="center" wrapText="1"/>
    </xf>
    <xf numFmtId="3" fontId="136" fillId="77" borderId="1" xfId="653" applyNumberFormat="1" applyFont="1" applyFill="1" applyBorder="1"/>
    <xf numFmtId="2" fontId="136" fillId="77" borderId="1" xfId="653" applyNumberFormat="1" applyFont="1" applyFill="1" applyBorder="1" applyAlignment="1">
      <alignment horizontal="center" vertical="center" wrapText="1"/>
    </xf>
    <xf numFmtId="3" fontId="53" fillId="11" borderId="71" xfId="0" applyNumberFormat="1" applyFont="1" applyFill="1" applyBorder="1"/>
    <xf numFmtId="164" fontId="0" fillId="0" borderId="1" xfId="647" applyFont="1" applyBorder="1"/>
    <xf numFmtId="0" fontId="141" fillId="76" borderId="3" xfId="652" applyFont="1" applyFill="1" applyBorder="1" applyAlignment="1">
      <alignment horizontal="center" vertical="center" wrapText="1"/>
    </xf>
    <xf numFmtId="164" fontId="111" fillId="0" borderId="0" xfId="647" applyFont="1" applyBorder="1" applyAlignment="1" applyProtection="1">
      <alignment vertical="top" wrapText="1" readingOrder="1"/>
      <protection locked="0"/>
    </xf>
    <xf numFmtId="164" fontId="111" fillId="0" borderId="0" xfId="647" applyFont="1" applyBorder="1" applyAlignment="1" applyProtection="1">
      <alignment vertical="top" wrapText="1"/>
      <protection locked="0"/>
    </xf>
    <xf numFmtId="164" fontId="111" fillId="0" borderId="0" xfId="647" applyFont="1"/>
    <xf numFmtId="0" fontId="49" fillId="68" borderId="1" xfId="0" applyFont="1" applyFill="1" applyBorder="1" applyAlignment="1">
      <alignment horizontal="center" vertical="center"/>
    </xf>
    <xf numFmtId="0" fontId="132" fillId="67" borderId="1" xfId="565" applyFont="1" applyFill="1" applyBorder="1" applyAlignment="1">
      <alignment horizontal="centerContinuous" vertical="center"/>
    </xf>
    <xf numFmtId="2" fontId="56" fillId="67" borderId="66" xfId="40" applyNumberFormat="1" applyFont="1" applyFill="1" applyBorder="1" applyAlignment="1">
      <alignment horizontal="left" vertical="center"/>
    </xf>
    <xf numFmtId="2" fontId="42" fillId="59" borderId="49" xfId="40" applyNumberFormat="1" applyFont="1" applyFill="1" applyBorder="1" applyAlignment="1">
      <alignment vertical="top"/>
    </xf>
    <xf numFmtId="3" fontId="53" fillId="67" borderId="89" xfId="4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readingOrder="1"/>
    </xf>
    <xf numFmtId="0" fontId="138" fillId="0" borderId="13" xfId="561" applyFont="1" applyBorder="1" applyAlignment="1">
      <alignment vertical="center" readingOrder="1"/>
    </xf>
    <xf numFmtId="0" fontId="138" fillId="0" borderId="0" xfId="561" applyFont="1" applyBorder="1" applyAlignment="1">
      <alignment vertical="center" readingOrder="1"/>
    </xf>
    <xf numFmtId="0" fontId="111" fillId="0" borderId="29" xfId="0" applyFont="1" applyBorder="1"/>
    <xf numFmtId="10" fontId="111" fillId="0" borderId="31" xfId="0" applyNumberFormat="1" applyFont="1" applyBorder="1"/>
    <xf numFmtId="0" fontId="111" fillId="0" borderId="33" xfId="0" applyFont="1" applyBorder="1"/>
    <xf numFmtId="10" fontId="111" fillId="0" borderId="38" xfId="0" applyNumberFormat="1" applyFont="1" applyBorder="1"/>
    <xf numFmtId="10" fontId="111" fillId="0" borderId="67" xfId="0" applyNumberFormat="1" applyFont="1" applyBorder="1"/>
    <xf numFmtId="0" fontId="111" fillId="0" borderId="39" xfId="0" applyFont="1" applyBorder="1"/>
    <xf numFmtId="182" fontId="39" fillId="70" borderId="47" xfId="637" applyNumberFormat="1" applyFont="1" applyFill="1" applyBorder="1" applyAlignment="1">
      <alignment horizontal="center" vertical="center" wrapText="1" shrinkToFit="1"/>
    </xf>
    <xf numFmtId="170" fontId="111" fillId="0" borderId="38" xfId="0" applyNumberFormat="1" applyFont="1" applyBorder="1"/>
    <xf numFmtId="0" fontId="141" fillId="76" borderId="80" xfId="652" applyFont="1" applyFill="1" applyBorder="1" applyAlignment="1">
      <alignment horizontal="center" vertical="center" wrapText="1"/>
    </xf>
    <xf numFmtId="0" fontId="142" fillId="76" borderId="50" xfId="652" applyFont="1" applyFill="1" applyBorder="1" applyAlignment="1">
      <alignment horizontal="center" vertical="center" wrapText="1"/>
    </xf>
    <xf numFmtId="0" fontId="141" fillId="76" borderId="50" xfId="652" applyFont="1" applyFill="1" applyBorder="1" applyAlignment="1">
      <alignment horizontal="center" vertical="center" wrapText="1"/>
    </xf>
    <xf numFmtId="0" fontId="141" fillId="76" borderId="81" xfId="652" applyFont="1" applyFill="1" applyBorder="1" applyAlignment="1">
      <alignment horizontal="center" vertical="center" wrapText="1"/>
    </xf>
    <xf numFmtId="0" fontId="141" fillId="76" borderId="1" xfId="652" applyFont="1" applyFill="1" applyBorder="1" applyAlignment="1">
      <alignment horizontal="center" vertical="center" wrapText="1"/>
    </xf>
    <xf numFmtId="0" fontId="142" fillId="76" borderId="1" xfId="652" applyFont="1" applyFill="1" applyBorder="1" applyAlignment="1">
      <alignment horizontal="center" vertical="center" wrapText="1"/>
    </xf>
    <xf numFmtId="0" fontId="141" fillId="76" borderId="5" xfId="652" applyFont="1" applyFill="1" applyBorder="1" applyAlignment="1">
      <alignment horizontal="center" vertical="center" wrapText="1"/>
    </xf>
    <xf numFmtId="0" fontId="146" fillId="72" borderId="75" xfId="652" applyFont="1" applyFill="1" applyBorder="1" applyAlignment="1">
      <alignment horizontal="center" vertical="center" wrapText="1"/>
    </xf>
    <xf numFmtId="0" fontId="146" fillId="72" borderId="95" xfId="652" applyFont="1" applyFill="1" applyBorder="1" applyAlignment="1">
      <alignment horizontal="center" vertical="center" wrapText="1"/>
    </xf>
    <xf numFmtId="0" fontId="146" fillId="72" borderId="97" xfId="652" applyFont="1" applyFill="1" applyBorder="1" applyAlignment="1">
      <alignment horizontal="center" vertical="center" wrapText="1"/>
    </xf>
    <xf numFmtId="1" fontId="128" fillId="66" borderId="1" xfId="654" applyNumberFormat="1" applyBorder="1" applyAlignment="1">
      <alignment wrapText="1" shrinkToFit="1"/>
    </xf>
    <xf numFmtId="0" fontId="128" fillId="66" borderId="1" xfId="654" applyBorder="1" applyAlignment="1">
      <alignment horizontal="left"/>
    </xf>
    <xf numFmtId="3" fontId="147" fillId="13" borderId="1" xfId="653" applyNumberFormat="1" applyFont="1" applyFill="1" applyBorder="1" applyAlignment="1">
      <alignment horizontal="center" vertical="center"/>
    </xf>
    <xf numFmtId="170" fontId="147" fillId="13" borderId="1" xfId="653" applyNumberFormat="1" applyFont="1" applyFill="1" applyBorder="1" applyAlignment="1">
      <alignment horizontal="center" vertical="center"/>
    </xf>
    <xf numFmtId="10" fontId="147" fillId="13" borderId="1" xfId="653" applyNumberFormat="1" applyFont="1" applyFill="1" applyBorder="1" applyAlignment="1">
      <alignment horizontal="center" vertical="center" wrapText="1" shrinkToFit="1"/>
    </xf>
    <xf numFmtId="3" fontId="53" fillId="71" borderId="1" xfId="653" applyNumberFormat="1" applyFont="1" applyFill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2" fontId="111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134" fillId="67" borderId="8" xfId="565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left" vertical="center"/>
    </xf>
    <xf numFmtId="0" fontId="157" fillId="6" borderId="0" xfId="629" applyFont="1" applyFill="1"/>
    <xf numFmtId="0" fontId="158" fillId="79" borderId="0" xfId="652" applyFont="1" applyFill="1" applyBorder="1" applyAlignment="1">
      <alignment horizontal="left"/>
    </xf>
    <xf numFmtId="3" fontId="30" fillId="0" borderId="12" xfId="0" applyNumberFormat="1" applyFont="1" applyBorder="1" applyAlignment="1">
      <alignment horizontal="center"/>
    </xf>
    <xf numFmtId="0" fontId="130" fillId="9" borderId="8" xfId="0" applyFont="1" applyFill="1" applyBorder="1" applyAlignment="1">
      <alignment horizontal="center" vertical="center"/>
    </xf>
    <xf numFmtId="10" fontId="127" fillId="65" borderId="5" xfId="653" applyNumberFormat="1" applyBorder="1" applyAlignment="1">
      <alignment horizontal="center"/>
    </xf>
    <xf numFmtId="0" fontId="130" fillId="9" borderId="1" xfId="0" applyFont="1" applyFill="1" applyBorder="1" applyAlignment="1">
      <alignment horizontal="center" vertical="center"/>
    </xf>
    <xf numFmtId="0" fontId="141" fillId="69" borderId="25" xfId="652" applyFont="1" applyFill="1" applyBorder="1" applyAlignment="1">
      <alignment horizontal="center" vertical="center" wrapText="1"/>
    </xf>
    <xf numFmtId="3" fontId="127" fillId="65" borderId="0" xfId="653" applyNumberFormat="1" applyBorder="1" applyAlignment="1">
      <alignment horizontal="center" vertical="center"/>
    </xf>
    <xf numFmtId="9" fontId="39" fillId="70" borderId="40" xfId="637" applyFont="1" applyFill="1" applyBorder="1" applyAlignment="1">
      <alignment horizontal="center" vertical="center"/>
    </xf>
    <xf numFmtId="9" fontId="39" fillId="70" borderId="47" xfId="637" applyFont="1" applyFill="1" applyBorder="1" applyAlignment="1">
      <alignment horizontal="center" vertical="center" wrapText="1" shrinkToFit="1"/>
    </xf>
    <xf numFmtId="0" fontId="146" fillId="72" borderId="84" xfId="652" applyFont="1" applyFill="1" applyBorder="1" applyAlignment="1">
      <alignment horizontal="center" vertical="center" wrapText="1"/>
    </xf>
    <xf numFmtId="10" fontId="49" fillId="67" borderId="73" xfId="0" applyNumberFormat="1" applyFont="1" applyFill="1" applyBorder="1" applyAlignment="1">
      <alignment horizontal="center" vertical="center" wrapText="1" shrinkToFit="1"/>
    </xf>
    <xf numFmtId="9" fontId="39" fillId="70" borderId="13" xfId="637" applyFont="1" applyFill="1" applyBorder="1" applyAlignment="1">
      <alignment horizontal="center" vertical="center" wrapText="1" shrinkToFit="1"/>
    </xf>
    <xf numFmtId="4" fontId="39" fillId="70" borderId="40" xfId="0" applyNumberFormat="1" applyFont="1" applyFill="1" applyBorder="1" applyAlignment="1">
      <alignment horizontal="center" vertical="center"/>
    </xf>
    <xf numFmtId="10" fontId="97" fillId="67" borderId="73" xfId="0" applyNumberFormat="1" applyFont="1" applyFill="1" applyBorder="1" applyAlignment="1">
      <alignment horizontal="center" vertical="center" wrapText="1" shrinkToFit="1"/>
    </xf>
    <xf numFmtId="164" fontId="27" fillId="0" borderId="0" xfId="647" applyFont="1" applyFill="1" applyBorder="1"/>
    <xf numFmtId="183" fontId="36" fillId="13" borderId="1" xfId="643" applyNumberFormat="1" applyFont="1" applyFill="1" applyBorder="1" applyAlignment="1">
      <alignment wrapText="1"/>
    </xf>
    <xf numFmtId="0" fontId="36" fillId="0" borderId="11" xfId="649" applyFont="1" applyBorder="1" applyAlignment="1">
      <alignment wrapText="1"/>
    </xf>
    <xf numFmtId="0" fontId="36" fillId="0" borderId="0" xfId="646" applyFont="1" applyAlignment="1">
      <alignment wrapText="1"/>
    </xf>
    <xf numFmtId="0" fontId="36" fillId="0" borderId="11" xfId="648" applyFont="1" applyBorder="1" applyAlignment="1">
      <alignment wrapText="1"/>
    </xf>
    <xf numFmtId="0" fontId="36" fillId="0" borderId="11" xfId="648" applyFont="1" applyBorder="1" applyAlignment="1">
      <alignment horizontal="right" wrapText="1"/>
    </xf>
    <xf numFmtId="0" fontId="36" fillId="5" borderId="16" xfId="645" applyFont="1" applyFill="1" applyBorder="1" applyAlignment="1">
      <alignment horizontal="center"/>
    </xf>
    <xf numFmtId="0" fontId="36" fillId="0" borderId="11" xfId="645" applyFont="1" applyBorder="1" applyAlignment="1">
      <alignment wrapText="1"/>
    </xf>
    <xf numFmtId="0" fontId="36" fillId="0" borderId="11" xfId="645" applyFont="1" applyBorder="1" applyAlignment="1">
      <alignment horizontal="right" wrapText="1"/>
    </xf>
    <xf numFmtId="1" fontId="27" fillId="0" borderId="27" xfId="0" applyNumberFormat="1" applyFont="1" applyBorder="1" applyAlignment="1">
      <alignment wrapText="1" shrinkToFit="1"/>
    </xf>
    <xf numFmtId="0" fontId="36" fillId="0" borderId="11" xfId="644" applyFont="1" applyBorder="1" applyAlignment="1">
      <alignment wrapText="1"/>
    </xf>
    <xf numFmtId="0" fontId="36" fillId="0" borderId="11" xfId="644" applyFont="1" applyBorder="1" applyAlignment="1">
      <alignment horizontal="right" wrapText="1"/>
    </xf>
    <xf numFmtId="0" fontId="36" fillId="0" borderId="11" xfId="642" applyFont="1" applyBorder="1" applyAlignment="1">
      <alignment wrapText="1"/>
    </xf>
    <xf numFmtId="0" fontId="36" fillId="0" borderId="11" xfId="642" applyFont="1" applyBorder="1" applyAlignment="1">
      <alignment horizontal="right" wrapText="1"/>
    </xf>
    <xf numFmtId="0" fontId="36" fillId="0" borderId="11" xfId="636" applyFont="1" applyBorder="1" applyAlignment="1">
      <alignment wrapText="1"/>
    </xf>
    <xf numFmtId="0" fontId="36" fillId="0" borderId="11" xfId="636" applyFont="1" applyBorder="1" applyAlignment="1">
      <alignment horizontal="right" wrapText="1"/>
    </xf>
    <xf numFmtId="0" fontId="36" fillId="0" borderId="11" xfId="633" applyFont="1" applyBorder="1" applyAlignment="1">
      <alignment wrapText="1"/>
    </xf>
    <xf numFmtId="0" fontId="36" fillId="0" borderId="11" xfId="633" applyFont="1" applyBorder="1" applyAlignment="1">
      <alignment horizontal="right" wrapText="1"/>
    </xf>
    <xf numFmtId="0" fontId="27" fillId="3" borderId="0" xfId="0" applyFont="1" applyFill="1" applyAlignment="1">
      <alignment horizontal="center" readingOrder="1"/>
    </xf>
    <xf numFmtId="0" fontId="53" fillId="69" borderId="7" xfId="652" applyFont="1" applyFill="1" applyBorder="1" applyAlignment="1">
      <alignment vertical="center" wrapText="1" shrinkToFit="1"/>
    </xf>
    <xf numFmtId="0" fontId="53" fillId="69" borderId="1" xfId="652" applyFont="1" applyFill="1" applyBorder="1" applyAlignment="1">
      <alignment vertical="center" wrapText="1" shrinkToFit="1"/>
    </xf>
    <xf numFmtId="164" fontId="0" fillId="0" borderId="0" xfId="0" applyNumberFormat="1"/>
    <xf numFmtId="49" fontId="17" fillId="0" borderId="0" xfId="40" applyNumberFormat="1"/>
    <xf numFmtId="0" fontId="49" fillId="11" borderId="1" xfId="0" applyFont="1" applyFill="1" applyBorder="1" applyAlignment="1">
      <alignment horizontal="center"/>
    </xf>
    <xf numFmtId="17" fontId="59" fillId="0" borderId="0" xfId="14" applyNumberFormat="1" applyFont="1"/>
    <xf numFmtId="49" fontId="27" fillId="0" borderId="0" xfId="316" applyNumberFormat="1"/>
    <xf numFmtId="3" fontId="30" fillId="80" borderId="1" xfId="0" applyNumberFormat="1" applyFont="1" applyFill="1" applyBorder="1" applyAlignment="1">
      <alignment vertical="center"/>
    </xf>
    <xf numFmtId="0" fontId="1" fillId="81" borderId="1" xfId="0" applyFont="1" applyFill="1" applyBorder="1" applyAlignment="1">
      <alignment horizontal="center" wrapText="1"/>
    </xf>
    <xf numFmtId="0" fontId="161" fillId="3" borderId="0" xfId="0" applyFont="1" applyFill="1" applyAlignment="1">
      <alignment horizontal="left" vertical="center"/>
    </xf>
    <xf numFmtId="3" fontId="161" fillId="3" borderId="0" xfId="0" applyNumberFormat="1" applyFont="1" applyFill="1" applyAlignment="1">
      <alignment horizontal="right"/>
    </xf>
    <xf numFmtId="0" fontId="161" fillId="3" borderId="0" xfId="0" applyFont="1" applyFill="1" applyAlignment="1">
      <alignment horizontal="left"/>
    </xf>
    <xf numFmtId="0" fontId="131" fillId="68" borderId="0" xfId="652" applyFont="1" applyFill="1" applyBorder="1" applyAlignment="1" applyProtection="1">
      <alignment horizontal="center" vertical="center" wrapText="1" readingOrder="1"/>
      <protection locked="0"/>
    </xf>
    <xf numFmtId="180" fontId="93" fillId="77" borderId="0" xfId="653" applyNumberFormat="1" applyFont="1" applyFill="1" applyBorder="1" applyAlignment="1" applyProtection="1">
      <alignment horizontal="center" vertical="top" wrapText="1" readingOrder="1"/>
      <protection locked="0"/>
    </xf>
    <xf numFmtId="179" fontId="53" fillId="71" borderId="0" xfId="653" applyNumberFormat="1" applyFont="1" applyFill="1" applyBorder="1" applyAlignment="1" applyProtection="1">
      <alignment vertical="top" wrapText="1" readingOrder="1"/>
      <protection locked="0"/>
    </xf>
    <xf numFmtId="0" fontId="53" fillId="69" borderId="25" xfId="652" applyFont="1" applyFill="1" applyBorder="1" applyAlignment="1">
      <alignment horizontal="center" vertical="center" wrapText="1" shrinkToFit="1"/>
    </xf>
    <xf numFmtId="3" fontId="131" fillId="68" borderId="87" xfId="652" applyNumberFormat="1" applyFont="1" applyFill="1" applyBorder="1" applyAlignment="1" applyProtection="1">
      <alignment horizontal="center" vertical="center" wrapText="1" readingOrder="1"/>
      <protection locked="0"/>
    </xf>
    <xf numFmtId="3" fontId="93" fillId="77" borderId="68" xfId="653" applyNumberFormat="1" applyFont="1" applyFill="1" applyBorder="1" applyAlignment="1" applyProtection="1">
      <alignment horizontal="center" vertical="top" wrapText="1" readingOrder="1"/>
      <protection locked="0"/>
    </xf>
    <xf numFmtId="0" fontId="151" fillId="82" borderId="1" xfId="652" applyFont="1" applyFill="1" applyBorder="1" applyAlignment="1">
      <alignment wrapText="1"/>
    </xf>
    <xf numFmtId="0" fontId="155" fillId="82" borderId="1" xfId="652" applyFont="1" applyFill="1" applyBorder="1" applyAlignment="1">
      <alignment vertical="center" wrapText="1"/>
    </xf>
    <xf numFmtId="3" fontId="136" fillId="82" borderId="1" xfId="653" applyNumberFormat="1" applyFont="1" applyFill="1" applyBorder="1"/>
    <xf numFmtId="2" fontId="136" fillId="82" borderId="1" xfId="653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145" fillId="67" borderId="47" xfId="647" applyFont="1" applyFill="1" applyBorder="1" applyAlignment="1">
      <alignment horizontal="center" vertical="center"/>
    </xf>
    <xf numFmtId="0" fontId="131" fillId="71" borderId="37" xfId="652" applyFont="1" applyFill="1" applyBorder="1" applyAlignment="1">
      <alignment horizontal="center" vertical="center"/>
    </xf>
    <xf numFmtId="0" fontId="131" fillId="71" borderId="28" xfId="652" applyFont="1" applyFill="1" applyBorder="1" applyAlignment="1">
      <alignment horizontal="center" vertical="center"/>
    </xf>
    <xf numFmtId="49" fontId="0" fillId="0" borderId="0" xfId="0" applyNumberFormat="1"/>
    <xf numFmtId="0" fontId="53" fillId="69" borderId="13" xfId="652" applyFont="1" applyFill="1" applyBorder="1" applyAlignment="1">
      <alignment horizontal="center" vertical="center" wrapText="1" shrinkToFit="1"/>
    </xf>
    <xf numFmtId="0" fontId="36" fillId="0" borderId="11" xfId="658" applyFont="1" applyBorder="1" applyAlignment="1">
      <alignment wrapText="1"/>
    </xf>
    <xf numFmtId="17" fontId="87" fillId="0" borderId="0" xfId="565" applyNumberFormat="1" applyAlignment="1">
      <alignment horizontal="left"/>
    </xf>
    <xf numFmtId="182" fontId="39" fillId="70" borderId="47" xfId="576" applyNumberFormat="1" applyFont="1" applyFill="1" applyBorder="1" applyAlignment="1">
      <alignment horizontal="center" vertical="center" wrapText="1" shrinkToFit="1"/>
    </xf>
    <xf numFmtId="10" fontId="147" fillId="13" borderId="26" xfId="576" applyNumberFormat="1" applyFont="1" applyFill="1" applyBorder="1" applyAlignment="1">
      <alignment horizontal="center" vertical="center"/>
    </xf>
    <xf numFmtId="182" fontId="53" fillId="71" borderId="26" xfId="576" applyNumberFormat="1" applyFont="1" applyFill="1" applyBorder="1" applyAlignment="1">
      <alignment horizontal="center" vertical="center"/>
    </xf>
    <xf numFmtId="182" fontId="39" fillId="70" borderId="26" xfId="576" applyNumberFormat="1" applyFont="1" applyFill="1" applyBorder="1" applyAlignment="1">
      <alignment horizontal="center" vertical="center"/>
    </xf>
    <xf numFmtId="182" fontId="39" fillId="70" borderId="26" xfId="576" applyNumberFormat="1" applyFont="1" applyFill="1" applyBorder="1" applyAlignment="1">
      <alignment horizontal="center" vertical="center" wrapText="1" shrinkToFit="1"/>
    </xf>
    <xf numFmtId="10" fontId="147" fillId="13" borderId="28" xfId="576" applyNumberFormat="1" applyFont="1" applyFill="1" applyBorder="1" applyAlignment="1">
      <alignment horizontal="center" vertical="center"/>
    </xf>
    <xf numFmtId="182" fontId="53" fillId="71" borderId="28" xfId="576" applyNumberFormat="1" applyFont="1" applyFill="1" applyBorder="1" applyAlignment="1">
      <alignment horizontal="center" vertical="center"/>
    </xf>
    <xf numFmtId="10" fontId="111" fillId="0" borderId="38" xfId="576" applyNumberFormat="1" applyFont="1" applyBorder="1"/>
    <xf numFmtId="182" fontId="39" fillId="70" borderId="1" xfId="576" applyNumberFormat="1" applyFont="1" applyFill="1" applyBorder="1" applyAlignment="1">
      <alignment horizontal="center" vertical="center" wrapText="1" shrinkToFit="1"/>
    </xf>
    <xf numFmtId="10" fontId="147" fillId="13" borderId="1" xfId="576" applyNumberFormat="1" applyFont="1" applyFill="1" applyBorder="1" applyAlignment="1">
      <alignment horizontal="center" vertical="center"/>
    </xf>
    <xf numFmtId="182" fontId="53" fillId="71" borderId="1" xfId="576" applyNumberFormat="1" applyFont="1" applyFill="1" applyBorder="1" applyAlignment="1">
      <alignment horizontal="center" vertical="center"/>
    </xf>
    <xf numFmtId="182" fontId="39" fillId="70" borderId="3" xfId="576" applyNumberFormat="1" applyFont="1" applyFill="1" applyBorder="1" applyAlignment="1">
      <alignment horizontal="center" vertical="center"/>
    </xf>
    <xf numFmtId="182" fontId="39" fillId="70" borderId="3" xfId="576" applyNumberFormat="1" applyFont="1" applyFill="1" applyBorder="1" applyAlignment="1">
      <alignment horizontal="center" vertical="center" wrapText="1" shrinkToFit="1"/>
    </xf>
    <xf numFmtId="182" fontId="39" fillId="70" borderId="1" xfId="576" applyNumberFormat="1" applyFont="1" applyFill="1" applyBorder="1" applyAlignment="1">
      <alignment horizontal="center" vertical="center"/>
    </xf>
    <xf numFmtId="3" fontId="27" fillId="0" borderId="0" xfId="316" applyNumberFormat="1"/>
    <xf numFmtId="1" fontId="39" fillId="70" borderId="1" xfId="316" applyNumberFormat="1" applyFont="1" applyFill="1" applyBorder="1" applyAlignment="1">
      <alignment vertical="center" wrapText="1" shrinkToFit="1"/>
    </xf>
    <xf numFmtId="1" fontId="50" fillId="70" borderId="1" xfId="316" applyNumberFormat="1" applyFont="1" applyFill="1" applyBorder="1" applyAlignment="1">
      <alignment horizontal="center" vertical="center" wrapText="1" shrinkToFit="1"/>
    </xf>
    <xf numFmtId="3" fontId="39" fillId="70" borderId="1" xfId="316" applyNumberFormat="1" applyFont="1" applyFill="1" applyBorder="1" applyAlignment="1">
      <alignment horizontal="center" vertical="center"/>
    </xf>
    <xf numFmtId="2" fontId="39" fillId="70" borderId="1" xfId="316" applyNumberFormat="1" applyFont="1" applyFill="1" applyBorder="1" applyAlignment="1">
      <alignment horizontal="center" vertical="center" wrapText="1" shrinkToFit="1"/>
    </xf>
    <xf numFmtId="0" fontId="27" fillId="0" borderId="0" xfId="316" applyAlignment="1">
      <alignment vertical="center"/>
    </xf>
    <xf numFmtId="0" fontId="111" fillId="0" borderId="29" xfId="316" applyFont="1" applyBorder="1"/>
    <xf numFmtId="10" fontId="111" fillId="0" borderId="31" xfId="316" applyNumberFormat="1" applyFont="1" applyBorder="1"/>
    <xf numFmtId="0" fontId="111" fillId="0" borderId="33" xfId="316" applyFont="1" applyBorder="1"/>
    <xf numFmtId="10" fontId="111" fillId="0" borderId="38" xfId="316" applyNumberFormat="1" applyFont="1" applyBorder="1"/>
    <xf numFmtId="0" fontId="111" fillId="0" borderId="39" xfId="316" applyFont="1" applyBorder="1"/>
    <xf numFmtId="10" fontId="111" fillId="0" borderId="67" xfId="316" applyNumberFormat="1" applyFont="1" applyBorder="1"/>
    <xf numFmtId="0" fontId="28" fillId="0" borderId="0" xfId="316" applyFont="1" applyAlignment="1">
      <alignment vertical="center"/>
    </xf>
    <xf numFmtId="1" fontId="39" fillId="70" borderId="3" xfId="316" applyNumberFormat="1" applyFont="1" applyFill="1" applyBorder="1" applyAlignment="1">
      <alignment vertical="center" wrapText="1" shrinkToFit="1"/>
    </xf>
    <xf numFmtId="1" fontId="50" fillId="70" borderId="3" xfId="316" applyNumberFormat="1" applyFont="1" applyFill="1" applyBorder="1" applyAlignment="1">
      <alignment horizontal="center" vertical="center" wrapText="1" shrinkToFit="1"/>
    </xf>
    <xf numFmtId="3" fontId="39" fillId="70" borderId="3" xfId="316" applyNumberFormat="1" applyFont="1" applyFill="1" applyBorder="1" applyAlignment="1">
      <alignment horizontal="center" vertical="center"/>
    </xf>
    <xf numFmtId="2" fontId="39" fillId="70" borderId="3" xfId="316" applyNumberFormat="1" applyFont="1" applyFill="1" applyBorder="1" applyAlignment="1">
      <alignment horizontal="center" vertical="center" wrapText="1" shrinkToFit="1"/>
    </xf>
    <xf numFmtId="0" fontId="27" fillId="0" borderId="0" xfId="316" applyAlignment="1">
      <alignment horizontal="center"/>
    </xf>
    <xf numFmtId="0" fontId="111" fillId="0" borderId="0" xfId="316" applyFont="1"/>
    <xf numFmtId="3" fontId="27" fillId="0" borderId="0" xfId="316" applyNumberFormat="1" applyAlignment="1">
      <alignment horizontal="right" vertical="center"/>
    </xf>
    <xf numFmtId="0" fontId="27" fillId="0" borderId="0" xfId="316" applyAlignment="1">
      <alignment horizontal="right" vertical="center"/>
    </xf>
    <xf numFmtId="49" fontId="27" fillId="0" borderId="0" xfId="316" applyNumberFormat="1" applyAlignment="1">
      <alignment horizontal="right" vertical="center"/>
    </xf>
    <xf numFmtId="0" fontId="27" fillId="0" borderId="0" xfId="316" applyAlignment="1">
      <alignment wrapText="1"/>
    </xf>
    <xf numFmtId="0" fontId="27" fillId="0" borderId="0" xfId="316" applyAlignment="1">
      <alignment horizontal="right" vertical="center" wrapText="1"/>
    </xf>
    <xf numFmtId="0" fontId="122" fillId="0" borderId="14" xfId="0" applyFont="1" applyBorder="1" applyAlignment="1">
      <alignment horizontal="center" vertical="center"/>
    </xf>
    <xf numFmtId="0" fontId="122" fillId="0" borderId="13" xfId="0" applyFont="1" applyBorder="1" applyAlignment="1">
      <alignment horizontal="center" vertical="center"/>
    </xf>
    <xf numFmtId="0" fontId="122" fillId="0" borderId="63" xfId="0" applyFont="1" applyBorder="1" applyAlignment="1">
      <alignment horizontal="center" vertical="center" wrapText="1"/>
    </xf>
    <xf numFmtId="0" fontId="122" fillId="0" borderId="18" xfId="0" applyFont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0" fontId="141" fillId="68" borderId="44" xfId="652" applyFont="1" applyFill="1" applyBorder="1" applyAlignment="1">
      <alignment horizontal="center" vertical="center" wrapText="1"/>
    </xf>
    <xf numFmtId="0" fontId="141" fillId="68" borderId="75" xfId="652" applyFont="1" applyFill="1" applyBorder="1" applyAlignment="1">
      <alignment horizontal="center" vertical="center" wrapText="1"/>
    </xf>
    <xf numFmtId="0" fontId="141" fillId="68" borderId="42" xfId="652" applyFont="1" applyFill="1" applyBorder="1" applyAlignment="1">
      <alignment horizontal="center" vertical="center" wrapText="1"/>
    </xf>
    <xf numFmtId="0" fontId="141" fillId="69" borderId="6" xfId="652" applyFont="1" applyFill="1" applyBorder="1" applyAlignment="1">
      <alignment horizontal="center" vertical="center" wrapText="1"/>
    </xf>
    <xf numFmtId="0" fontId="141" fillId="69" borderId="35" xfId="652" applyFont="1" applyFill="1" applyBorder="1" applyAlignment="1">
      <alignment horizontal="center" vertical="center" wrapText="1"/>
    </xf>
    <xf numFmtId="1" fontId="27" fillId="15" borderId="32" xfId="0" applyNumberFormat="1" applyFont="1" applyFill="1" applyBorder="1" applyAlignment="1">
      <alignment horizontal="center" vertical="center" shrinkToFit="1"/>
    </xf>
    <xf numFmtId="1" fontId="27" fillId="15" borderId="0" xfId="0" applyNumberFormat="1" applyFont="1" applyFill="1" applyAlignment="1">
      <alignment horizontal="center" vertical="center" shrinkToFit="1"/>
    </xf>
    <xf numFmtId="1" fontId="27" fillId="15" borderId="98" xfId="0" applyNumberFormat="1" applyFont="1" applyFill="1" applyBorder="1" applyAlignment="1">
      <alignment horizontal="center" vertical="center" shrinkToFit="1"/>
    </xf>
    <xf numFmtId="0" fontId="33" fillId="15" borderId="32" xfId="0" applyFont="1" applyFill="1" applyBorder="1" applyAlignment="1">
      <alignment horizontal="center" vertical="center"/>
    </xf>
    <xf numFmtId="0" fontId="33" fillId="15" borderId="0" xfId="0" applyFont="1" applyFill="1" applyAlignment="1">
      <alignment horizontal="center" vertical="center"/>
    </xf>
    <xf numFmtId="0" fontId="134" fillId="67" borderId="72" xfId="565" applyFont="1" applyFill="1" applyBorder="1" applyAlignment="1">
      <alignment horizontal="center" vertical="center" wrapText="1"/>
    </xf>
    <xf numFmtId="0" fontId="134" fillId="67" borderId="73" xfId="565" applyFont="1" applyFill="1" applyBorder="1" applyAlignment="1">
      <alignment horizontal="center" vertical="center" wrapText="1"/>
    </xf>
    <xf numFmtId="0" fontId="134" fillId="67" borderId="64" xfId="565" applyFont="1" applyFill="1" applyBorder="1" applyAlignment="1">
      <alignment horizontal="center" vertical="center" wrapText="1"/>
    </xf>
    <xf numFmtId="0" fontId="141" fillId="76" borderId="44" xfId="652" applyFont="1" applyFill="1" applyBorder="1" applyAlignment="1">
      <alignment horizontal="center" vertical="center" wrapText="1"/>
    </xf>
    <xf numFmtId="0" fontId="141" fillId="76" borderId="42" xfId="652" applyFont="1" applyFill="1" applyBorder="1" applyAlignment="1">
      <alignment horizontal="center" vertical="center" wrapText="1"/>
    </xf>
    <xf numFmtId="0" fontId="141" fillId="69" borderId="24" xfId="652" applyFont="1" applyFill="1" applyBorder="1" applyAlignment="1">
      <alignment horizontal="center" vertical="center" wrapText="1"/>
    </xf>
    <xf numFmtId="0" fontId="141" fillId="69" borderId="20" xfId="652" applyFont="1" applyFill="1" applyBorder="1" applyAlignment="1">
      <alignment horizontal="center" vertical="center" wrapText="1"/>
    </xf>
    <xf numFmtId="1" fontId="27" fillId="15" borderId="32" xfId="316" applyNumberFormat="1" applyFill="1" applyBorder="1" applyAlignment="1">
      <alignment horizontal="center" vertical="center" shrinkToFit="1"/>
    </xf>
    <xf numFmtId="1" fontId="27" fillId="15" borderId="0" xfId="316" applyNumberFormat="1" applyFill="1" applyAlignment="1">
      <alignment horizontal="center" vertical="center" shrinkToFit="1"/>
    </xf>
    <xf numFmtId="1" fontId="27" fillId="15" borderId="98" xfId="316" applyNumberFormat="1" applyFill="1" applyBorder="1" applyAlignment="1">
      <alignment horizontal="center" vertical="center" shrinkToFit="1"/>
    </xf>
    <xf numFmtId="0" fontId="33" fillId="15" borderId="32" xfId="316" applyFont="1" applyFill="1" applyBorder="1" applyAlignment="1">
      <alignment horizontal="center" vertical="center"/>
    </xf>
    <xf numFmtId="0" fontId="33" fillId="15" borderId="0" xfId="316" applyFont="1" applyFill="1" applyAlignment="1">
      <alignment horizontal="center" vertical="center"/>
    </xf>
    <xf numFmtId="0" fontId="141" fillId="76" borderId="75" xfId="652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32" fillId="67" borderId="0" xfId="565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64" fillId="9" borderId="33" xfId="0" applyFont="1" applyFill="1" applyBorder="1" applyAlignment="1">
      <alignment horizontal="center" vertical="center" wrapText="1"/>
    </xf>
    <xf numFmtId="0" fontId="64" fillId="9" borderId="0" xfId="0" applyFont="1" applyFill="1" applyAlignment="1">
      <alignment horizontal="center" vertical="center" wrapText="1"/>
    </xf>
    <xf numFmtId="0" fontId="156" fillId="68" borderId="0" xfId="561" applyFont="1" applyFill="1" applyAlignment="1">
      <alignment horizontal="center" vertical="center"/>
    </xf>
    <xf numFmtId="0" fontId="84" fillId="68" borderId="5" xfId="561" applyFill="1" applyBorder="1" applyAlignment="1">
      <alignment horizontal="center" vertical="center"/>
    </xf>
    <xf numFmtId="0" fontId="84" fillId="68" borderId="17" xfId="561" applyFill="1" applyBorder="1" applyAlignment="1">
      <alignment horizontal="center" vertical="center"/>
    </xf>
    <xf numFmtId="0" fontId="84" fillId="68" borderId="12" xfId="561" applyFill="1" applyBorder="1" applyAlignment="1">
      <alignment horizontal="center" vertical="center"/>
    </xf>
    <xf numFmtId="0" fontId="131" fillId="68" borderId="1" xfId="652" applyFont="1" applyFill="1" applyBorder="1" applyAlignment="1">
      <alignment horizontal="center"/>
    </xf>
    <xf numFmtId="49" fontId="28" fillId="0" borderId="0" xfId="0" applyNumberFormat="1" applyFont="1" applyAlignment="1">
      <alignment vertical="center" wrapText="1"/>
    </xf>
    <xf numFmtId="17" fontId="28" fillId="0" borderId="0" xfId="0" applyNumberFormat="1" applyFont="1" applyAlignment="1">
      <alignment vertical="center" wrapText="1"/>
    </xf>
    <xf numFmtId="0" fontId="52" fillId="15" borderId="5" xfId="0" applyFont="1" applyFill="1" applyBorder="1" applyAlignment="1">
      <alignment horizontal="center" vertical="center"/>
    </xf>
    <xf numFmtId="0" fontId="52" fillId="15" borderId="17" xfId="0" applyFont="1" applyFill="1" applyBorder="1" applyAlignment="1">
      <alignment horizontal="center" vertical="center"/>
    </xf>
    <xf numFmtId="0" fontId="52" fillId="15" borderId="12" xfId="0" applyFont="1" applyFill="1" applyBorder="1" applyAlignment="1">
      <alignment horizontal="center" vertical="center"/>
    </xf>
    <xf numFmtId="0" fontId="132" fillId="67" borderId="1" xfId="565" applyFont="1" applyFill="1" applyBorder="1" applyAlignment="1">
      <alignment horizontal="center" vertical="center"/>
    </xf>
    <xf numFmtId="0" fontId="52" fillId="15" borderId="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63" xfId="0" applyFont="1" applyFill="1" applyBorder="1" applyAlignment="1">
      <alignment horizontal="center" vertical="center"/>
    </xf>
    <xf numFmtId="3" fontId="50" fillId="8" borderId="5" xfId="0" applyNumberFormat="1" applyFont="1" applyFill="1" applyBorder="1" applyAlignment="1">
      <alignment horizontal="center" vertical="center"/>
    </xf>
    <xf numFmtId="3" fontId="50" fillId="8" borderId="12" xfId="0" applyNumberFormat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1" fontId="27" fillId="15" borderId="5" xfId="0" applyNumberFormat="1" applyFont="1" applyFill="1" applyBorder="1" applyAlignment="1">
      <alignment horizontal="center" vertical="center" shrinkToFit="1"/>
    </xf>
    <xf numFmtId="1" fontId="27" fillId="15" borderId="12" xfId="0" applyNumberFormat="1" applyFont="1" applyFill="1" applyBorder="1" applyAlignment="1">
      <alignment horizontal="center" vertical="center" shrinkToFit="1"/>
    </xf>
    <xf numFmtId="1" fontId="27" fillId="15" borderId="8" xfId="0" applyNumberFormat="1" applyFont="1" applyFill="1" applyBorder="1" applyAlignment="1">
      <alignment horizontal="center" vertical="center" shrinkToFit="1"/>
    </xf>
    <xf numFmtId="1" fontId="27" fillId="15" borderId="14" xfId="0" applyNumberFormat="1" applyFont="1" applyFill="1" applyBorder="1" applyAlignment="1">
      <alignment horizontal="center" vertical="center" shrinkToFit="1"/>
    </xf>
    <xf numFmtId="17" fontId="30" fillId="0" borderId="0" xfId="0" applyNumberFormat="1" applyFont="1" applyAlignment="1">
      <alignment horizontal="center" vertical="center" wrapText="1"/>
    </xf>
    <xf numFmtId="17" fontId="30" fillId="0" borderId="0" xfId="0" applyNumberFormat="1" applyFont="1" applyAlignment="1">
      <alignment horizontal="center" wrapText="1"/>
    </xf>
    <xf numFmtId="17" fontId="32" fillId="3" borderId="5" xfId="0" applyNumberFormat="1" applyFont="1" applyFill="1" applyBorder="1" applyAlignment="1">
      <alignment horizontal="center" vertical="center" wrapText="1"/>
    </xf>
    <xf numFmtId="17" fontId="32" fillId="3" borderId="17" xfId="0" applyNumberFormat="1" applyFont="1" applyFill="1" applyBorder="1" applyAlignment="1">
      <alignment horizontal="center" vertical="center" wrapText="1"/>
    </xf>
    <xf numFmtId="0" fontId="53" fillId="0" borderId="6" xfId="40" applyFont="1" applyBorder="1" applyAlignment="1">
      <alignment horizontal="center"/>
    </xf>
    <xf numFmtId="0" fontId="53" fillId="0" borderId="34" xfId="40" applyFont="1" applyBorder="1" applyAlignment="1">
      <alignment horizontal="center"/>
    </xf>
    <xf numFmtId="0" fontId="53" fillId="0" borderId="7" xfId="40" applyFont="1" applyBorder="1" applyAlignment="1">
      <alignment horizontal="center"/>
    </xf>
    <xf numFmtId="0" fontId="53" fillId="0" borderId="35" xfId="40" applyFont="1" applyBorder="1" applyAlignment="1">
      <alignment horizontal="center"/>
    </xf>
    <xf numFmtId="0" fontId="64" fillId="62" borderId="44" xfId="40" applyFont="1" applyFill="1" applyBorder="1" applyAlignment="1">
      <alignment horizontal="center" vertical="center" wrapText="1"/>
    </xf>
    <xf numFmtId="0" fontId="64" fillId="62" borderId="75" xfId="40" applyFont="1" applyFill="1" applyBorder="1" applyAlignment="1">
      <alignment horizontal="center" vertical="center" wrapText="1"/>
    </xf>
    <xf numFmtId="0" fontId="64" fillId="62" borderId="42" xfId="40" applyFont="1" applyFill="1" applyBorder="1" applyAlignment="1">
      <alignment horizontal="center" vertical="center" wrapText="1"/>
    </xf>
    <xf numFmtId="2" fontId="56" fillId="0" borderId="15" xfId="40" applyNumberFormat="1" applyFont="1" applyBorder="1" applyAlignment="1">
      <alignment horizontal="center" vertical="center"/>
    </xf>
    <xf numFmtId="2" fontId="56" fillId="0" borderId="27" xfId="40" applyNumberFormat="1" applyFont="1" applyBorder="1" applyAlignment="1">
      <alignment horizontal="center" vertical="center"/>
    </xf>
    <xf numFmtId="2" fontId="56" fillId="0" borderId="1" xfId="40" applyNumberFormat="1" applyFont="1" applyBorder="1" applyAlignment="1">
      <alignment horizontal="center" vertical="center"/>
    </xf>
    <xf numFmtId="2" fontId="56" fillId="0" borderId="22" xfId="40" applyNumberFormat="1" applyFont="1" applyBorder="1" applyAlignment="1">
      <alignment horizontal="center" vertical="center"/>
    </xf>
    <xf numFmtId="2" fontId="56" fillId="0" borderId="26" xfId="40" applyNumberFormat="1" applyFont="1" applyBorder="1" applyAlignment="1">
      <alignment horizontal="center" vertical="center" wrapText="1"/>
    </xf>
    <xf numFmtId="2" fontId="56" fillId="0" borderId="28" xfId="40" applyNumberFormat="1" applyFont="1" applyBorder="1" applyAlignment="1">
      <alignment horizontal="center" vertical="center" wrapText="1"/>
    </xf>
    <xf numFmtId="2" fontId="124" fillId="0" borderId="6" xfId="40" applyNumberFormat="1" applyFont="1" applyBorder="1" applyAlignment="1">
      <alignment horizontal="center" vertical="center"/>
    </xf>
    <xf numFmtId="2" fontId="124" fillId="0" borderId="27" xfId="40" applyNumberFormat="1" applyFont="1" applyBorder="1" applyAlignment="1">
      <alignment horizontal="center" vertical="center"/>
    </xf>
    <xf numFmtId="2" fontId="56" fillId="0" borderId="65" xfId="40" applyNumberFormat="1" applyFont="1" applyBorder="1" applyAlignment="1">
      <alignment horizontal="center" vertical="center"/>
    </xf>
    <xf numFmtId="2" fontId="56" fillId="0" borderId="23" xfId="40" applyNumberFormat="1" applyFont="1" applyBorder="1" applyAlignment="1">
      <alignment horizontal="center" vertical="center"/>
    </xf>
    <xf numFmtId="2" fontId="56" fillId="0" borderId="7" xfId="40" applyNumberFormat="1" applyFont="1" applyBorder="1" applyAlignment="1">
      <alignment horizontal="center" vertical="center" wrapText="1"/>
    </xf>
    <xf numFmtId="2" fontId="56" fillId="0" borderId="41" xfId="40" applyNumberFormat="1" applyFont="1" applyBorder="1" applyAlignment="1">
      <alignment horizontal="center" vertical="center" wrapText="1"/>
    </xf>
    <xf numFmtId="17" fontId="137" fillId="68" borderId="29" xfId="561" applyNumberFormat="1" applyFont="1" applyFill="1" applyBorder="1" applyAlignment="1">
      <alignment horizontal="center" vertical="center" wrapText="1"/>
    </xf>
    <xf numFmtId="17" fontId="137" fillId="68" borderId="30" xfId="561" applyNumberFormat="1" applyFont="1" applyFill="1" applyBorder="1" applyAlignment="1">
      <alignment horizontal="center" vertical="center" wrapText="1"/>
    </xf>
    <xf numFmtId="17" fontId="137" fillId="68" borderId="31" xfId="561" applyNumberFormat="1" applyFont="1" applyFill="1" applyBorder="1" applyAlignment="1">
      <alignment horizontal="center" vertical="center" wrapText="1"/>
    </xf>
    <xf numFmtId="0" fontId="143" fillId="68" borderId="91" xfId="652" applyFont="1" applyFill="1" applyBorder="1" applyAlignment="1">
      <alignment horizontal="center" vertical="center" wrapText="1"/>
    </xf>
    <xf numFmtId="0" fontId="143" fillId="68" borderId="4" xfId="652" applyFont="1" applyFill="1" applyBorder="1" applyAlignment="1">
      <alignment horizontal="center" vertical="center" wrapText="1"/>
    </xf>
    <xf numFmtId="0" fontId="143" fillId="68" borderId="50" xfId="652" applyFont="1" applyFill="1" applyBorder="1" applyAlignment="1">
      <alignment horizontal="center" vertical="center" wrapText="1"/>
    </xf>
    <xf numFmtId="17" fontId="137" fillId="68" borderId="72" xfId="561" applyNumberFormat="1" applyFont="1" applyFill="1" applyBorder="1" applyAlignment="1">
      <alignment horizontal="center" vertical="center" wrapText="1"/>
    </xf>
    <xf numFmtId="17" fontId="137" fillId="68" borderId="73" xfId="561" applyNumberFormat="1" applyFont="1" applyFill="1" applyBorder="1" applyAlignment="1">
      <alignment horizontal="center" vertical="center" wrapText="1"/>
    </xf>
    <xf numFmtId="2" fontId="74" fillId="0" borderId="5" xfId="564" applyNumberFormat="1" applyFill="1" applyBorder="1" applyAlignment="1">
      <alignment horizontal="center" vertical="center"/>
    </xf>
    <xf numFmtId="2" fontId="56" fillId="0" borderId="15" xfId="40" applyNumberFormat="1" applyFont="1" applyBorder="1" applyAlignment="1">
      <alignment horizontal="right" vertical="center"/>
    </xf>
    <xf numFmtId="2" fontId="56" fillId="0" borderId="9" xfId="4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" fontId="131" fillId="64" borderId="1" xfId="652" applyNumberFormat="1" applyFont="1" applyBorder="1" applyAlignment="1">
      <alignment horizontal="center" vertical="center" wrapText="1" shrinkToFit="1"/>
    </xf>
    <xf numFmtId="17" fontId="131" fillId="64" borderId="12" xfId="652" applyNumberFormat="1" applyFont="1" applyBorder="1" applyAlignment="1">
      <alignment horizontal="center" vertical="center" wrapText="1" shrinkToFit="1"/>
    </xf>
    <xf numFmtId="0" fontId="53" fillId="69" borderId="6" xfId="652" applyFont="1" applyFill="1" applyBorder="1" applyAlignment="1">
      <alignment horizontal="center" vertical="center" wrapText="1" shrinkToFit="1"/>
    </xf>
    <xf numFmtId="0" fontId="53" fillId="69" borderId="34" xfId="652" applyFont="1" applyFill="1" applyBorder="1" applyAlignment="1">
      <alignment horizontal="center" vertical="center" wrapText="1" shrinkToFit="1"/>
    </xf>
    <xf numFmtId="0" fontId="53" fillId="69" borderId="7" xfId="652" applyFont="1" applyFill="1" applyBorder="1" applyAlignment="1">
      <alignment horizontal="center" vertical="center" wrapText="1" shrinkToFit="1"/>
    </xf>
    <xf numFmtId="1" fontId="87" fillId="15" borderId="1" xfId="565" applyNumberFormat="1" applyFill="1" applyBorder="1" applyAlignment="1">
      <alignment horizontal="center" vertical="center" shrinkToFit="1"/>
    </xf>
    <xf numFmtId="0" fontId="159" fillId="0" borderId="5" xfId="0" applyFont="1" applyBorder="1" applyAlignment="1">
      <alignment horizontal="center" vertical="center"/>
    </xf>
    <xf numFmtId="0" fontId="159" fillId="0" borderId="1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3" fillId="69" borderId="24" xfId="652" applyFont="1" applyFill="1" applyBorder="1" applyAlignment="1">
      <alignment horizontal="center" vertical="center" wrapText="1" shrinkToFit="1"/>
    </xf>
    <xf numFmtId="0" fontId="53" fillId="69" borderId="25" xfId="652" applyFont="1" applyFill="1" applyBorder="1" applyAlignment="1">
      <alignment horizontal="center" vertical="center" wrapText="1" shrinkToFit="1"/>
    </xf>
    <xf numFmtId="0" fontId="53" fillId="69" borderId="65" xfId="652" applyFont="1" applyFill="1" applyBorder="1" applyAlignment="1">
      <alignment horizontal="center" vertical="center" wrapText="1" shrinkToFit="1"/>
    </xf>
    <xf numFmtId="0" fontId="53" fillId="69" borderId="20" xfId="652" applyFont="1" applyFill="1" applyBorder="1" applyAlignment="1">
      <alignment horizontal="center" vertical="center" wrapText="1" shrinkToFit="1"/>
    </xf>
    <xf numFmtId="0" fontId="66" fillId="0" borderId="5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53" fillId="69" borderId="35" xfId="652" applyFont="1" applyFill="1" applyBorder="1" applyAlignment="1">
      <alignment horizontal="center" vertical="center" wrapText="1" shrinkToFit="1"/>
    </xf>
    <xf numFmtId="0" fontId="50" fillId="3" borderId="1" xfId="0" applyFont="1" applyFill="1" applyBorder="1" applyAlignment="1">
      <alignment horizontal="center" vertical="center"/>
    </xf>
    <xf numFmtId="0" fontId="133" fillId="68" borderId="5" xfId="565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133" fillId="8" borderId="5" xfId="565" applyFont="1" applyFill="1" applyBorder="1" applyAlignment="1">
      <alignment horizontal="center" vertical="center"/>
    </xf>
    <xf numFmtId="17" fontId="159" fillId="0" borderId="1" xfId="0" applyNumberFormat="1" applyFont="1" applyBorder="1" applyAlignment="1">
      <alignment horizontal="center" vertical="center" wrapText="1" shrinkToFit="1"/>
    </xf>
    <xf numFmtId="17" fontId="113" fillId="15" borderId="12" xfId="0" applyNumberFormat="1" applyFont="1" applyFill="1" applyBorder="1" applyAlignment="1">
      <alignment horizontal="center" vertical="center" wrapText="1" shrinkToFit="1"/>
    </xf>
    <xf numFmtId="17" fontId="37" fillId="15" borderId="12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7" fontId="37" fillId="15" borderId="1" xfId="0" applyNumberFormat="1" applyFont="1" applyFill="1" applyBorder="1" applyAlignment="1">
      <alignment horizontal="center" vertical="center" wrapText="1" shrinkToFit="1"/>
    </xf>
    <xf numFmtId="0" fontId="159" fillId="0" borderId="1" xfId="0" applyFont="1" applyBorder="1" applyAlignment="1">
      <alignment horizontal="center" vertical="center"/>
    </xf>
    <xf numFmtId="0" fontId="150" fillId="69" borderId="6" xfId="652" applyFont="1" applyFill="1" applyBorder="1" applyAlignment="1">
      <alignment horizontal="center" vertical="center" wrapText="1" shrinkToFit="1"/>
    </xf>
    <xf numFmtId="0" fontId="150" fillId="69" borderId="34" xfId="652" applyFont="1" applyFill="1" applyBorder="1" applyAlignment="1">
      <alignment horizontal="center" vertical="center" wrapText="1" shrinkToFit="1"/>
    </xf>
    <xf numFmtId="0" fontId="150" fillId="69" borderId="35" xfId="652" applyFont="1" applyFill="1" applyBorder="1" applyAlignment="1">
      <alignment horizontal="center" vertical="center" wrapText="1" shrinkToFit="1"/>
    </xf>
    <xf numFmtId="0" fontId="53" fillId="69" borderId="1" xfId="652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/>
    </xf>
    <xf numFmtId="3" fontId="126" fillId="64" borderId="63" xfId="652" applyNumberFormat="1" applyBorder="1" applyAlignment="1">
      <alignment horizontal="center" vertical="center" wrapText="1"/>
    </xf>
    <xf numFmtId="3" fontId="126" fillId="64" borderId="83" xfId="652" applyNumberFormat="1" applyBorder="1" applyAlignment="1">
      <alignment horizontal="center" vertical="center" wrapText="1"/>
    </xf>
    <xf numFmtId="0" fontId="126" fillId="64" borderId="24" xfId="652" applyBorder="1" applyAlignment="1">
      <alignment horizontal="center" vertical="center" wrapText="1"/>
    </xf>
    <xf numFmtId="0" fontId="126" fillId="64" borderId="25" xfId="652" applyBorder="1" applyAlignment="1">
      <alignment horizontal="center" vertical="center" wrapText="1"/>
    </xf>
    <xf numFmtId="0" fontId="126" fillId="64" borderId="20" xfId="652" applyBorder="1" applyAlignment="1">
      <alignment horizontal="center" vertical="center" wrapText="1"/>
    </xf>
    <xf numFmtId="0" fontId="126" fillId="64" borderId="38" xfId="652" applyBorder="1" applyAlignment="1">
      <alignment horizontal="center" vertical="center" wrapText="1"/>
    </xf>
    <xf numFmtId="0" fontId="90" fillId="75" borderId="8" xfId="14" applyFont="1" applyFill="1" applyBorder="1" applyAlignment="1">
      <alignment horizontal="center"/>
    </xf>
    <xf numFmtId="0" fontId="90" fillId="75" borderId="14" xfId="14" applyFont="1" applyFill="1" applyBorder="1" applyAlignment="1">
      <alignment horizontal="center"/>
    </xf>
    <xf numFmtId="0" fontId="90" fillId="75" borderId="63" xfId="14" applyFont="1" applyFill="1" applyBorder="1" applyAlignment="1">
      <alignment horizontal="center"/>
    </xf>
    <xf numFmtId="0" fontId="126" fillId="64" borderId="75" xfId="652" applyBorder="1" applyAlignment="1">
      <alignment horizontal="center" vertical="center" wrapText="1"/>
    </xf>
    <xf numFmtId="0" fontId="126" fillId="64" borderId="19" xfId="652" applyBorder="1" applyAlignment="1">
      <alignment horizontal="center" vertical="center" wrapText="1"/>
    </xf>
    <xf numFmtId="0" fontId="126" fillId="64" borderId="8" xfId="652" applyBorder="1" applyAlignment="1">
      <alignment horizontal="center" vertical="center" wrapText="1"/>
    </xf>
    <xf numFmtId="0" fontId="126" fillId="64" borderId="6" xfId="652" applyBorder="1" applyAlignment="1">
      <alignment horizontal="center" vertical="center" wrapText="1"/>
    </xf>
    <xf numFmtId="0" fontId="126" fillId="64" borderId="34" xfId="652" applyBorder="1" applyAlignment="1">
      <alignment horizontal="center" vertical="center" wrapText="1"/>
    </xf>
    <xf numFmtId="0" fontId="126" fillId="64" borderId="7" xfId="652" applyBorder="1" applyAlignment="1">
      <alignment horizontal="center" vertical="center" wrapText="1"/>
    </xf>
    <xf numFmtId="0" fontId="87" fillId="75" borderId="0" xfId="565" applyFill="1" applyBorder="1" applyAlignment="1">
      <alignment horizontal="center"/>
    </xf>
    <xf numFmtId="0" fontId="87" fillId="75" borderId="83" xfId="565" applyFill="1" applyBorder="1" applyAlignment="1">
      <alignment horizontal="center"/>
    </xf>
    <xf numFmtId="0" fontId="133" fillId="75" borderId="0" xfId="565" applyFont="1" applyFill="1" applyBorder="1" applyAlignment="1">
      <alignment horizontal="center"/>
    </xf>
    <xf numFmtId="0" fontId="133" fillId="75" borderId="83" xfId="565" applyFont="1" applyFill="1" applyBorder="1" applyAlignment="1">
      <alignment horizontal="center"/>
    </xf>
    <xf numFmtId="17" fontId="87" fillId="75" borderId="0" xfId="565" applyNumberFormat="1" applyFill="1" applyBorder="1" applyAlignment="1">
      <alignment horizontal="center" vertical="center"/>
    </xf>
    <xf numFmtId="17" fontId="87" fillId="75" borderId="13" xfId="565" applyNumberFormat="1" applyFill="1" applyBorder="1" applyAlignment="1">
      <alignment horizontal="center" vertical="center"/>
    </xf>
    <xf numFmtId="17" fontId="87" fillId="75" borderId="18" xfId="565" applyNumberFormat="1" applyFill="1" applyBorder="1" applyAlignment="1">
      <alignment horizontal="center" vertical="center"/>
    </xf>
    <xf numFmtId="0" fontId="132" fillId="68" borderId="5" xfId="565" applyFont="1" applyFill="1" applyBorder="1" applyAlignment="1">
      <alignment horizontal="center" vertical="center" wrapText="1"/>
    </xf>
    <xf numFmtId="0" fontId="132" fillId="68" borderId="17" xfId="565" applyFont="1" applyFill="1" applyBorder="1" applyAlignment="1">
      <alignment horizontal="center" vertical="center" wrapText="1"/>
    </xf>
    <xf numFmtId="0" fontId="132" fillId="68" borderId="12" xfId="565" applyFont="1" applyFill="1" applyBorder="1" applyAlignment="1">
      <alignment horizontal="center" vertical="center" wrapText="1"/>
    </xf>
    <xf numFmtId="3" fontId="43" fillId="8" borderId="1" xfId="0" applyNumberFormat="1" applyFont="1" applyFill="1" applyBorder="1" applyAlignment="1">
      <alignment horizontal="center" vertical="center" wrapText="1"/>
    </xf>
    <xf numFmtId="0" fontId="126" fillId="64" borderId="1" xfId="652" applyBorder="1" applyAlignment="1">
      <alignment horizontal="center" vertical="center" wrapText="1"/>
    </xf>
    <xf numFmtId="0" fontId="131" fillId="71" borderId="91" xfId="652" applyFont="1" applyFill="1" applyBorder="1" applyAlignment="1">
      <alignment horizontal="center" vertical="center"/>
    </xf>
    <xf numFmtId="0" fontId="131" fillId="71" borderId="4" xfId="652" applyFont="1" applyFill="1" applyBorder="1" applyAlignment="1">
      <alignment horizontal="center" vertical="center"/>
    </xf>
    <xf numFmtId="0" fontId="131" fillId="71" borderId="1" xfId="652" applyFont="1" applyFill="1" applyBorder="1" applyAlignment="1">
      <alignment horizontal="center" vertical="center" wrapText="1"/>
    </xf>
    <xf numFmtId="3" fontId="131" fillId="71" borderId="8" xfId="652" applyNumberFormat="1" applyFont="1" applyFill="1" applyBorder="1" applyAlignment="1" applyProtection="1">
      <alignment horizontal="center" vertical="center"/>
    </xf>
    <xf numFmtId="3" fontId="131" fillId="71" borderId="14" xfId="652" applyNumberFormat="1" applyFont="1" applyFill="1" applyBorder="1" applyAlignment="1" applyProtection="1">
      <alignment horizontal="center" vertical="center"/>
    </xf>
    <xf numFmtId="3" fontId="131" fillId="71" borderId="63" xfId="652" applyNumberFormat="1" applyFont="1" applyFill="1" applyBorder="1" applyAlignment="1" applyProtection="1">
      <alignment horizontal="center" vertical="center"/>
    </xf>
    <xf numFmtId="3" fontId="131" fillId="71" borderId="19" xfId="652" applyNumberFormat="1" applyFont="1" applyFill="1" applyBorder="1" applyAlignment="1" applyProtection="1">
      <alignment horizontal="center" vertical="center"/>
    </xf>
    <xf numFmtId="3" fontId="131" fillId="71" borderId="13" xfId="652" applyNumberFormat="1" applyFont="1" applyFill="1" applyBorder="1" applyAlignment="1" applyProtection="1">
      <alignment horizontal="center" vertical="center"/>
    </xf>
    <xf numFmtId="3" fontId="131" fillId="71" borderId="18" xfId="652" applyNumberFormat="1" applyFont="1" applyFill="1" applyBorder="1" applyAlignment="1" applyProtection="1">
      <alignment horizontal="center" vertical="center"/>
    </xf>
    <xf numFmtId="0" fontId="152" fillId="64" borderId="20" xfId="652" applyFont="1" applyBorder="1" applyAlignment="1">
      <alignment horizontal="center" vertical="center" wrapText="1"/>
    </xf>
    <xf numFmtId="0" fontId="152" fillId="64" borderId="21" xfId="652" applyFont="1" applyBorder="1" applyAlignment="1">
      <alignment horizontal="center" vertical="center" wrapText="1"/>
    </xf>
    <xf numFmtId="0" fontId="152" fillId="64" borderId="96" xfId="652" applyFont="1" applyBorder="1" applyAlignment="1">
      <alignment horizontal="center" vertical="center" wrapText="1"/>
    </xf>
    <xf numFmtId="0" fontId="132" fillId="68" borderId="91" xfId="565" applyFont="1" applyFill="1" applyBorder="1" applyAlignment="1">
      <alignment horizontal="center" vertical="center" wrapText="1"/>
    </xf>
    <xf numFmtId="3" fontId="43" fillId="8" borderId="6" xfId="316" applyNumberFormat="1" applyFont="1" applyFill="1" applyBorder="1" applyAlignment="1">
      <alignment horizontal="center" vertical="center" wrapText="1"/>
    </xf>
    <xf numFmtId="3" fontId="43" fillId="8" borderId="15" xfId="316" applyNumberFormat="1" applyFont="1" applyFill="1" applyBorder="1" applyAlignment="1">
      <alignment horizontal="center" vertical="center" wrapText="1"/>
    </xf>
    <xf numFmtId="0" fontId="95" fillId="57" borderId="7" xfId="14" applyFont="1" applyFill="1" applyBorder="1" applyAlignment="1">
      <alignment horizontal="center" vertical="center" wrapText="1"/>
    </xf>
    <xf numFmtId="0" fontId="95" fillId="57" borderId="5" xfId="14" applyFont="1" applyFill="1" applyBorder="1" applyAlignment="1">
      <alignment horizontal="center" vertical="center" wrapText="1"/>
    </xf>
    <xf numFmtId="3" fontId="131" fillId="71" borderId="30" xfId="652" applyNumberFormat="1" applyFont="1" applyFill="1" applyBorder="1" applyAlignment="1" applyProtection="1">
      <alignment horizontal="center" vertical="center"/>
    </xf>
    <xf numFmtId="3" fontId="131" fillId="71" borderId="31" xfId="652" applyNumberFormat="1" applyFont="1" applyFill="1" applyBorder="1" applyAlignment="1" applyProtection="1">
      <alignment horizontal="center" vertical="center"/>
    </xf>
    <xf numFmtId="3" fontId="131" fillId="71" borderId="76" xfId="652" applyNumberFormat="1" applyFont="1" applyFill="1" applyBorder="1" applyAlignment="1" applyProtection="1">
      <alignment horizontal="center" vertical="center"/>
    </xf>
    <xf numFmtId="0" fontId="132" fillId="68" borderId="13" xfId="565" applyFont="1" applyFill="1" applyBorder="1" applyAlignment="1">
      <alignment horizontal="center" vertical="center" wrapText="1"/>
    </xf>
    <xf numFmtId="0" fontId="132" fillId="68" borderId="18" xfId="565" applyFont="1" applyFill="1" applyBorder="1" applyAlignment="1">
      <alignment horizontal="center" vertical="center" wrapText="1"/>
    </xf>
    <xf numFmtId="0" fontId="131" fillId="64" borderId="1" xfId="652" applyFont="1" applyBorder="1" applyAlignment="1">
      <alignment horizontal="center" vertical="center" wrapText="1"/>
    </xf>
    <xf numFmtId="0" fontId="33" fillId="15" borderId="1" xfId="316" applyFont="1" applyFill="1" applyBorder="1" applyAlignment="1">
      <alignment horizontal="center" vertical="center"/>
    </xf>
    <xf numFmtId="1" fontId="27" fillId="15" borderId="1" xfId="316" applyNumberFormat="1" applyFill="1" applyBorder="1" applyAlignment="1">
      <alignment horizontal="center" vertical="center" shrinkToFit="1"/>
    </xf>
    <xf numFmtId="3" fontId="30" fillId="80" borderId="32" xfId="0" applyNumberFormat="1" applyFont="1" applyFill="1" applyBorder="1" applyAlignment="1">
      <alignment horizontal="center" vertical="center"/>
    </xf>
    <xf numFmtId="3" fontId="30" fillId="80" borderId="18" xfId="0" applyNumberFormat="1" applyFont="1" applyFill="1" applyBorder="1" applyAlignment="1">
      <alignment horizontal="center" vertical="center"/>
    </xf>
    <xf numFmtId="0" fontId="160" fillId="4" borderId="8" xfId="655" applyFont="1" applyFill="1" applyBorder="1" applyAlignment="1">
      <alignment horizontal="center" vertical="center" wrapText="1"/>
    </xf>
    <xf numFmtId="0" fontId="160" fillId="4" borderId="63" xfId="655" applyFont="1" applyFill="1" applyBorder="1" applyAlignment="1">
      <alignment horizontal="center" vertical="center" wrapText="1"/>
    </xf>
    <xf numFmtId="0" fontId="160" fillId="4" borderId="19" xfId="655" applyFont="1" applyFill="1" applyBorder="1" applyAlignment="1">
      <alignment horizontal="center" vertical="center" wrapText="1"/>
    </xf>
    <xf numFmtId="0" fontId="160" fillId="4" borderId="18" xfId="655" applyFont="1" applyFill="1" applyBorder="1" applyAlignment="1">
      <alignment horizontal="center" vertical="center" wrapText="1"/>
    </xf>
    <xf numFmtId="0" fontId="132" fillId="68" borderId="32" xfId="565" applyFont="1" applyFill="1" applyBorder="1" applyAlignment="1">
      <alignment horizontal="center" vertical="center" wrapText="1"/>
    </xf>
    <xf numFmtId="0" fontId="132" fillId="68" borderId="0" xfId="565" applyFont="1" applyFill="1" applyBorder="1" applyAlignment="1">
      <alignment horizontal="center" vertical="center" wrapText="1"/>
    </xf>
    <xf numFmtId="0" fontId="49" fillId="11" borderId="83" xfId="0" applyFont="1" applyFill="1" applyBorder="1" applyAlignment="1">
      <alignment horizontal="center" vertical="center"/>
    </xf>
    <xf numFmtId="0" fontId="49" fillId="11" borderId="18" xfId="0" applyFont="1" applyFill="1" applyBorder="1" applyAlignment="1">
      <alignment horizontal="center" vertical="center"/>
    </xf>
    <xf numFmtId="0" fontId="141" fillId="74" borderId="4" xfId="652" applyFont="1" applyFill="1" applyBorder="1" applyAlignment="1">
      <alignment horizontal="center" vertical="center" wrapText="1"/>
    </xf>
    <xf numFmtId="0" fontId="141" fillId="74" borderId="3" xfId="652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132" fillId="74" borderId="0" xfId="565" applyFont="1" applyFill="1" applyAlignment="1" applyProtection="1">
      <alignment horizontal="center" vertical="center" wrapText="1" readingOrder="1"/>
      <protection locked="0"/>
    </xf>
    <xf numFmtId="1" fontId="27" fillId="15" borderId="1" xfId="0" applyNumberFormat="1" applyFont="1" applyFill="1" applyBorder="1" applyAlignment="1">
      <alignment horizontal="center" vertical="center" shrinkToFit="1"/>
    </xf>
    <xf numFmtId="1" fontId="27" fillId="15" borderId="1" xfId="0" quotePrefix="1" applyNumberFormat="1" applyFont="1" applyFill="1" applyBorder="1" applyAlignment="1">
      <alignment horizontal="center" vertical="center" shrinkToFit="1"/>
    </xf>
    <xf numFmtId="0" fontId="33" fillId="15" borderId="1" xfId="0" applyFont="1" applyFill="1" applyBorder="1" applyAlignment="1">
      <alignment horizontal="center" vertical="center"/>
    </xf>
    <xf numFmtId="0" fontId="30" fillId="58" borderId="1" xfId="0" applyFont="1" applyFill="1" applyBorder="1" applyAlignment="1">
      <alignment horizontal="center" vertical="center"/>
    </xf>
    <xf numFmtId="0" fontId="1" fillId="0" borderId="0" xfId="40" applyFont="1"/>
    <xf numFmtId="0" fontId="1" fillId="0" borderId="1" xfId="40" applyFont="1" applyBorder="1"/>
    <xf numFmtId="0" fontId="1" fillId="0" borderId="12" xfId="40" applyFont="1" applyBorder="1"/>
    <xf numFmtId="0" fontId="1" fillId="0" borderId="0" xfId="40" applyFont="1" applyAlignment="1">
      <alignment horizontal="left"/>
    </xf>
    <xf numFmtId="0" fontId="0" fillId="0" borderId="0" xfId="0" applyAlignment="1"/>
  </cellXfs>
  <cellStyles count="660">
    <cellStyle name="#.##0,00" xfId="43" xr:uid="{00000000-0005-0000-0000-000000000000}"/>
    <cellStyle name="_CONTRATACION_ANTIOQUIA_14122009" xfId="1" xr:uid="{00000000-0005-0000-0000-000001000000}"/>
    <cellStyle name="_Estadistica_28042010" xfId="2" xr:uid="{00000000-0005-0000-0000-000002000000}"/>
    <cellStyle name="_ESTADISTICAS DE AGOSTO DE 2009" xfId="3" xr:uid="{00000000-0005-0000-0000-000003000000}"/>
    <cellStyle name="‡" xfId="579" xr:uid="{00000000-0005-0000-0000-000004000000}"/>
    <cellStyle name="20% - Accent1" xfId="44" xr:uid="{00000000-0005-0000-0000-000005000000}"/>
    <cellStyle name="20% - Accent1 2" xfId="580" xr:uid="{00000000-0005-0000-0000-000006000000}"/>
    <cellStyle name="20% - Accent2" xfId="45" xr:uid="{00000000-0005-0000-0000-000007000000}"/>
    <cellStyle name="20% - Accent2 2" xfId="581" xr:uid="{00000000-0005-0000-0000-000008000000}"/>
    <cellStyle name="20% - Accent3" xfId="46" xr:uid="{00000000-0005-0000-0000-000009000000}"/>
    <cellStyle name="20% - Accent3 2" xfId="582" xr:uid="{00000000-0005-0000-0000-00000A000000}"/>
    <cellStyle name="20% - Accent4" xfId="47" xr:uid="{00000000-0005-0000-0000-00000B000000}"/>
    <cellStyle name="20% - Accent4 2" xfId="583" xr:uid="{00000000-0005-0000-0000-00000C000000}"/>
    <cellStyle name="20% - Accent5" xfId="48" xr:uid="{00000000-0005-0000-0000-00000D000000}"/>
    <cellStyle name="20% - Accent5 2" xfId="584" xr:uid="{00000000-0005-0000-0000-00000E000000}"/>
    <cellStyle name="20% - Accent6" xfId="49" xr:uid="{00000000-0005-0000-0000-00000F000000}"/>
    <cellStyle name="20% - Accent6 2" xfId="585" xr:uid="{00000000-0005-0000-0000-000010000000}"/>
    <cellStyle name="20% - Énfasis1 2" xfId="50" xr:uid="{00000000-0005-0000-0000-000011000000}"/>
    <cellStyle name="20% - Énfasis1 3" xfId="51" xr:uid="{00000000-0005-0000-0000-000012000000}"/>
    <cellStyle name="20% - Énfasis1 4" xfId="52" xr:uid="{00000000-0005-0000-0000-000013000000}"/>
    <cellStyle name="20% - Énfasis2 2" xfId="53" xr:uid="{00000000-0005-0000-0000-000014000000}"/>
    <cellStyle name="20% - Énfasis2 3" xfId="54" xr:uid="{00000000-0005-0000-0000-000015000000}"/>
    <cellStyle name="20% - Énfasis2 4" xfId="55" xr:uid="{00000000-0005-0000-0000-000016000000}"/>
    <cellStyle name="20% - Énfasis3 2" xfId="56" xr:uid="{00000000-0005-0000-0000-000017000000}"/>
    <cellStyle name="20% - Énfasis3 3" xfId="57" xr:uid="{00000000-0005-0000-0000-000018000000}"/>
    <cellStyle name="20% - Énfasis3 4" xfId="58" xr:uid="{00000000-0005-0000-0000-000019000000}"/>
    <cellStyle name="20% - Énfasis4 2" xfId="59" xr:uid="{00000000-0005-0000-0000-00001A000000}"/>
    <cellStyle name="20% - Énfasis4 3" xfId="60" xr:uid="{00000000-0005-0000-0000-00001B000000}"/>
    <cellStyle name="20% - Énfasis4 4" xfId="61" xr:uid="{00000000-0005-0000-0000-00001C000000}"/>
    <cellStyle name="20% - Énfasis5 2" xfId="62" xr:uid="{00000000-0005-0000-0000-00001D000000}"/>
    <cellStyle name="20% - Énfasis5 3" xfId="63" xr:uid="{00000000-0005-0000-0000-00001E000000}"/>
    <cellStyle name="20% - Énfasis6 2" xfId="64" xr:uid="{00000000-0005-0000-0000-00001F000000}"/>
    <cellStyle name="20% - Énfasis6 3" xfId="65" xr:uid="{00000000-0005-0000-0000-000020000000}"/>
    <cellStyle name="20% - Énfasis6 4" xfId="66" xr:uid="{00000000-0005-0000-0000-000021000000}"/>
    <cellStyle name="40% - Accent1" xfId="67" xr:uid="{00000000-0005-0000-0000-000022000000}"/>
    <cellStyle name="40% - Accent1 2" xfId="586" xr:uid="{00000000-0005-0000-0000-000023000000}"/>
    <cellStyle name="40% - Accent2" xfId="68" xr:uid="{00000000-0005-0000-0000-000024000000}"/>
    <cellStyle name="40% - Accent2 2" xfId="587" xr:uid="{00000000-0005-0000-0000-000025000000}"/>
    <cellStyle name="40% - Accent3" xfId="69" xr:uid="{00000000-0005-0000-0000-000026000000}"/>
    <cellStyle name="40% - Accent3 2" xfId="588" xr:uid="{00000000-0005-0000-0000-000027000000}"/>
    <cellStyle name="40% - Accent4" xfId="70" xr:uid="{00000000-0005-0000-0000-000028000000}"/>
    <cellStyle name="40% - Accent4 2" xfId="589" xr:uid="{00000000-0005-0000-0000-000029000000}"/>
    <cellStyle name="40% - Accent5" xfId="71" xr:uid="{00000000-0005-0000-0000-00002A000000}"/>
    <cellStyle name="40% - Accent5 2" xfId="590" xr:uid="{00000000-0005-0000-0000-00002B000000}"/>
    <cellStyle name="40% - Accent6" xfId="72" xr:uid="{00000000-0005-0000-0000-00002C000000}"/>
    <cellStyle name="40% - Accent6 2" xfId="591" xr:uid="{00000000-0005-0000-0000-00002D000000}"/>
    <cellStyle name="40% - Énfasis1 2" xfId="73" xr:uid="{00000000-0005-0000-0000-00002E000000}"/>
    <cellStyle name="40% - Énfasis1 3" xfId="74" xr:uid="{00000000-0005-0000-0000-00002F000000}"/>
    <cellStyle name="40% - Énfasis1 4" xfId="75" xr:uid="{00000000-0005-0000-0000-000030000000}"/>
    <cellStyle name="40% - Énfasis2 2" xfId="76" xr:uid="{00000000-0005-0000-0000-000031000000}"/>
    <cellStyle name="40% - Énfasis2 3" xfId="77" xr:uid="{00000000-0005-0000-0000-000032000000}"/>
    <cellStyle name="40% - Énfasis3 2" xfId="78" xr:uid="{00000000-0005-0000-0000-000033000000}"/>
    <cellStyle name="40% - Énfasis3 3" xfId="79" xr:uid="{00000000-0005-0000-0000-000034000000}"/>
    <cellStyle name="40% - Énfasis3 4" xfId="80" xr:uid="{00000000-0005-0000-0000-000035000000}"/>
    <cellStyle name="40% - Énfasis4 2" xfId="81" xr:uid="{00000000-0005-0000-0000-000036000000}"/>
    <cellStyle name="40% - Énfasis4 3" xfId="82" xr:uid="{00000000-0005-0000-0000-000037000000}"/>
    <cellStyle name="40% - Énfasis4 4" xfId="83" xr:uid="{00000000-0005-0000-0000-000038000000}"/>
    <cellStyle name="40% - Énfasis5 2" xfId="84" xr:uid="{00000000-0005-0000-0000-000039000000}"/>
    <cellStyle name="40% - Énfasis5 3" xfId="85" xr:uid="{00000000-0005-0000-0000-00003A000000}"/>
    <cellStyle name="40% - Énfasis5 4" xfId="86" xr:uid="{00000000-0005-0000-0000-00003B000000}"/>
    <cellStyle name="40% - Énfasis6 2" xfId="87" xr:uid="{00000000-0005-0000-0000-00003C000000}"/>
    <cellStyle name="40% - Énfasis6 3" xfId="88" xr:uid="{00000000-0005-0000-0000-00003D000000}"/>
    <cellStyle name="40% - Énfasis6 4" xfId="89" xr:uid="{00000000-0005-0000-0000-00003E000000}"/>
    <cellStyle name="60% - Accent1" xfId="90" xr:uid="{00000000-0005-0000-0000-00003F000000}"/>
    <cellStyle name="60% - Accent2" xfId="91" xr:uid="{00000000-0005-0000-0000-000040000000}"/>
    <cellStyle name="60% - Accent3" xfId="92" xr:uid="{00000000-0005-0000-0000-000041000000}"/>
    <cellStyle name="60% - Accent4" xfId="93" xr:uid="{00000000-0005-0000-0000-000042000000}"/>
    <cellStyle name="60% - Accent5" xfId="94" xr:uid="{00000000-0005-0000-0000-000043000000}"/>
    <cellStyle name="60% - Accent6" xfId="95" xr:uid="{00000000-0005-0000-0000-000044000000}"/>
    <cellStyle name="60% - Énfasis1 2" xfId="96" xr:uid="{00000000-0005-0000-0000-000045000000}"/>
    <cellStyle name="60% - Énfasis2 2" xfId="97" xr:uid="{00000000-0005-0000-0000-000046000000}"/>
    <cellStyle name="60% - Énfasis3 2" xfId="98" xr:uid="{00000000-0005-0000-0000-000047000000}"/>
    <cellStyle name="60% - Énfasis4 2" xfId="99" xr:uid="{00000000-0005-0000-0000-000048000000}"/>
    <cellStyle name="60% - Énfasis5 2" xfId="100" xr:uid="{00000000-0005-0000-0000-000049000000}"/>
    <cellStyle name="60% - Énfasis6 2" xfId="101" xr:uid="{00000000-0005-0000-0000-00004A000000}"/>
    <cellStyle name="Accent1" xfId="102" xr:uid="{00000000-0005-0000-0000-00004B000000}"/>
    <cellStyle name="Accent2" xfId="103" xr:uid="{00000000-0005-0000-0000-00004C000000}"/>
    <cellStyle name="Accent3" xfId="104" xr:uid="{00000000-0005-0000-0000-00004D000000}"/>
    <cellStyle name="Accent4" xfId="105" xr:uid="{00000000-0005-0000-0000-00004E000000}"/>
    <cellStyle name="Accent5" xfId="106" xr:uid="{00000000-0005-0000-0000-00004F000000}"/>
    <cellStyle name="Accent6" xfId="107" xr:uid="{00000000-0005-0000-0000-000050000000}"/>
    <cellStyle name="Bad" xfId="108" xr:uid="{00000000-0005-0000-0000-000051000000}"/>
    <cellStyle name="Buena 2" xfId="109" xr:uid="{00000000-0005-0000-0000-000052000000}"/>
    <cellStyle name="Bueno" xfId="652" builtinId="26"/>
    <cellStyle name="Calculation" xfId="110" xr:uid="{00000000-0005-0000-0000-000054000000}"/>
    <cellStyle name="Cálculo" xfId="655" builtinId="22"/>
    <cellStyle name="Cálculo 2" xfId="111" xr:uid="{00000000-0005-0000-0000-000056000000}"/>
    <cellStyle name="Celda de comprobación 2" xfId="112" xr:uid="{00000000-0005-0000-0000-000057000000}"/>
    <cellStyle name="Celda vinculada 2" xfId="113" xr:uid="{00000000-0005-0000-0000-000058000000}"/>
    <cellStyle name="Check Cell" xfId="114" xr:uid="{00000000-0005-0000-0000-000059000000}"/>
    <cellStyle name="Encabezado 4 2" xfId="115" xr:uid="{00000000-0005-0000-0000-00005A000000}"/>
    <cellStyle name="Énfasis1 2" xfId="116" xr:uid="{00000000-0005-0000-0000-00005B000000}"/>
    <cellStyle name="Énfasis2 2" xfId="117" xr:uid="{00000000-0005-0000-0000-00005C000000}"/>
    <cellStyle name="Énfasis3 2" xfId="118" xr:uid="{00000000-0005-0000-0000-00005D000000}"/>
    <cellStyle name="Énfasis4 2" xfId="119" xr:uid="{00000000-0005-0000-0000-00005E000000}"/>
    <cellStyle name="Énfasis5 2" xfId="120" xr:uid="{00000000-0005-0000-0000-00005F000000}"/>
    <cellStyle name="Énfasis6 2" xfId="121" xr:uid="{00000000-0005-0000-0000-000060000000}"/>
    <cellStyle name="Entrada 2" xfId="122" xr:uid="{00000000-0005-0000-0000-000061000000}"/>
    <cellStyle name="Estilo 1" xfId="4" xr:uid="{00000000-0005-0000-0000-000062000000}"/>
    <cellStyle name="Estilo 1 2" xfId="23" xr:uid="{00000000-0005-0000-0000-000063000000}"/>
    <cellStyle name="Euro" xfId="5" xr:uid="{00000000-0005-0000-0000-000064000000}"/>
    <cellStyle name="Euro 2" xfId="123" xr:uid="{00000000-0005-0000-0000-000065000000}"/>
    <cellStyle name="Euro 2 2" xfId="592" xr:uid="{00000000-0005-0000-0000-000066000000}"/>
    <cellStyle name="Euro 2 3" xfId="593" xr:uid="{00000000-0005-0000-0000-000067000000}"/>
    <cellStyle name="Euro 3" xfId="594" xr:uid="{00000000-0005-0000-0000-000068000000}"/>
    <cellStyle name="Explanatory Text" xfId="124" xr:uid="{00000000-0005-0000-0000-000069000000}"/>
    <cellStyle name="Good" xfId="125" xr:uid="{00000000-0005-0000-0000-00006A000000}"/>
    <cellStyle name="Heading 1" xfId="126" xr:uid="{00000000-0005-0000-0000-00006B000000}"/>
    <cellStyle name="Heading 2" xfId="127" xr:uid="{00000000-0005-0000-0000-00006C000000}"/>
    <cellStyle name="Heading 3" xfId="128" xr:uid="{00000000-0005-0000-0000-00006D000000}"/>
    <cellStyle name="Heading 4" xfId="129" xr:uid="{00000000-0005-0000-0000-00006E000000}"/>
    <cellStyle name="Incorrecto 2" xfId="130" xr:uid="{00000000-0005-0000-0000-00006F000000}"/>
    <cellStyle name="Input" xfId="131" xr:uid="{00000000-0005-0000-0000-000070000000}"/>
    <cellStyle name="Linked Cell" xfId="132" xr:uid="{00000000-0005-0000-0000-000071000000}"/>
    <cellStyle name="Millares" xfId="643" builtinId="3"/>
    <cellStyle name="Millares [0]" xfId="647" builtinId="6"/>
    <cellStyle name="Millares [0] 2" xfId="659" xr:uid="{BA57C753-702A-459C-9A36-EAF50BECFBB7}"/>
    <cellStyle name="Millares 10" xfId="595" xr:uid="{00000000-0005-0000-0000-000074000000}"/>
    <cellStyle name="Millares 11" xfId="596" xr:uid="{00000000-0005-0000-0000-000075000000}"/>
    <cellStyle name="Millares 12" xfId="650" xr:uid="{00000000-0005-0000-0000-000076000000}"/>
    <cellStyle name="Millares 16" xfId="597" xr:uid="{00000000-0005-0000-0000-000077000000}"/>
    <cellStyle name="Millares 17" xfId="598" xr:uid="{00000000-0005-0000-0000-000078000000}"/>
    <cellStyle name="Millares 18" xfId="599" xr:uid="{00000000-0005-0000-0000-000079000000}"/>
    <cellStyle name="Millares 19" xfId="600" xr:uid="{00000000-0005-0000-0000-00007A000000}"/>
    <cellStyle name="Millares 2" xfId="9" xr:uid="{00000000-0005-0000-0000-00007B000000}"/>
    <cellStyle name="Millares 2 10" xfId="133" xr:uid="{00000000-0005-0000-0000-00007C000000}"/>
    <cellStyle name="Millares 2 11" xfId="134" xr:uid="{00000000-0005-0000-0000-00007D000000}"/>
    <cellStyle name="Millares 2 12" xfId="135" xr:uid="{00000000-0005-0000-0000-00007E000000}"/>
    <cellStyle name="Millares 2 13" xfId="136" xr:uid="{00000000-0005-0000-0000-00007F000000}"/>
    <cellStyle name="Millares 2 14" xfId="137" xr:uid="{00000000-0005-0000-0000-000080000000}"/>
    <cellStyle name="Millares 2 15" xfId="138" xr:uid="{00000000-0005-0000-0000-000081000000}"/>
    <cellStyle name="Millares 2 16" xfId="139" xr:uid="{00000000-0005-0000-0000-000082000000}"/>
    <cellStyle name="Millares 2 17" xfId="140" xr:uid="{00000000-0005-0000-0000-000083000000}"/>
    <cellStyle name="Millares 2 18" xfId="141" xr:uid="{00000000-0005-0000-0000-000084000000}"/>
    <cellStyle name="Millares 2 19" xfId="142" xr:uid="{00000000-0005-0000-0000-000085000000}"/>
    <cellStyle name="Millares 2 2" xfId="143" xr:uid="{00000000-0005-0000-0000-000086000000}"/>
    <cellStyle name="Millares 2 2 2" xfId="601" xr:uid="{00000000-0005-0000-0000-000087000000}"/>
    <cellStyle name="Millares 2 20" xfId="144" xr:uid="{00000000-0005-0000-0000-000088000000}"/>
    <cellStyle name="Millares 2 21" xfId="145" xr:uid="{00000000-0005-0000-0000-000089000000}"/>
    <cellStyle name="Millares 2 22" xfId="146" xr:uid="{00000000-0005-0000-0000-00008A000000}"/>
    <cellStyle name="Millares 2 23" xfId="147" xr:uid="{00000000-0005-0000-0000-00008B000000}"/>
    <cellStyle name="Millares 2 24" xfId="148" xr:uid="{00000000-0005-0000-0000-00008C000000}"/>
    <cellStyle name="Millares 2 25" xfId="149" xr:uid="{00000000-0005-0000-0000-00008D000000}"/>
    <cellStyle name="Millares 2 26" xfId="150" xr:uid="{00000000-0005-0000-0000-00008E000000}"/>
    <cellStyle name="Millares 2 3" xfId="151" xr:uid="{00000000-0005-0000-0000-00008F000000}"/>
    <cellStyle name="Millares 2 4" xfId="152" xr:uid="{00000000-0005-0000-0000-000090000000}"/>
    <cellStyle name="Millares 2 5" xfId="153" xr:uid="{00000000-0005-0000-0000-000091000000}"/>
    <cellStyle name="Millares 2 6" xfId="154" xr:uid="{00000000-0005-0000-0000-000092000000}"/>
    <cellStyle name="Millares 2 7" xfId="155" xr:uid="{00000000-0005-0000-0000-000093000000}"/>
    <cellStyle name="Millares 2 8" xfId="156" xr:uid="{00000000-0005-0000-0000-000094000000}"/>
    <cellStyle name="Millares 2 9" xfId="157" xr:uid="{00000000-0005-0000-0000-000095000000}"/>
    <cellStyle name="Millares 2_COMPARATIVO FACTURACION 2011 CORREGIDO" xfId="158" xr:uid="{00000000-0005-0000-0000-000096000000}"/>
    <cellStyle name="Millares 20" xfId="602" xr:uid="{00000000-0005-0000-0000-000097000000}"/>
    <cellStyle name="Millares 21" xfId="603" xr:uid="{00000000-0005-0000-0000-000098000000}"/>
    <cellStyle name="Millares 22" xfId="604" xr:uid="{00000000-0005-0000-0000-000099000000}"/>
    <cellStyle name="Millares 23" xfId="605" xr:uid="{00000000-0005-0000-0000-00009A000000}"/>
    <cellStyle name="Millares 24" xfId="606" xr:uid="{00000000-0005-0000-0000-00009B000000}"/>
    <cellStyle name="Millares 25" xfId="607" xr:uid="{00000000-0005-0000-0000-00009C000000}"/>
    <cellStyle name="Millares 26" xfId="608" xr:uid="{00000000-0005-0000-0000-00009D000000}"/>
    <cellStyle name="Millares 27" xfId="609" xr:uid="{00000000-0005-0000-0000-00009E000000}"/>
    <cellStyle name="Millares 28" xfId="610" xr:uid="{00000000-0005-0000-0000-00009F000000}"/>
    <cellStyle name="Millares 29" xfId="611" xr:uid="{00000000-0005-0000-0000-0000A0000000}"/>
    <cellStyle name="Millares 3" xfId="11" xr:uid="{00000000-0005-0000-0000-0000A1000000}"/>
    <cellStyle name="Millares 3 10" xfId="159" xr:uid="{00000000-0005-0000-0000-0000A2000000}"/>
    <cellStyle name="Millares 3 11" xfId="160" xr:uid="{00000000-0005-0000-0000-0000A3000000}"/>
    <cellStyle name="Millares 3 12" xfId="161" xr:uid="{00000000-0005-0000-0000-0000A4000000}"/>
    <cellStyle name="Millares 3 13" xfId="162" xr:uid="{00000000-0005-0000-0000-0000A5000000}"/>
    <cellStyle name="Millares 3 14" xfId="163" xr:uid="{00000000-0005-0000-0000-0000A6000000}"/>
    <cellStyle name="Millares 3 15" xfId="164" xr:uid="{00000000-0005-0000-0000-0000A7000000}"/>
    <cellStyle name="Millares 3 16" xfId="165" xr:uid="{00000000-0005-0000-0000-0000A8000000}"/>
    <cellStyle name="Millares 3 17" xfId="166" xr:uid="{00000000-0005-0000-0000-0000A9000000}"/>
    <cellStyle name="Millares 3 18" xfId="167" xr:uid="{00000000-0005-0000-0000-0000AA000000}"/>
    <cellStyle name="Millares 3 19" xfId="168" xr:uid="{00000000-0005-0000-0000-0000AB000000}"/>
    <cellStyle name="Millares 3 2" xfId="29" xr:uid="{00000000-0005-0000-0000-0000AC000000}"/>
    <cellStyle name="Millares 3 20" xfId="169" xr:uid="{00000000-0005-0000-0000-0000AD000000}"/>
    <cellStyle name="Millares 3 21" xfId="170" xr:uid="{00000000-0005-0000-0000-0000AE000000}"/>
    <cellStyle name="Millares 3 22" xfId="171" xr:uid="{00000000-0005-0000-0000-0000AF000000}"/>
    <cellStyle name="Millares 3 23" xfId="172" xr:uid="{00000000-0005-0000-0000-0000B0000000}"/>
    <cellStyle name="Millares 3 24" xfId="173" xr:uid="{00000000-0005-0000-0000-0000B1000000}"/>
    <cellStyle name="Millares 3 25" xfId="174" xr:uid="{00000000-0005-0000-0000-0000B2000000}"/>
    <cellStyle name="Millares 3 26" xfId="175" xr:uid="{00000000-0005-0000-0000-0000B3000000}"/>
    <cellStyle name="Millares 3 3" xfId="176" xr:uid="{00000000-0005-0000-0000-0000B4000000}"/>
    <cellStyle name="Millares 3 4" xfId="177" xr:uid="{00000000-0005-0000-0000-0000B5000000}"/>
    <cellStyle name="Millares 3 5" xfId="178" xr:uid="{00000000-0005-0000-0000-0000B6000000}"/>
    <cellStyle name="Millares 3 6" xfId="179" xr:uid="{00000000-0005-0000-0000-0000B7000000}"/>
    <cellStyle name="Millares 3 7" xfId="180" xr:uid="{00000000-0005-0000-0000-0000B8000000}"/>
    <cellStyle name="Millares 3 8" xfId="181" xr:uid="{00000000-0005-0000-0000-0000B9000000}"/>
    <cellStyle name="Millares 3 9" xfId="182" xr:uid="{00000000-0005-0000-0000-0000BA000000}"/>
    <cellStyle name="Millares 30" xfId="612" xr:uid="{00000000-0005-0000-0000-0000BB000000}"/>
    <cellStyle name="Millares 31" xfId="613" xr:uid="{00000000-0005-0000-0000-0000BC000000}"/>
    <cellStyle name="Millares 4" xfId="183" xr:uid="{00000000-0005-0000-0000-0000BD000000}"/>
    <cellStyle name="Millares 4 10" xfId="184" xr:uid="{00000000-0005-0000-0000-0000BE000000}"/>
    <cellStyle name="Millares 4 11" xfId="185" xr:uid="{00000000-0005-0000-0000-0000BF000000}"/>
    <cellStyle name="Millares 4 12" xfId="186" xr:uid="{00000000-0005-0000-0000-0000C0000000}"/>
    <cellStyle name="Millares 4 13" xfId="187" xr:uid="{00000000-0005-0000-0000-0000C1000000}"/>
    <cellStyle name="Millares 4 14" xfId="188" xr:uid="{00000000-0005-0000-0000-0000C2000000}"/>
    <cellStyle name="Millares 4 15" xfId="189" xr:uid="{00000000-0005-0000-0000-0000C3000000}"/>
    <cellStyle name="Millares 4 16" xfId="190" xr:uid="{00000000-0005-0000-0000-0000C4000000}"/>
    <cellStyle name="Millares 4 17" xfId="191" xr:uid="{00000000-0005-0000-0000-0000C5000000}"/>
    <cellStyle name="Millares 4 18" xfId="192" xr:uid="{00000000-0005-0000-0000-0000C6000000}"/>
    <cellStyle name="Millares 4 19" xfId="193" xr:uid="{00000000-0005-0000-0000-0000C7000000}"/>
    <cellStyle name="Millares 4 2" xfId="194" xr:uid="{00000000-0005-0000-0000-0000C8000000}"/>
    <cellStyle name="Millares 4 20" xfId="195" xr:uid="{00000000-0005-0000-0000-0000C9000000}"/>
    <cellStyle name="Millares 4 21" xfId="196" xr:uid="{00000000-0005-0000-0000-0000CA000000}"/>
    <cellStyle name="Millares 4 22" xfId="197" xr:uid="{00000000-0005-0000-0000-0000CB000000}"/>
    <cellStyle name="Millares 4 23" xfId="198" xr:uid="{00000000-0005-0000-0000-0000CC000000}"/>
    <cellStyle name="Millares 4 24" xfId="199" xr:uid="{00000000-0005-0000-0000-0000CD000000}"/>
    <cellStyle name="Millares 4 25" xfId="200" xr:uid="{00000000-0005-0000-0000-0000CE000000}"/>
    <cellStyle name="Millares 4 26" xfId="201" xr:uid="{00000000-0005-0000-0000-0000CF000000}"/>
    <cellStyle name="Millares 4 3" xfId="202" xr:uid="{00000000-0005-0000-0000-0000D0000000}"/>
    <cellStyle name="Millares 4 4" xfId="203" xr:uid="{00000000-0005-0000-0000-0000D1000000}"/>
    <cellStyle name="Millares 4 5" xfId="204" xr:uid="{00000000-0005-0000-0000-0000D2000000}"/>
    <cellStyle name="Millares 4 6" xfId="205" xr:uid="{00000000-0005-0000-0000-0000D3000000}"/>
    <cellStyle name="Millares 4 7" xfId="206" xr:uid="{00000000-0005-0000-0000-0000D4000000}"/>
    <cellStyle name="Millares 4 8" xfId="207" xr:uid="{00000000-0005-0000-0000-0000D5000000}"/>
    <cellStyle name="Millares 4 9" xfId="208" xr:uid="{00000000-0005-0000-0000-0000D6000000}"/>
    <cellStyle name="Millares 5" xfId="209" xr:uid="{00000000-0005-0000-0000-0000D7000000}"/>
    <cellStyle name="Millares 5 10" xfId="210" xr:uid="{00000000-0005-0000-0000-0000D8000000}"/>
    <cellStyle name="Millares 5 11" xfId="211" xr:uid="{00000000-0005-0000-0000-0000D9000000}"/>
    <cellStyle name="Millares 5 12" xfId="212" xr:uid="{00000000-0005-0000-0000-0000DA000000}"/>
    <cellStyle name="Millares 5 13" xfId="213" xr:uid="{00000000-0005-0000-0000-0000DB000000}"/>
    <cellStyle name="Millares 5 14" xfId="214" xr:uid="{00000000-0005-0000-0000-0000DC000000}"/>
    <cellStyle name="Millares 5 15" xfId="215" xr:uid="{00000000-0005-0000-0000-0000DD000000}"/>
    <cellStyle name="Millares 5 16" xfId="216" xr:uid="{00000000-0005-0000-0000-0000DE000000}"/>
    <cellStyle name="Millares 5 17" xfId="217" xr:uid="{00000000-0005-0000-0000-0000DF000000}"/>
    <cellStyle name="Millares 5 18" xfId="218" xr:uid="{00000000-0005-0000-0000-0000E0000000}"/>
    <cellStyle name="Millares 5 19" xfId="219" xr:uid="{00000000-0005-0000-0000-0000E1000000}"/>
    <cellStyle name="Millares 5 2" xfId="220" xr:uid="{00000000-0005-0000-0000-0000E2000000}"/>
    <cellStyle name="Millares 5 20" xfId="221" xr:uid="{00000000-0005-0000-0000-0000E3000000}"/>
    <cellStyle name="Millares 5 21" xfId="222" xr:uid="{00000000-0005-0000-0000-0000E4000000}"/>
    <cellStyle name="Millares 5 22" xfId="223" xr:uid="{00000000-0005-0000-0000-0000E5000000}"/>
    <cellStyle name="Millares 5 23" xfId="224" xr:uid="{00000000-0005-0000-0000-0000E6000000}"/>
    <cellStyle name="Millares 5 24" xfId="225" xr:uid="{00000000-0005-0000-0000-0000E7000000}"/>
    <cellStyle name="Millares 5 25" xfId="226" xr:uid="{00000000-0005-0000-0000-0000E8000000}"/>
    <cellStyle name="Millares 5 26" xfId="227" xr:uid="{00000000-0005-0000-0000-0000E9000000}"/>
    <cellStyle name="Millares 5 3" xfId="228" xr:uid="{00000000-0005-0000-0000-0000EA000000}"/>
    <cellStyle name="Millares 5 4" xfId="229" xr:uid="{00000000-0005-0000-0000-0000EB000000}"/>
    <cellStyle name="Millares 5 5" xfId="230" xr:uid="{00000000-0005-0000-0000-0000EC000000}"/>
    <cellStyle name="Millares 5 6" xfId="231" xr:uid="{00000000-0005-0000-0000-0000ED000000}"/>
    <cellStyle name="Millares 5 7" xfId="232" xr:uid="{00000000-0005-0000-0000-0000EE000000}"/>
    <cellStyle name="Millares 5 8" xfId="233" xr:uid="{00000000-0005-0000-0000-0000EF000000}"/>
    <cellStyle name="Millares 5 9" xfId="234" xr:uid="{00000000-0005-0000-0000-0000F0000000}"/>
    <cellStyle name="Millares 6" xfId="235" xr:uid="{00000000-0005-0000-0000-0000F1000000}"/>
    <cellStyle name="Millares 6 10" xfId="236" xr:uid="{00000000-0005-0000-0000-0000F2000000}"/>
    <cellStyle name="Millares 6 11" xfId="237" xr:uid="{00000000-0005-0000-0000-0000F3000000}"/>
    <cellStyle name="Millares 6 12" xfId="238" xr:uid="{00000000-0005-0000-0000-0000F4000000}"/>
    <cellStyle name="Millares 6 13" xfId="239" xr:uid="{00000000-0005-0000-0000-0000F5000000}"/>
    <cellStyle name="Millares 6 14" xfId="240" xr:uid="{00000000-0005-0000-0000-0000F6000000}"/>
    <cellStyle name="Millares 6 15" xfId="241" xr:uid="{00000000-0005-0000-0000-0000F7000000}"/>
    <cellStyle name="Millares 6 16" xfId="242" xr:uid="{00000000-0005-0000-0000-0000F8000000}"/>
    <cellStyle name="Millares 6 17" xfId="243" xr:uid="{00000000-0005-0000-0000-0000F9000000}"/>
    <cellStyle name="Millares 6 18" xfId="244" xr:uid="{00000000-0005-0000-0000-0000FA000000}"/>
    <cellStyle name="Millares 6 19" xfId="245" xr:uid="{00000000-0005-0000-0000-0000FB000000}"/>
    <cellStyle name="Millares 6 2" xfId="246" xr:uid="{00000000-0005-0000-0000-0000FC000000}"/>
    <cellStyle name="Millares 6 20" xfId="247" xr:uid="{00000000-0005-0000-0000-0000FD000000}"/>
    <cellStyle name="Millares 6 21" xfId="248" xr:uid="{00000000-0005-0000-0000-0000FE000000}"/>
    <cellStyle name="Millares 6 22" xfId="249" xr:uid="{00000000-0005-0000-0000-0000FF000000}"/>
    <cellStyle name="Millares 6 23" xfId="250" xr:uid="{00000000-0005-0000-0000-000000010000}"/>
    <cellStyle name="Millares 6 24" xfId="251" xr:uid="{00000000-0005-0000-0000-000001010000}"/>
    <cellStyle name="Millares 6 25" xfId="252" xr:uid="{00000000-0005-0000-0000-000002010000}"/>
    <cellStyle name="Millares 6 26" xfId="253" xr:uid="{00000000-0005-0000-0000-000003010000}"/>
    <cellStyle name="Millares 6 3" xfId="254" xr:uid="{00000000-0005-0000-0000-000004010000}"/>
    <cellStyle name="Millares 6 4" xfId="255" xr:uid="{00000000-0005-0000-0000-000005010000}"/>
    <cellStyle name="Millares 6 5" xfId="256" xr:uid="{00000000-0005-0000-0000-000006010000}"/>
    <cellStyle name="Millares 6 6" xfId="257" xr:uid="{00000000-0005-0000-0000-000007010000}"/>
    <cellStyle name="Millares 6 7" xfId="258" xr:uid="{00000000-0005-0000-0000-000008010000}"/>
    <cellStyle name="Millares 6 8" xfId="259" xr:uid="{00000000-0005-0000-0000-000009010000}"/>
    <cellStyle name="Millares 6 9" xfId="260" xr:uid="{00000000-0005-0000-0000-00000A010000}"/>
    <cellStyle name="Millares 7" xfId="614" xr:uid="{00000000-0005-0000-0000-00000B010000}"/>
    <cellStyle name="Millares 8" xfId="261" xr:uid="{00000000-0005-0000-0000-00000C010000}"/>
    <cellStyle name="Millares 8 10" xfId="262" xr:uid="{00000000-0005-0000-0000-00000D010000}"/>
    <cellStyle name="Millares 8 11" xfId="263" xr:uid="{00000000-0005-0000-0000-00000E010000}"/>
    <cellStyle name="Millares 8 12" xfId="264" xr:uid="{00000000-0005-0000-0000-00000F010000}"/>
    <cellStyle name="Millares 8 13" xfId="265" xr:uid="{00000000-0005-0000-0000-000010010000}"/>
    <cellStyle name="Millares 8 14" xfId="266" xr:uid="{00000000-0005-0000-0000-000011010000}"/>
    <cellStyle name="Millares 8 15" xfId="267" xr:uid="{00000000-0005-0000-0000-000012010000}"/>
    <cellStyle name="Millares 8 16" xfId="268" xr:uid="{00000000-0005-0000-0000-000013010000}"/>
    <cellStyle name="Millares 8 17" xfId="269" xr:uid="{00000000-0005-0000-0000-000014010000}"/>
    <cellStyle name="Millares 8 18" xfId="270" xr:uid="{00000000-0005-0000-0000-000015010000}"/>
    <cellStyle name="Millares 8 19" xfId="271" xr:uid="{00000000-0005-0000-0000-000016010000}"/>
    <cellStyle name="Millares 8 2" xfId="272" xr:uid="{00000000-0005-0000-0000-000017010000}"/>
    <cellStyle name="Millares 8 20" xfId="273" xr:uid="{00000000-0005-0000-0000-000018010000}"/>
    <cellStyle name="Millares 8 21" xfId="274" xr:uid="{00000000-0005-0000-0000-000019010000}"/>
    <cellStyle name="Millares 8 22" xfId="275" xr:uid="{00000000-0005-0000-0000-00001A010000}"/>
    <cellStyle name="Millares 8 23" xfId="276" xr:uid="{00000000-0005-0000-0000-00001B010000}"/>
    <cellStyle name="Millares 8 24" xfId="277" xr:uid="{00000000-0005-0000-0000-00001C010000}"/>
    <cellStyle name="Millares 8 25" xfId="278" xr:uid="{00000000-0005-0000-0000-00001D010000}"/>
    <cellStyle name="Millares 8 26" xfId="279" xr:uid="{00000000-0005-0000-0000-00001E010000}"/>
    <cellStyle name="Millares 8 3" xfId="280" xr:uid="{00000000-0005-0000-0000-00001F010000}"/>
    <cellStyle name="Millares 8 4" xfId="281" xr:uid="{00000000-0005-0000-0000-000020010000}"/>
    <cellStyle name="Millares 8 5" xfId="282" xr:uid="{00000000-0005-0000-0000-000021010000}"/>
    <cellStyle name="Millares 8 6" xfId="283" xr:uid="{00000000-0005-0000-0000-000022010000}"/>
    <cellStyle name="Millares 8 7" xfId="284" xr:uid="{00000000-0005-0000-0000-000023010000}"/>
    <cellStyle name="Millares 8 8" xfId="285" xr:uid="{00000000-0005-0000-0000-000024010000}"/>
    <cellStyle name="Millares 8 9" xfId="286" xr:uid="{00000000-0005-0000-0000-000025010000}"/>
    <cellStyle name="Millares 9" xfId="615" xr:uid="{00000000-0005-0000-0000-000026010000}"/>
    <cellStyle name="Moneda 10" xfId="287" xr:uid="{00000000-0005-0000-0000-000027010000}"/>
    <cellStyle name="Moneda 11" xfId="288" xr:uid="{00000000-0005-0000-0000-000028010000}"/>
    <cellStyle name="Moneda 12" xfId="289" xr:uid="{00000000-0005-0000-0000-000029010000}"/>
    <cellStyle name="Moneda 13" xfId="290" xr:uid="{00000000-0005-0000-0000-00002A010000}"/>
    <cellStyle name="Moneda 14" xfId="291" xr:uid="{00000000-0005-0000-0000-00002B010000}"/>
    <cellStyle name="Moneda 15" xfId="292" xr:uid="{00000000-0005-0000-0000-00002C010000}"/>
    <cellStyle name="Moneda 16" xfId="293" xr:uid="{00000000-0005-0000-0000-00002D010000}"/>
    <cellStyle name="Moneda 17" xfId="294" xr:uid="{00000000-0005-0000-0000-00002E010000}"/>
    <cellStyle name="Moneda 18" xfId="295" xr:uid="{00000000-0005-0000-0000-00002F010000}"/>
    <cellStyle name="Moneda 19" xfId="296" xr:uid="{00000000-0005-0000-0000-000030010000}"/>
    <cellStyle name="Moneda 2" xfId="297" xr:uid="{00000000-0005-0000-0000-000031010000}"/>
    <cellStyle name="Moneda 20" xfId="298" xr:uid="{00000000-0005-0000-0000-000032010000}"/>
    <cellStyle name="Moneda 21" xfId="299" xr:uid="{00000000-0005-0000-0000-000033010000}"/>
    <cellStyle name="Moneda 22" xfId="300" xr:uid="{00000000-0005-0000-0000-000034010000}"/>
    <cellStyle name="Moneda 23" xfId="301" xr:uid="{00000000-0005-0000-0000-000035010000}"/>
    <cellStyle name="Moneda 24" xfId="302" xr:uid="{00000000-0005-0000-0000-000036010000}"/>
    <cellStyle name="Moneda 25" xfId="303" xr:uid="{00000000-0005-0000-0000-000037010000}"/>
    <cellStyle name="Moneda 26" xfId="304" xr:uid="{00000000-0005-0000-0000-000038010000}"/>
    <cellStyle name="Moneda 27" xfId="305" xr:uid="{00000000-0005-0000-0000-000039010000}"/>
    <cellStyle name="Moneda 28" xfId="306" xr:uid="{00000000-0005-0000-0000-00003A010000}"/>
    <cellStyle name="Moneda 29" xfId="307" xr:uid="{00000000-0005-0000-0000-00003B010000}"/>
    <cellStyle name="Moneda 3" xfId="308" xr:uid="{00000000-0005-0000-0000-00003C010000}"/>
    <cellStyle name="Moneda 30" xfId="578" xr:uid="{00000000-0005-0000-0000-00003D010000}"/>
    <cellStyle name="Moneda 4" xfId="309" xr:uid="{00000000-0005-0000-0000-00003E010000}"/>
    <cellStyle name="Moneda 5" xfId="310" xr:uid="{00000000-0005-0000-0000-00003F010000}"/>
    <cellStyle name="Moneda 6" xfId="311" xr:uid="{00000000-0005-0000-0000-000040010000}"/>
    <cellStyle name="Moneda 7" xfId="312" xr:uid="{00000000-0005-0000-0000-000041010000}"/>
    <cellStyle name="Moneda 8" xfId="313" xr:uid="{00000000-0005-0000-0000-000042010000}"/>
    <cellStyle name="Moneda 9" xfId="314" xr:uid="{00000000-0005-0000-0000-000043010000}"/>
    <cellStyle name="Neutral" xfId="653" builtinId="28"/>
    <cellStyle name="Neutral 2" xfId="315" xr:uid="{00000000-0005-0000-0000-000045010000}"/>
    <cellStyle name="Normal" xfId="0" builtinId="0"/>
    <cellStyle name="Normal 10" xfId="27" xr:uid="{00000000-0005-0000-0000-000047010000}"/>
    <cellStyle name="Normal 10 2" xfId="316" xr:uid="{00000000-0005-0000-0000-000048010000}"/>
    <cellStyle name="Normal 10 3" xfId="317" xr:uid="{00000000-0005-0000-0000-000049010000}"/>
    <cellStyle name="Normal 10_ABRIL 2011 DEFUNCIONES (15-06-2011)" xfId="318" xr:uid="{00000000-0005-0000-0000-00004A010000}"/>
    <cellStyle name="Normal 11" xfId="39" xr:uid="{00000000-0005-0000-0000-00004B010000}"/>
    <cellStyle name="Normal 11 2" xfId="319" xr:uid="{00000000-0005-0000-0000-00004C010000}"/>
    <cellStyle name="Normal 11_defunciones 2011(13-04-2011)" xfId="320" xr:uid="{00000000-0005-0000-0000-00004D010000}"/>
    <cellStyle name="Normal 12" xfId="40" xr:uid="{00000000-0005-0000-0000-00004E010000}"/>
    <cellStyle name="Normal 12 2" xfId="321" xr:uid="{00000000-0005-0000-0000-00004F010000}"/>
    <cellStyle name="Normal 12 3" xfId="630" xr:uid="{00000000-0005-0000-0000-000050010000}"/>
    <cellStyle name="Normal 12 3 2" xfId="631" xr:uid="{00000000-0005-0000-0000-000051010000}"/>
    <cellStyle name="Normal 12 4" xfId="651" xr:uid="{00000000-0005-0000-0000-000052010000}"/>
    <cellStyle name="Normal 12 5" xfId="656" xr:uid="{00000000-0005-0000-0000-000053010000}"/>
    <cellStyle name="Normal 12_defunciones 2011(13-04-2011)" xfId="322" xr:uid="{00000000-0005-0000-0000-000054010000}"/>
    <cellStyle name="Normal 13" xfId="323" xr:uid="{00000000-0005-0000-0000-000055010000}"/>
    <cellStyle name="Normal 13 2" xfId="324" xr:uid="{00000000-0005-0000-0000-000056010000}"/>
    <cellStyle name="Normal 13_ABRIL 2011 DEFUNCIONES (15-06-2011)" xfId="325" xr:uid="{00000000-0005-0000-0000-000057010000}"/>
    <cellStyle name="Normal 14" xfId="326" xr:uid="{00000000-0005-0000-0000-000058010000}"/>
    <cellStyle name="Normal 14 2" xfId="327" xr:uid="{00000000-0005-0000-0000-000059010000}"/>
    <cellStyle name="Normal 14_defunciones 2011(13-04-2011)" xfId="328" xr:uid="{00000000-0005-0000-0000-00005A010000}"/>
    <cellStyle name="Normal 15" xfId="329" xr:uid="{00000000-0005-0000-0000-00005B010000}"/>
    <cellStyle name="Normal 15 2" xfId="330" xr:uid="{00000000-0005-0000-0000-00005C010000}"/>
    <cellStyle name="Normal 15_defunciones 2011(13-04-2011)" xfId="331" xr:uid="{00000000-0005-0000-0000-00005D010000}"/>
    <cellStyle name="Normal 16" xfId="332" xr:uid="{00000000-0005-0000-0000-00005E010000}"/>
    <cellStyle name="Normal 16 2" xfId="333" xr:uid="{00000000-0005-0000-0000-00005F010000}"/>
    <cellStyle name="Normal 16_defunciones 2011(13-04-2011)" xfId="334" xr:uid="{00000000-0005-0000-0000-000060010000}"/>
    <cellStyle name="Normal 17" xfId="335" xr:uid="{00000000-0005-0000-0000-000061010000}"/>
    <cellStyle name="Normal 17 2" xfId="336" xr:uid="{00000000-0005-0000-0000-000062010000}"/>
    <cellStyle name="Normal 17_defunciones 2011(13-04-2011)" xfId="337" xr:uid="{00000000-0005-0000-0000-000063010000}"/>
    <cellStyle name="Normal 18" xfId="338" xr:uid="{00000000-0005-0000-0000-000064010000}"/>
    <cellStyle name="Normal 18 2" xfId="339" xr:uid="{00000000-0005-0000-0000-000065010000}"/>
    <cellStyle name="Normal 18_defunciones 2011(13-04-2011)" xfId="340" xr:uid="{00000000-0005-0000-0000-000066010000}"/>
    <cellStyle name="Normal 19" xfId="341" xr:uid="{00000000-0005-0000-0000-000067010000}"/>
    <cellStyle name="Normal 19 2" xfId="342" xr:uid="{00000000-0005-0000-0000-000068010000}"/>
    <cellStyle name="Normal 19_defunciones 2011(13-04-2011)" xfId="343" xr:uid="{00000000-0005-0000-0000-000069010000}"/>
    <cellStyle name="Normal 2" xfId="12" xr:uid="{00000000-0005-0000-0000-00006A010000}"/>
    <cellStyle name="Normal 2 2" xfId="14" xr:uid="{00000000-0005-0000-0000-00006B010000}"/>
    <cellStyle name="Normal 2 2 2" xfId="344" xr:uid="{00000000-0005-0000-0000-00006C010000}"/>
    <cellStyle name="Normal 2 2 3" xfId="345" xr:uid="{00000000-0005-0000-0000-00006D010000}"/>
    <cellStyle name="Normal 2 3" xfId="30" xr:uid="{00000000-0005-0000-0000-00006E010000}"/>
    <cellStyle name="Normal 2 4" xfId="346" xr:uid="{00000000-0005-0000-0000-00006F010000}"/>
    <cellStyle name="Normal 2 4 2" xfId="347" xr:uid="{00000000-0005-0000-0000-000070010000}"/>
    <cellStyle name="Normal 2 4 3" xfId="348" xr:uid="{00000000-0005-0000-0000-000071010000}"/>
    <cellStyle name="Normal 2 5" xfId="349" xr:uid="{00000000-0005-0000-0000-000072010000}"/>
    <cellStyle name="Normal 2 6" xfId="629" xr:uid="{00000000-0005-0000-0000-000073010000}"/>
    <cellStyle name="Normal 2_ABRIL 2011 DEFUNCIONES (15-06-2011)" xfId="350" xr:uid="{00000000-0005-0000-0000-000074010000}"/>
    <cellStyle name="Normal 20" xfId="351" xr:uid="{00000000-0005-0000-0000-000075010000}"/>
    <cellStyle name="Normal 20 2" xfId="352" xr:uid="{00000000-0005-0000-0000-000076010000}"/>
    <cellStyle name="Normal 20_defunciones 2011(13-04-2011)" xfId="353" xr:uid="{00000000-0005-0000-0000-000077010000}"/>
    <cellStyle name="Normal 21" xfId="354" xr:uid="{00000000-0005-0000-0000-000078010000}"/>
    <cellStyle name="Normal 21 2" xfId="355" xr:uid="{00000000-0005-0000-0000-000079010000}"/>
    <cellStyle name="Normal 21_defunciones 2011(13-04-2011)" xfId="356" xr:uid="{00000000-0005-0000-0000-00007A010000}"/>
    <cellStyle name="Normal 22" xfId="357" xr:uid="{00000000-0005-0000-0000-00007B010000}"/>
    <cellStyle name="Normal 22 2" xfId="358" xr:uid="{00000000-0005-0000-0000-00007C010000}"/>
    <cellStyle name="Normal 22_defunciones 2011(13-04-2011)" xfId="359" xr:uid="{00000000-0005-0000-0000-00007D010000}"/>
    <cellStyle name="Normal 23" xfId="360" xr:uid="{00000000-0005-0000-0000-00007E010000}"/>
    <cellStyle name="Normal 23 2" xfId="361" xr:uid="{00000000-0005-0000-0000-00007F010000}"/>
    <cellStyle name="Normal 23_defunciones 2011(13-04-2011)" xfId="362" xr:uid="{00000000-0005-0000-0000-000080010000}"/>
    <cellStyle name="Normal 24" xfId="363" xr:uid="{00000000-0005-0000-0000-000081010000}"/>
    <cellStyle name="Normal 24 2" xfId="364" xr:uid="{00000000-0005-0000-0000-000082010000}"/>
    <cellStyle name="Normal 24 3" xfId="365" xr:uid="{00000000-0005-0000-0000-000083010000}"/>
    <cellStyle name="Normal 25" xfId="366" xr:uid="{00000000-0005-0000-0000-000084010000}"/>
    <cellStyle name="Normal 25 2" xfId="367" xr:uid="{00000000-0005-0000-0000-000085010000}"/>
    <cellStyle name="Normal 26" xfId="368" xr:uid="{00000000-0005-0000-0000-000086010000}"/>
    <cellStyle name="Normal 26 2" xfId="369" xr:uid="{00000000-0005-0000-0000-000087010000}"/>
    <cellStyle name="Normal 27" xfId="370" xr:uid="{00000000-0005-0000-0000-000088010000}"/>
    <cellStyle name="Normal 27 2" xfId="371" xr:uid="{00000000-0005-0000-0000-000089010000}"/>
    <cellStyle name="Normal 28" xfId="372" xr:uid="{00000000-0005-0000-0000-00008A010000}"/>
    <cellStyle name="Normal 28 2" xfId="373" xr:uid="{00000000-0005-0000-0000-00008B010000}"/>
    <cellStyle name="Normal 29" xfId="374" xr:uid="{00000000-0005-0000-0000-00008C010000}"/>
    <cellStyle name="Normal 29 2" xfId="375" xr:uid="{00000000-0005-0000-0000-00008D010000}"/>
    <cellStyle name="Normal 3" xfId="16" xr:uid="{00000000-0005-0000-0000-00008E010000}"/>
    <cellStyle name="Normal 3 2" xfId="31" xr:uid="{00000000-0005-0000-0000-00008F010000}"/>
    <cellStyle name="Normal 30" xfId="376" xr:uid="{00000000-0005-0000-0000-000090010000}"/>
    <cellStyle name="Normal 31" xfId="377" xr:uid="{00000000-0005-0000-0000-000091010000}"/>
    <cellStyle name="Normal 32" xfId="378" xr:uid="{00000000-0005-0000-0000-000092010000}"/>
    <cellStyle name="Normal 33" xfId="379" xr:uid="{00000000-0005-0000-0000-000093010000}"/>
    <cellStyle name="Normal 34" xfId="380" xr:uid="{00000000-0005-0000-0000-000094010000}"/>
    <cellStyle name="Normal 35" xfId="381" xr:uid="{00000000-0005-0000-0000-000095010000}"/>
    <cellStyle name="Normal 36" xfId="382" xr:uid="{00000000-0005-0000-0000-000096010000}"/>
    <cellStyle name="Normal 37" xfId="383" xr:uid="{00000000-0005-0000-0000-000097010000}"/>
    <cellStyle name="Normal 38" xfId="384" xr:uid="{00000000-0005-0000-0000-000098010000}"/>
    <cellStyle name="Normal 39" xfId="570" xr:uid="{00000000-0005-0000-0000-000099010000}"/>
    <cellStyle name="Normal 4" xfId="18" xr:uid="{00000000-0005-0000-0000-00009A010000}"/>
    <cellStyle name="Normal 4 10" xfId="616" xr:uid="{00000000-0005-0000-0000-00009B010000}"/>
    <cellStyle name="Normal 4 2" xfId="32" xr:uid="{00000000-0005-0000-0000-00009C010000}"/>
    <cellStyle name="Normal 4 2 2" xfId="385" xr:uid="{00000000-0005-0000-0000-00009D010000}"/>
    <cellStyle name="Normal 4 3" xfId="386" xr:uid="{00000000-0005-0000-0000-00009E010000}"/>
    <cellStyle name="Normal 4 4" xfId="41" xr:uid="{00000000-0005-0000-0000-00009F010000}"/>
    <cellStyle name="Normal 4 4 2" xfId="657" xr:uid="{00000000-0005-0000-0000-0000A0010000}"/>
    <cellStyle name="Normal 4 5" xfId="387" xr:uid="{00000000-0005-0000-0000-0000A1010000}"/>
    <cellStyle name="Normal 4 6" xfId="617" xr:uid="{00000000-0005-0000-0000-0000A2010000}"/>
    <cellStyle name="Normal 4 7" xfId="618" xr:uid="{00000000-0005-0000-0000-0000A3010000}"/>
    <cellStyle name="Normal 4 8" xfId="619" xr:uid="{00000000-0005-0000-0000-0000A4010000}"/>
    <cellStyle name="Normal 4 9" xfId="620" xr:uid="{00000000-0005-0000-0000-0000A5010000}"/>
    <cellStyle name="Normal 4_defunciones 2011(13-04-2011)" xfId="388" xr:uid="{00000000-0005-0000-0000-0000A6010000}"/>
    <cellStyle name="Normal 40" xfId="632" xr:uid="{00000000-0005-0000-0000-0000A7010000}"/>
    <cellStyle name="Normal 41" xfId="634" xr:uid="{00000000-0005-0000-0000-0000A8010000}"/>
    <cellStyle name="Normal 42" xfId="638" xr:uid="{00000000-0005-0000-0000-0000A9010000}"/>
    <cellStyle name="Normal 43" xfId="639" xr:uid="{00000000-0005-0000-0000-0000AA010000}"/>
    <cellStyle name="Normal 44" xfId="640" xr:uid="{00000000-0005-0000-0000-0000AB010000}"/>
    <cellStyle name="Normal 45" xfId="641" xr:uid="{00000000-0005-0000-0000-0000AC010000}"/>
    <cellStyle name="Normal 5" xfId="19" xr:uid="{00000000-0005-0000-0000-0000AD010000}"/>
    <cellStyle name="Normal 5 2" xfId="33" xr:uid="{00000000-0005-0000-0000-0000AE010000}"/>
    <cellStyle name="Normal 5_defunciones 2011(13-04-2011)" xfId="389" xr:uid="{00000000-0005-0000-0000-0000AF010000}"/>
    <cellStyle name="Normal 6" xfId="20" xr:uid="{00000000-0005-0000-0000-0000B0010000}"/>
    <cellStyle name="Normal 6 2" xfId="34" xr:uid="{00000000-0005-0000-0000-0000B1010000}"/>
    <cellStyle name="Normal 6_defunciones 2011(13-04-2011)" xfId="390" xr:uid="{00000000-0005-0000-0000-0000B2010000}"/>
    <cellStyle name="Normal 7" xfId="21" xr:uid="{00000000-0005-0000-0000-0000B3010000}"/>
    <cellStyle name="Normal 7 2" xfId="24" xr:uid="{00000000-0005-0000-0000-0000B4010000}"/>
    <cellStyle name="Normal 7 3" xfId="25" xr:uid="{00000000-0005-0000-0000-0000B5010000}"/>
    <cellStyle name="Normal 7 3 2" xfId="36" xr:uid="{00000000-0005-0000-0000-0000B6010000}"/>
    <cellStyle name="Normal 7 4" xfId="22" xr:uid="{00000000-0005-0000-0000-0000B7010000}"/>
    <cellStyle name="Normal 7 4 2" xfId="35" xr:uid="{00000000-0005-0000-0000-0000B8010000}"/>
    <cellStyle name="Normal 7 4 3" xfId="569" xr:uid="{00000000-0005-0000-0000-0000B9010000}"/>
    <cellStyle name="Normal 7 4 3 2" xfId="572" xr:uid="{00000000-0005-0000-0000-0000BA010000}"/>
    <cellStyle name="Normal 7 4 3 2 2" xfId="574" xr:uid="{00000000-0005-0000-0000-0000BB010000}"/>
    <cellStyle name="Normal 7 4 3 2 2 2" xfId="575" xr:uid="{00000000-0005-0000-0000-0000BC010000}"/>
    <cellStyle name="Normal 7 4 3 2 2 2 2" xfId="624" xr:uid="{00000000-0005-0000-0000-0000BD010000}"/>
    <cellStyle name="Normal 7 4 3 2 2 2 2 2" xfId="626" xr:uid="{00000000-0005-0000-0000-0000BE010000}"/>
    <cellStyle name="Normal 7 4 3 2 2 2 3" xfId="627" xr:uid="{00000000-0005-0000-0000-0000BF010000}"/>
    <cellStyle name="Normal 7 4 3 2 2 2 3 2" xfId="635" xr:uid="{00000000-0005-0000-0000-0000C0010000}"/>
    <cellStyle name="Normal 7_defunciones 2011(13-04-2011)" xfId="391" xr:uid="{00000000-0005-0000-0000-0000C1010000}"/>
    <cellStyle name="Normal 8" xfId="26" xr:uid="{00000000-0005-0000-0000-0000C2010000}"/>
    <cellStyle name="Normal 8 2" xfId="37" xr:uid="{00000000-0005-0000-0000-0000C3010000}"/>
    <cellStyle name="Normal 8 2 2" xfId="621" xr:uid="{00000000-0005-0000-0000-0000C4010000}"/>
    <cellStyle name="Normal 8_defunciones 2011(13-04-2011)" xfId="392" xr:uid="{00000000-0005-0000-0000-0000C5010000}"/>
    <cellStyle name="Normal 9" xfId="28" xr:uid="{00000000-0005-0000-0000-0000C6010000}"/>
    <cellStyle name="Normal 9 2" xfId="38" xr:uid="{00000000-0005-0000-0000-0000C7010000}"/>
    <cellStyle name="Normal 9_defunciones 2011(13-04-2011)" xfId="393" xr:uid="{00000000-0005-0000-0000-0000C8010000}"/>
    <cellStyle name="Normal_2.TOTAL EPS" xfId="648" xr:uid="{00000000-0005-0000-0000-0000CC010000}"/>
    <cellStyle name="Normal_2.TOTAL EPS_1" xfId="573" xr:uid="{00000000-0005-0000-0000-0000CD010000}"/>
    <cellStyle name="Normal_2.TOTAL EPS_2" xfId="625" xr:uid="{00000000-0005-0000-0000-0000CE010000}"/>
    <cellStyle name="Normal_2.TOTAL EPS_3" xfId="649" xr:uid="{00000000-0005-0000-0000-0000CF010000}"/>
    <cellStyle name="Normal_2.TOTAL EPS_5" xfId="646" xr:uid="{00000000-0005-0000-0000-0000D0010000}"/>
    <cellStyle name="Normal_3. Afiliados_ Mpio y EPS_2" xfId="633" xr:uid="{00000000-0005-0000-0000-0000D3010000}"/>
    <cellStyle name="Normal_3C. Afiliados_ Suspendidos_RC" xfId="644" xr:uid="{00000000-0005-0000-0000-0000DD010000}"/>
    <cellStyle name="Normal_3C. Afiliados_ Suspendidos_RC_1" xfId="636" xr:uid="{00000000-0005-0000-0000-0000DE010000}"/>
    <cellStyle name="Normal_3C. Afiliados_ Suspendidos_RC_2" xfId="645" xr:uid="{00000000-0005-0000-0000-0000DF010000}"/>
    <cellStyle name="Normal_3C. Afiliados_ Suspendidos_RC_5" xfId="642" xr:uid="{00000000-0005-0000-0000-0000E0010000}"/>
    <cellStyle name="Normal_6.Gráfico_Afiliados_EPS_Régimen" xfId="658" xr:uid="{95FDC697-62D3-4382-A6E0-F8419CBF3E1A}"/>
    <cellStyle name="Normal_afiliados subsidiado y contributivo 1999-2009" xfId="6" xr:uid="{00000000-0005-0000-0000-0000EF010000}"/>
    <cellStyle name="Normal_Censos 1951-1993" xfId="571" xr:uid="{00000000-0005-0000-0000-0000F0010000}"/>
    <cellStyle name="Normal_Hoja1" xfId="13" xr:uid="{00000000-0005-0000-0000-0000FB010000}"/>
    <cellStyle name="Normal_Hoja1 2" xfId="568" xr:uid="{00000000-0005-0000-0000-0000FC010000}"/>
    <cellStyle name="Normal_Hoja1_1" xfId="628" xr:uid="{00000000-0005-0000-0000-0000FD010000}"/>
    <cellStyle name="Normal_Hoja1_3" xfId="15" xr:uid="{00000000-0005-0000-0000-0000FE010000}"/>
    <cellStyle name="Normal_Hoja5" xfId="7" xr:uid="{00000000-0005-0000-0000-0000FF010000}"/>
    <cellStyle name="Normal_INFORME AFILIADOS 2001-2006 ACTUALIZADOS enero 2007" xfId="8" xr:uid="{00000000-0005-0000-0000-000000020000}"/>
    <cellStyle name="Normal_rpt_listadosubedadmunicipio 31 12 2010" xfId="42" xr:uid="{00000000-0005-0000-0000-000001020000}"/>
    <cellStyle name="Normal_TOTAL EPSS" xfId="17" xr:uid="{00000000-0005-0000-0000-000002020000}"/>
    <cellStyle name="Notas 10" xfId="394" xr:uid="{00000000-0005-0000-0000-000003020000}"/>
    <cellStyle name="Notas 100" xfId="395" xr:uid="{00000000-0005-0000-0000-000004020000}"/>
    <cellStyle name="Notas 101" xfId="396" xr:uid="{00000000-0005-0000-0000-000005020000}"/>
    <cellStyle name="Notas 102" xfId="397" xr:uid="{00000000-0005-0000-0000-000006020000}"/>
    <cellStyle name="Notas 103" xfId="398" xr:uid="{00000000-0005-0000-0000-000007020000}"/>
    <cellStyle name="Notas 104" xfId="399" xr:uid="{00000000-0005-0000-0000-000008020000}"/>
    <cellStyle name="Notas 105" xfId="400" xr:uid="{00000000-0005-0000-0000-000009020000}"/>
    <cellStyle name="Notas 106" xfId="401" xr:uid="{00000000-0005-0000-0000-00000A020000}"/>
    <cellStyle name="Notas 107" xfId="402" xr:uid="{00000000-0005-0000-0000-00000B020000}"/>
    <cellStyle name="Notas 108" xfId="403" xr:uid="{00000000-0005-0000-0000-00000C020000}"/>
    <cellStyle name="Notas 109" xfId="404" xr:uid="{00000000-0005-0000-0000-00000D020000}"/>
    <cellStyle name="Notas 11" xfId="405" xr:uid="{00000000-0005-0000-0000-00000E020000}"/>
    <cellStyle name="Notas 110" xfId="406" xr:uid="{00000000-0005-0000-0000-00000F020000}"/>
    <cellStyle name="Notas 111" xfId="407" xr:uid="{00000000-0005-0000-0000-000010020000}"/>
    <cellStyle name="Notas 112" xfId="408" xr:uid="{00000000-0005-0000-0000-000011020000}"/>
    <cellStyle name="Notas 113" xfId="409" xr:uid="{00000000-0005-0000-0000-000012020000}"/>
    <cellStyle name="Notas 114" xfId="410" xr:uid="{00000000-0005-0000-0000-000013020000}"/>
    <cellStyle name="Notas 115" xfId="411" xr:uid="{00000000-0005-0000-0000-000014020000}"/>
    <cellStyle name="Notas 116" xfId="412" xr:uid="{00000000-0005-0000-0000-000015020000}"/>
    <cellStyle name="Notas 117" xfId="413" xr:uid="{00000000-0005-0000-0000-000016020000}"/>
    <cellStyle name="Notas 118" xfId="414" xr:uid="{00000000-0005-0000-0000-000017020000}"/>
    <cellStyle name="Notas 119" xfId="415" xr:uid="{00000000-0005-0000-0000-000018020000}"/>
    <cellStyle name="Notas 12" xfId="416" xr:uid="{00000000-0005-0000-0000-000019020000}"/>
    <cellStyle name="Notas 120" xfId="417" xr:uid="{00000000-0005-0000-0000-00001A020000}"/>
    <cellStyle name="Notas 121" xfId="418" xr:uid="{00000000-0005-0000-0000-00001B020000}"/>
    <cellStyle name="Notas 122" xfId="419" xr:uid="{00000000-0005-0000-0000-00001C020000}"/>
    <cellStyle name="Notas 123" xfId="420" xr:uid="{00000000-0005-0000-0000-00001D020000}"/>
    <cellStyle name="Notas 124" xfId="421" xr:uid="{00000000-0005-0000-0000-00001E020000}"/>
    <cellStyle name="Notas 125" xfId="422" xr:uid="{00000000-0005-0000-0000-00001F020000}"/>
    <cellStyle name="Notas 126" xfId="423" xr:uid="{00000000-0005-0000-0000-000020020000}"/>
    <cellStyle name="Notas 127" xfId="424" xr:uid="{00000000-0005-0000-0000-000021020000}"/>
    <cellStyle name="Notas 128" xfId="425" xr:uid="{00000000-0005-0000-0000-000022020000}"/>
    <cellStyle name="Notas 129" xfId="426" xr:uid="{00000000-0005-0000-0000-000023020000}"/>
    <cellStyle name="Notas 13" xfId="427" xr:uid="{00000000-0005-0000-0000-000024020000}"/>
    <cellStyle name="Notas 130" xfId="428" xr:uid="{00000000-0005-0000-0000-000025020000}"/>
    <cellStyle name="Notas 131" xfId="429" xr:uid="{00000000-0005-0000-0000-000026020000}"/>
    <cellStyle name="Notas 132" xfId="430" xr:uid="{00000000-0005-0000-0000-000027020000}"/>
    <cellStyle name="Notas 133" xfId="431" xr:uid="{00000000-0005-0000-0000-000028020000}"/>
    <cellStyle name="Notas 134" xfId="432" xr:uid="{00000000-0005-0000-0000-000029020000}"/>
    <cellStyle name="Notas 135" xfId="433" xr:uid="{00000000-0005-0000-0000-00002A020000}"/>
    <cellStyle name="Notas 136" xfId="434" xr:uid="{00000000-0005-0000-0000-00002B020000}"/>
    <cellStyle name="Notas 137" xfId="435" xr:uid="{00000000-0005-0000-0000-00002C020000}"/>
    <cellStyle name="Notas 138" xfId="436" xr:uid="{00000000-0005-0000-0000-00002D020000}"/>
    <cellStyle name="Notas 139" xfId="437" xr:uid="{00000000-0005-0000-0000-00002E020000}"/>
    <cellStyle name="Notas 14" xfId="438" xr:uid="{00000000-0005-0000-0000-00002F020000}"/>
    <cellStyle name="Notas 140" xfId="439" xr:uid="{00000000-0005-0000-0000-000030020000}"/>
    <cellStyle name="Notas 141" xfId="440" xr:uid="{00000000-0005-0000-0000-000031020000}"/>
    <cellStyle name="Notas 142" xfId="441" xr:uid="{00000000-0005-0000-0000-000032020000}"/>
    <cellStyle name="Notas 143" xfId="442" xr:uid="{00000000-0005-0000-0000-000033020000}"/>
    <cellStyle name="Notas 144" xfId="443" xr:uid="{00000000-0005-0000-0000-000034020000}"/>
    <cellStyle name="Notas 145" xfId="444" xr:uid="{00000000-0005-0000-0000-000035020000}"/>
    <cellStyle name="Notas 146" xfId="445" xr:uid="{00000000-0005-0000-0000-000036020000}"/>
    <cellStyle name="Notas 147" xfId="446" xr:uid="{00000000-0005-0000-0000-000037020000}"/>
    <cellStyle name="Notas 148" xfId="447" xr:uid="{00000000-0005-0000-0000-000038020000}"/>
    <cellStyle name="Notas 149" xfId="448" xr:uid="{00000000-0005-0000-0000-000039020000}"/>
    <cellStyle name="Notas 15" xfId="449" xr:uid="{00000000-0005-0000-0000-00003A020000}"/>
    <cellStyle name="Notas 150" xfId="450" xr:uid="{00000000-0005-0000-0000-00003B020000}"/>
    <cellStyle name="Notas 151" xfId="451" xr:uid="{00000000-0005-0000-0000-00003C020000}"/>
    <cellStyle name="Notas 152" xfId="452" xr:uid="{00000000-0005-0000-0000-00003D020000}"/>
    <cellStyle name="Notas 153" xfId="453" xr:uid="{00000000-0005-0000-0000-00003E020000}"/>
    <cellStyle name="Notas 154" xfId="454" xr:uid="{00000000-0005-0000-0000-00003F020000}"/>
    <cellStyle name="Notas 155" xfId="455" xr:uid="{00000000-0005-0000-0000-000040020000}"/>
    <cellStyle name="Notas 156" xfId="456" xr:uid="{00000000-0005-0000-0000-000041020000}"/>
    <cellStyle name="Notas 157" xfId="457" xr:uid="{00000000-0005-0000-0000-000042020000}"/>
    <cellStyle name="Notas 158" xfId="458" xr:uid="{00000000-0005-0000-0000-000043020000}"/>
    <cellStyle name="Notas 16" xfId="459" xr:uid="{00000000-0005-0000-0000-000044020000}"/>
    <cellStyle name="Notas 17" xfId="460" xr:uid="{00000000-0005-0000-0000-000045020000}"/>
    <cellStyle name="Notas 18" xfId="461" xr:uid="{00000000-0005-0000-0000-000046020000}"/>
    <cellStyle name="Notas 19" xfId="462" xr:uid="{00000000-0005-0000-0000-000047020000}"/>
    <cellStyle name="Notas 2" xfId="463" xr:uid="{00000000-0005-0000-0000-000048020000}"/>
    <cellStyle name="Notas 2 2" xfId="464" xr:uid="{00000000-0005-0000-0000-000049020000}"/>
    <cellStyle name="Notas 2 3" xfId="465" xr:uid="{00000000-0005-0000-0000-00004A020000}"/>
    <cellStyle name="Notas 2_ENTREGA 10 primeras Antioquia a 105" xfId="466" xr:uid="{00000000-0005-0000-0000-00004B020000}"/>
    <cellStyle name="Notas 20" xfId="467" xr:uid="{00000000-0005-0000-0000-00004C020000}"/>
    <cellStyle name="Notas 21" xfId="468" xr:uid="{00000000-0005-0000-0000-00004D020000}"/>
    <cellStyle name="Notas 22" xfId="469" xr:uid="{00000000-0005-0000-0000-00004E020000}"/>
    <cellStyle name="Notas 23" xfId="470" xr:uid="{00000000-0005-0000-0000-00004F020000}"/>
    <cellStyle name="Notas 24" xfId="471" xr:uid="{00000000-0005-0000-0000-000050020000}"/>
    <cellStyle name="Notas 25" xfId="472" xr:uid="{00000000-0005-0000-0000-000051020000}"/>
    <cellStyle name="Notas 26" xfId="473" xr:uid="{00000000-0005-0000-0000-000052020000}"/>
    <cellStyle name="Notas 27" xfId="474" xr:uid="{00000000-0005-0000-0000-000053020000}"/>
    <cellStyle name="Notas 28" xfId="475" xr:uid="{00000000-0005-0000-0000-000054020000}"/>
    <cellStyle name="Notas 29" xfId="476" xr:uid="{00000000-0005-0000-0000-000055020000}"/>
    <cellStyle name="Notas 3" xfId="477" xr:uid="{00000000-0005-0000-0000-000056020000}"/>
    <cellStyle name="Notas 3 2" xfId="478" xr:uid="{00000000-0005-0000-0000-000057020000}"/>
    <cellStyle name="Notas 30" xfId="479" xr:uid="{00000000-0005-0000-0000-000058020000}"/>
    <cellStyle name="Notas 31" xfId="480" xr:uid="{00000000-0005-0000-0000-000059020000}"/>
    <cellStyle name="Notas 32" xfId="481" xr:uid="{00000000-0005-0000-0000-00005A020000}"/>
    <cellStyle name="Notas 33" xfId="482" xr:uid="{00000000-0005-0000-0000-00005B020000}"/>
    <cellStyle name="Notas 34" xfId="483" xr:uid="{00000000-0005-0000-0000-00005C020000}"/>
    <cellStyle name="Notas 35" xfId="484" xr:uid="{00000000-0005-0000-0000-00005D020000}"/>
    <cellStyle name="Notas 36" xfId="485" xr:uid="{00000000-0005-0000-0000-00005E020000}"/>
    <cellStyle name="Notas 37" xfId="486" xr:uid="{00000000-0005-0000-0000-00005F020000}"/>
    <cellStyle name="Notas 38" xfId="487" xr:uid="{00000000-0005-0000-0000-000060020000}"/>
    <cellStyle name="Notas 39" xfId="488" xr:uid="{00000000-0005-0000-0000-000061020000}"/>
    <cellStyle name="Notas 4" xfId="489" xr:uid="{00000000-0005-0000-0000-000062020000}"/>
    <cellStyle name="Notas 40" xfId="490" xr:uid="{00000000-0005-0000-0000-000063020000}"/>
    <cellStyle name="Notas 41" xfId="491" xr:uid="{00000000-0005-0000-0000-000064020000}"/>
    <cellStyle name="Notas 42" xfId="492" xr:uid="{00000000-0005-0000-0000-000065020000}"/>
    <cellStyle name="Notas 43" xfId="493" xr:uid="{00000000-0005-0000-0000-000066020000}"/>
    <cellStyle name="Notas 44" xfId="494" xr:uid="{00000000-0005-0000-0000-000067020000}"/>
    <cellStyle name="Notas 45" xfId="495" xr:uid="{00000000-0005-0000-0000-000068020000}"/>
    <cellStyle name="Notas 46" xfId="496" xr:uid="{00000000-0005-0000-0000-000069020000}"/>
    <cellStyle name="Notas 47" xfId="497" xr:uid="{00000000-0005-0000-0000-00006A020000}"/>
    <cellStyle name="Notas 48" xfId="498" xr:uid="{00000000-0005-0000-0000-00006B020000}"/>
    <cellStyle name="Notas 49" xfId="499" xr:uid="{00000000-0005-0000-0000-00006C020000}"/>
    <cellStyle name="Notas 5" xfId="500" xr:uid="{00000000-0005-0000-0000-00006D020000}"/>
    <cellStyle name="Notas 50" xfId="501" xr:uid="{00000000-0005-0000-0000-00006E020000}"/>
    <cellStyle name="Notas 51" xfId="502" xr:uid="{00000000-0005-0000-0000-00006F020000}"/>
    <cellStyle name="Notas 52" xfId="503" xr:uid="{00000000-0005-0000-0000-000070020000}"/>
    <cellStyle name="Notas 53" xfId="504" xr:uid="{00000000-0005-0000-0000-000071020000}"/>
    <cellStyle name="Notas 54" xfId="505" xr:uid="{00000000-0005-0000-0000-000072020000}"/>
    <cellStyle name="Notas 55" xfId="506" xr:uid="{00000000-0005-0000-0000-000073020000}"/>
    <cellStyle name="Notas 56" xfId="507" xr:uid="{00000000-0005-0000-0000-000074020000}"/>
    <cellStyle name="Notas 57" xfId="508" xr:uid="{00000000-0005-0000-0000-000075020000}"/>
    <cellStyle name="Notas 58" xfId="509" xr:uid="{00000000-0005-0000-0000-000076020000}"/>
    <cellStyle name="Notas 59" xfId="510" xr:uid="{00000000-0005-0000-0000-000077020000}"/>
    <cellStyle name="Notas 6" xfId="511" xr:uid="{00000000-0005-0000-0000-000078020000}"/>
    <cellStyle name="Notas 60" xfId="512" xr:uid="{00000000-0005-0000-0000-000079020000}"/>
    <cellStyle name="Notas 61" xfId="513" xr:uid="{00000000-0005-0000-0000-00007A020000}"/>
    <cellStyle name="Notas 62" xfId="514" xr:uid="{00000000-0005-0000-0000-00007B020000}"/>
    <cellStyle name="Notas 63" xfId="515" xr:uid="{00000000-0005-0000-0000-00007C020000}"/>
    <cellStyle name="Notas 64" xfId="516" xr:uid="{00000000-0005-0000-0000-00007D020000}"/>
    <cellStyle name="Notas 65" xfId="517" xr:uid="{00000000-0005-0000-0000-00007E020000}"/>
    <cellStyle name="Notas 66" xfId="518" xr:uid="{00000000-0005-0000-0000-00007F020000}"/>
    <cellStyle name="Notas 67" xfId="519" xr:uid="{00000000-0005-0000-0000-000080020000}"/>
    <cellStyle name="Notas 68" xfId="520" xr:uid="{00000000-0005-0000-0000-000081020000}"/>
    <cellStyle name="Notas 69" xfId="521" xr:uid="{00000000-0005-0000-0000-000082020000}"/>
    <cellStyle name="Notas 7" xfId="522" xr:uid="{00000000-0005-0000-0000-000083020000}"/>
    <cellStyle name="Notas 70" xfId="523" xr:uid="{00000000-0005-0000-0000-000084020000}"/>
    <cellStyle name="Notas 71" xfId="524" xr:uid="{00000000-0005-0000-0000-000085020000}"/>
    <cellStyle name="Notas 72" xfId="525" xr:uid="{00000000-0005-0000-0000-000086020000}"/>
    <cellStyle name="Notas 73" xfId="526" xr:uid="{00000000-0005-0000-0000-000087020000}"/>
    <cellStyle name="Notas 74" xfId="527" xr:uid="{00000000-0005-0000-0000-000088020000}"/>
    <cellStyle name="Notas 75" xfId="528" xr:uid="{00000000-0005-0000-0000-000089020000}"/>
    <cellStyle name="Notas 76" xfId="529" xr:uid="{00000000-0005-0000-0000-00008A020000}"/>
    <cellStyle name="Notas 77" xfId="530" xr:uid="{00000000-0005-0000-0000-00008B020000}"/>
    <cellStyle name="Notas 78" xfId="531" xr:uid="{00000000-0005-0000-0000-00008C020000}"/>
    <cellStyle name="Notas 79" xfId="532" xr:uid="{00000000-0005-0000-0000-00008D020000}"/>
    <cellStyle name="Notas 8" xfId="533" xr:uid="{00000000-0005-0000-0000-00008E020000}"/>
    <cellStyle name="Notas 80" xfId="534" xr:uid="{00000000-0005-0000-0000-00008F020000}"/>
    <cellStyle name="Notas 81" xfId="535" xr:uid="{00000000-0005-0000-0000-000090020000}"/>
    <cellStyle name="Notas 82" xfId="536" xr:uid="{00000000-0005-0000-0000-000091020000}"/>
    <cellStyle name="Notas 83" xfId="537" xr:uid="{00000000-0005-0000-0000-000092020000}"/>
    <cellStyle name="Notas 84" xfId="538" xr:uid="{00000000-0005-0000-0000-000093020000}"/>
    <cellStyle name="Notas 85" xfId="539" xr:uid="{00000000-0005-0000-0000-000094020000}"/>
    <cellStyle name="Notas 86" xfId="540" xr:uid="{00000000-0005-0000-0000-000095020000}"/>
    <cellStyle name="Notas 87" xfId="541" xr:uid="{00000000-0005-0000-0000-000096020000}"/>
    <cellStyle name="Notas 88" xfId="542" xr:uid="{00000000-0005-0000-0000-000097020000}"/>
    <cellStyle name="Notas 89" xfId="543" xr:uid="{00000000-0005-0000-0000-000098020000}"/>
    <cellStyle name="Notas 9" xfId="544" xr:uid="{00000000-0005-0000-0000-000099020000}"/>
    <cellStyle name="Notas 90" xfId="545" xr:uid="{00000000-0005-0000-0000-00009A020000}"/>
    <cellStyle name="Notas 91" xfId="546" xr:uid="{00000000-0005-0000-0000-00009B020000}"/>
    <cellStyle name="Notas 92" xfId="547" xr:uid="{00000000-0005-0000-0000-00009C020000}"/>
    <cellStyle name="Notas 93" xfId="548" xr:uid="{00000000-0005-0000-0000-00009D020000}"/>
    <cellStyle name="Notas 94" xfId="549" xr:uid="{00000000-0005-0000-0000-00009E020000}"/>
    <cellStyle name="Notas 95" xfId="550" xr:uid="{00000000-0005-0000-0000-00009F020000}"/>
    <cellStyle name="Notas 96" xfId="551" xr:uid="{00000000-0005-0000-0000-0000A0020000}"/>
    <cellStyle name="Notas 97" xfId="552" xr:uid="{00000000-0005-0000-0000-0000A1020000}"/>
    <cellStyle name="Notas 98" xfId="553" xr:uid="{00000000-0005-0000-0000-0000A2020000}"/>
    <cellStyle name="Notas 99" xfId="554" xr:uid="{00000000-0005-0000-0000-0000A3020000}"/>
    <cellStyle name="Note" xfId="555" xr:uid="{00000000-0005-0000-0000-0000A4020000}"/>
    <cellStyle name="Output" xfId="556" xr:uid="{00000000-0005-0000-0000-0000A5020000}"/>
    <cellStyle name="Porcentaje" xfId="637" builtinId="5"/>
    <cellStyle name="Porcentaje 2" xfId="576" xr:uid="{00000000-0005-0000-0000-0000A7020000}"/>
    <cellStyle name="Porcentaje 3" xfId="622" xr:uid="{00000000-0005-0000-0000-0000A8020000}"/>
    <cellStyle name="Porcentual 2" xfId="10" xr:uid="{00000000-0005-0000-0000-0000A9020000}"/>
    <cellStyle name="Porcentual 2 2" xfId="577" xr:uid="{00000000-0005-0000-0000-0000AA020000}"/>
    <cellStyle name="Porcentual 3" xfId="557" xr:uid="{00000000-0005-0000-0000-0000AB020000}"/>
    <cellStyle name="Porcentual 33" xfId="623" xr:uid="{00000000-0005-0000-0000-0000AC020000}"/>
    <cellStyle name="Salida" xfId="654" builtinId="21"/>
    <cellStyle name="Salida 2" xfId="558" xr:uid="{00000000-0005-0000-0000-0000AE020000}"/>
    <cellStyle name="Texto de advertencia 2" xfId="559" xr:uid="{00000000-0005-0000-0000-0000AF020000}"/>
    <cellStyle name="Texto explicativo 2" xfId="560" xr:uid="{00000000-0005-0000-0000-0000B0020000}"/>
    <cellStyle name="Title" xfId="561" xr:uid="{00000000-0005-0000-0000-0000B1020000}"/>
    <cellStyle name="Título 1 2" xfId="562" xr:uid="{00000000-0005-0000-0000-0000B2020000}"/>
    <cellStyle name="Título 2 2" xfId="563" xr:uid="{00000000-0005-0000-0000-0000B3020000}"/>
    <cellStyle name="Título 3 2" xfId="564" xr:uid="{00000000-0005-0000-0000-0000B4020000}"/>
    <cellStyle name="Título 4" xfId="565" xr:uid="{00000000-0005-0000-0000-0000B5020000}"/>
    <cellStyle name="Total 2" xfId="566" xr:uid="{00000000-0005-0000-0000-0000B6020000}"/>
    <cellStyle name="Warning Text" xfId="567" xr:uid="{00000000-0005-0000-0000-0000B702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00"/>
      <color rgb="FF669900"/>
      <color rgb="FF66FF66"/>
      <color rgb="FF00CC66"/>
      <color rgb="FF008000"/>
      <color rgb="FF006600"/>
      <color rgb="FF003300"/>
      <color rgb="FF0033CC"/>
      <color rgb="FF00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microsoft.com/office/2011/relationships/chartColorStyle" Target="colors275.xml"/><Relationship Id="rId1" Type="http://schemas.microsoft.com/office/2011/relationships/chartStyle" Target="style275.xml"/><Relationship Id="rId4" Type="http://schemas.openxmlformats.org/officeDocument/2006/relationships/chartUserShapes" Target="../drawings/drawing8.xml"/></Relationships>
</file>

<file path=xl/charts/_rels/chart2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276.xml"/><Relationship Id="rId1" Type="http://schemas.microsoft.com/office/2011/relationships/chartStyle" Target="style276.xml"/><Relationship Id="rId4" Type="http://schemas.openxmlformats.org/officeDocument/2006/relationships/chartUserShapes" Target="../drawings/drawing9.xml"/></Relationships>
</file>

<file path=xl/charts/_rels/chart2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microsoft.com/office/2011/relationships/chartColorStyle" Target="colors277.xml"/><Relationship Id="rId1" Type="http://schemas.microsoft.com/office/2011/relationships/chartStyle" Target="style277.xml"/><Relationship Id="rId4" Type="http://schemas.openxmlformats.org/officeDocument/2006/relationships/chartUserShapes" Target="../drawings/drawing10.xml"/></Relationships>
</file>

<file path=xl/charts/_rels/chart2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microsoft.com/office/2011/relationships/chartColorStyle" Target="colors278.xml"/><Relationship Id="rId1" Type="http://schemas.microsoft.com/office/2011/relationships/chartStyle" Target="style278.xml"/><Relationship Id="rId4" Type="http://schemas.openxmlformats.org/officeDocument/2006/relationships/chartUserShapes" Target="../drawings/drawing11.xml"/></Relationships>
</file>

<file path=xl/charts/_rels/chart2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microsoft.com/office/2011/relationships/chartColorStyle" Target="colors279.xml"/><Relationship Id="rId1" Type="http://schemas.microsoft.com/office/2011/relationships/chartStyle" Target="style279.xml"/><Relationship Id="rId4" Type="http://schemas.openxmlformats.org/officeDocument/2006/relationships/chartUserShapes" Target="../drawings/drawing12.xml"/></Relationships>
</file>

<file path=xl/charts/_rels/chart2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11/relationships/chartColorStyle" Target="colors280.xml"/><Relationship Id="rId1" Type="http://schemas.microsoft.com/office/2011/relationships/chartStyle" Target="style280.xml"/><Relationship Id="rId4" Type="http://schemas.openxmlformats.org/officeDocument/2006/relationships/chartUserShapes" Target="../drawings/drawing13.xml"/></Relationships>
</file>

<file path=xl/charts/_rels/chart2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microsoft.com/office/2011/relationships/chartColorStyle" Target="colors281.xml"/><Relationship Id="rId1" Type="http://schemas.microsoft.com/office/2011/relationships/chartStyle" Target="style281.xml"/><Relationship Id="rId4" Type="http://schemas.openxmlformats.org/officeDocument/2006/relationships/chartUserShapes" Target="../drawings/drawing14.xml"/></Relationships>
</file>

<file path=xl/charts/_rels/chart2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microsoft.com/office/2011/relationships/chartColorStyle" Target="colors283.xml"/><Relationship Id="rId1" Type="http://schemas.microsoft.com/office/2011/relationships/chartStyle" Target="style283.xml"/><Relationship Id="rId4" Type="http://schemas.openxmlformats.org/officeDocument/2006/relationships/chartUserShapes" Target="../drawings/drawing15.xml"/></Relationships>
</file>

<file path=xl/charts/_rels/chart2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284.xml"/><Relationship Id="rId1" Type="http://schemas.microsoft.com/office/2011/relationships/chartStyle" Target="style284.xml"/><Relationship Id="rId4" Type="http://schemas.openxmlformats.org/officeDocument/2006/relationships/chartUserShapes" Target="../drawings/drawing16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3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30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3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25-4285-92B7-DA9A8C14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5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Antioquia.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43027128592715069"/>
          <c:y val="8.7154187615659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46703091095342"/>
          <c:y val="0.19302495183886731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FA3-483B-BED7-0062E9ED5D6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A3-483B-BED7-0062E9ED5D6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FA3-483B-BED7-0062E9ED5D6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FA3-483B-BED7-0062E9ED5D6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A3-483B-BED7-0062E9ED5D6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3-483B-BED7-0062E9ED5D6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FA3-483B-BED7-0062E9ED5D6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3-483B-BED7-0062E9ED5D6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3-483B-BED7-0062E9ED5D6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3-483B-BED7-0062E9ED5D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Población_Afiliada_Regimen'!$P$6:$P$9</c:f>
              <c:numCache>
                <c:formatCode>_(* #,##0_);_(* \(#,##0\);_(* "-"??_);_(@_)</c:formatCode>
                <c:ptCount val="4"/>
                <c:pt idx="0">
                  <c:v>785</c:v>
                </c:pt>
                <c:pt idx="1">
                  <c:v>182</c:v>
                </c:pt>
                <c:pt idx="2">
                  <c:v>-2459</c:v>
                </c:pt>
                <c:pt idx="3">
                  <c:v>4539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3-483B-BED7-0062E9ED5D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12000414582481E-2"/>
          <c:y val="0.49842548697669758"/>
          <c:w val="0.22384877609929996"/>
          <c:h val="0.4395292283601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Magdalena Medio.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84-41F4-80F7-6D83F57C8A2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84-41F4-80F7-6D83F57C8A2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84-41F4-80F7-6D83F57C8A2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84-41F4-80F7-6D83F57C8A2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84-41F4-80F7-6D83F57C8A22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1F4-80F7-6D83F57C8A2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84-41F4-80F7-6D83F57C8A2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1F4-80F7-6D83F57C8A2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1F4-80F7-6D83F57C8A2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4-41F4-80F7-6D83F57C8A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Población_Afiliada_Regimen'!$P$14:$P$17</c:f>
              <c:numCache>
                <c:formatCode>_(* #,##0_);_(* \(#,##0\);_(* "-"??_);_(@_)</c:formatCode>
                <c:ptCount val="4"/>
                <c:pt idx="0">
                  <c:v>-3350</c:v>
                </c:pt>
                <c:pt idx="1">
                  <c:v>-1818</c:v>
                </c:pt>
                <c:pt idx="2">
                  <c:v>974</c:v>
                </c:pt>
                <c:pt idx="3">
                  <c:v>772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84-41F4-80F7-6D83F57C8A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Bajo Cauca.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1B-496D-8172-F6297A69883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1B-496D-8172-F6297A69883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1B-496D-8172-F6297A69883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1B-496D-8172-F6297A69883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1B-496D-8172-F6297A69883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B-496D-8172-F6297A69883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1B-496D-8172-F6297A69883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96D-8172-F6297A69883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96D-8172-F6297A69883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B-496D-8172-F6297A6988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Población_Afiliada_Regimen'!$P$28:$P$31</c:f>
              <c:numCache>
                <c:formatCode>_(* #,##0_);_(* \(#,##0\);_(* "-"??_);_(@_)</c:formatCode>
                <c:ptCount val="4"/>
                <c:pt idx="0">
                  <c:v>-535</c:v>
                </c:pt>
                <c:pt idx="1">
                  <c:v>-11748</c:v>
                </c:pt>
                <c:pt idx="2">
                  <c:v>1801</c:v>
                </c:pt>
                <c:pt idx="3">
                  <c:v>25065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1B-496D-8172-F6297A6988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E9-411E-97E1-ECF2A66619A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E9-411E-97E1-ECF2A66619A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E9-411E-97E1-ECF2A66619A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E9-411E-97E1-ECF2A66619A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E9-411E-97E1-ECF2A66619AC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9-411E-97E1-ECF2A66619A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E9-411E-97E1-ECF2A66619A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9-411E-97E1-ECF2A66619A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9-411E-97E1-ECF2A66619A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9-411E-97E1-ECF2A66619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E9-411E-97E1-ECF2A6661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Nordeste.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30595845927039034"/>
          <c:y val="3.84541726687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48-4383-B97C-0976993E83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48-4383-B97C-0976993E83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48-4383-B97C-0976993E83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48-4383-B97C-0976993E83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48-4383-B97C-0976993E8390}"/>
              </c:ext>
            </c:extLst>
          </c:dPt>
          <c:dLbls>
            <c:dLbl>
              <c:idx val="0"/>
              <c:layout>
                <c:manualLayout>
                  <c:x val="-0.17995658459526012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8-4383-B97C-0976993E8390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8-4383-B97C-0976993E839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8-4383-B97C-0976993E839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8-4383-B97C-0976993E83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8-4383-B97C-0976993E83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8-4383-B97C-0976993E83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Occidente.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1-4695-A962-8654BFAA4F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1-4695-A962-8654BFAA4F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1-4695-A962-8654BFAA4F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D1-4695-A962-8654BFAA4F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D1-4695-A962-8654BFAA4FAF}"/>
              </c:ext>
            </c:extLst>
          </c:dPt>
          <c:dLbls>
            <c:dLbl>
              <c:idx val="0"/>
              <c:layout>
                <c:manualLayout>
                  <c:x val="-0.19981468711809663"/>
                  <c:y val="-0.1665816630571450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1-4695-A962-8654BFAA4FA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1-4695-A962-8654BFAA4FA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1-4695-A962-8654BFAA4FA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1-4695-A962-8654BFAA4F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1-4695-A962-8654BFAA4F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1-4695-A962-8654BFAA4F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5-4F6A-A505-1088EC685AA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75-4F6A-A505-1088EC685AA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75-4F6A-A505-1088EC685AA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75-4F6A-A505-1088EC685AA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75-4F6A-A505-1088EC685AA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F6A-A505-1088EC685AA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5-4F6A-A505-1088EC685AA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5-4F6A-A505-1088EC685AA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5-4F6A-A505-1088EC685AA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5-4F6A-A505-1088EC685A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75-4F6A-A505-1088EC685A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Oriente.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E7-4843-BCE9-4780E5B061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E7-4843-BCE9-4780E5B061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E7-4843-BCE9-4780E5B061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E7-4843-BCE9-4780E5B061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E7-4843-BCE9-4780E5B0613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7-4843-BCE9-4780E5B06133}"/>
                </c:ext>
              </c:extLst>
            </c:dLbl>
            <c:dLbl>
              <c:idx val="1"/>
              <c:layout>
                <c:manualLayout>
                  <c:x val="0.151755558494194"/>
                  <c:y val="-2.9128310418749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7-4843-BCE9-4780E5B0613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7-4843-BCE9-4780E5B0613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7-4843-BCE9-4780E5B061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7-4843-BCE9-4780E5B061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7-4843-BCE9-4780E5B061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Suroeste.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41-4727-B599-5A8C66F482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41-4727-B599-5A8C66F482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41-4727-B599-5A8C66F482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41-4727-B599-5A8C66F482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41-4727-B599-5A8C66F482C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1-4727-B599-5A8C66F482C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1-4727-B599-5A8C66F482C5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1-4727-B599-5A8C66F482C5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1-4727-B599-5A8C66F482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1-4727-B599-5A8C66F482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41-4727-B599-5A8C66F482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5-411E-BCC0-255781DCAF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5-411E-BCC0-255781DCAF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95-411E-BCC0-255781DCAF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95-411E-BCC0-255781DCAF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95-411E-BCC0-255781DCAF4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11E-BCC0-255781DCAF49}"/>
                </c:ext>
              </c:extLst>
            </c:dLbl>
            <c:dLbl>
              <c:idx val="1"/>
              <c:layout>
                <c:manualLayout>
                  <c:x val="0.17728746198136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5-411E-BCC0-255781DCAF4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5-411E-BCC0-255781DCAF4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5-411E-BCC0-255781DCAF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5-411E-BCC0-255781DCAF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5-411E-BCC0-255781DCAF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Briceño.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46-4104-A1A2-31BD16110DF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46-4104-A1A2-31BD16110D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46-4104-A1A2-31BD16110D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46-4104-A1A2-31BD16110DF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46-4104-A1A2-31BD16110DFB}"/>
              </c:ext>
            </c:extLst>
          </c:dPt>
          <c:dLbls>
            <c:dLbl>
              <c:idx val="0"/>
              <c:layout>
                <c:manualLayout>
                  <c:x val="-0.14875092477760674"/>
                  <c:y val="-0.220409460901936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104-A1A2-31BD16110DFB}"/>
                </c:ext>
              </c:extLst>
            </c:dLbl>
            <c:dLbl>
              <c:idx val="1"/>
              <c:layout>
                <c:manualLayout>
                  <c:x val="8.083360436316335E-2"/>
                  <c:y val="8.81649921052584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104-A1A2-31BD16110DFB}"/>
                </c:ext>
              </c:extLst>
            </c:dLbl>
            <c:dLbl>
              <c:idx val="2"/>
              <c:layout>
                <c:manualLayout>
                  <c:x val="-4.7311309628051766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104-A1A2-31BD16110DFB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6-4104-A1A2-31BD16110DF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6-4104-A1A2-31BD16110D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6-4104-A1A2-31BD16110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Campamento.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5F-406F-8E42-725766974E4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5F-406F-8E42-725766974E4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5F-406F-8E42-725766974E4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5F-406F-8E42-725766974E4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5F-406F-8E42-725766974E4C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06F-8E42-725766974E4C}"/>
                </c:ext>
              </c:extLst>
            </c:dLbl>
            <c:dLbl>
              <c:idx val="1"/>
              <c:layout>
                <c:manualLayout>
                  <c:x val="5.2464822710751008E-2"/>
                  <c:y val="8.3653888848433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21240399289485E-2"/>
                      <c:h val="8.113556399003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5F-406F-8E42-725766974E4C}"/>
                </c:ext>
              </c:extLst>
            </c:dLbl>
            <c:dLbl>
              <c:idx val="2"/>
              <c:layout>
                <c:manualLayout>
                  <c:x val="-1.8942527975639535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F-406F-8E42-725766974E4C}"/>
                </c:ext>
              </c:extLst>
            </c:dLbl>
            <c:dLbl>
              <c:idx val="3"/>
              <c:layout>
                <c:manualLayout>
                  <c:x val="4.764212982984081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F-406F-8E42-725766974E4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F-406F-8E42-725766974E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Población_Afiliada_Regimen'!$T$89:$T$92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85F-406F-8E42-725766974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Carolina del Príncipe.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E0-422F-8680-4219D4E445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E0-422F-8680-4219D4E445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E0-422F-8680-4219D4E445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E0-422F-8680-4219D4E445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E0-422F-8680-4219D4E445AE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6.25146305811559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0-422F-8680-4219D4E445AE}"/>
                </c:ext>
              </c:extLst>
            </c:dLbl>
            <c:dLbl>
              <c:idx val="1"/>
              <c:layout>
                <c:manualLayout>
                  <c:x val="0.1716137056508826"/>
                  <c:y val="-4.2662153017674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0-422F-8680-4219D4E445AE}"/>
                </c:ext>
              </c:extLst>
            </c:dLbl>
            <c:dLbl>
              <c:idx val="2"/>
              <c:layout>
                <c:manualLayout>
                  <c:x val="-2.7453162471363219E-2"/>
                  <c:y val="7.770770096956975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0-422F-8680-4219D4E445A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0-422F-8680-4219D4E445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0-422F-8680-4219D4E445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Población_Afiliada_Regimen'!$Z$89:$Z$92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BE0-422F-8680-4219D4E44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Donmatías.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C-4AAD-9DBE-E3764C6B363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C-4AAD-9DBE-E3764C6B363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C-4AAD-9DBE-E3764C6B363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C-4AAD-9DBE-E3764C6B363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C-4AAD-9DBE-E3764C6B3635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4.57561102102363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C-4AAD-9DBE-E3764C6B3635}"/>
                </c:ext>
              </c:extLst>
            </c:dLbl>
            <c:dLbl>
              <c:idx val="1"/>
              <c:layout>
                <c:manualLayout>
                  <c:x val="0.1659399493204001"/>
                  <c:y val="-0.17800057900691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C-4AAD-9DBE-E3764C6B363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C-4AAD-9DBE-E3764C6B363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C-4AAD-9DBE-E3764C6B363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C-4AAD-9DBE-E3764C6B36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Población_Afiliada_Regimen'!$AF$89:$AF$92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92C-4AAD-9DBE-E3764C6B36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Entrerrios.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ED-4286-B337-5E57E4A7CC2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ED-4286-B337-5E57E4A7CC2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ED-4286-B337-5E57E4A7CC2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ED-4286-B337-5E57E4A7CC2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ED-4286-B337-5E57E4A7CC21}"/>
              </c:ext>
            </c:extLst>
          </c:dPt>
          <c:dLbls>
            <c:dLbl>
              <c:idx val="0"/>
              <c:layout>
                <c:manualLayout>
                  <c:x val="-0.11754526495995311"/>
                  <c:y val="7.73350762743924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D-4286-B337-5E57E4A7CC21}"/>
                </c:ext>
              </c:extLst>
            </c:dLbl>
            <c:dLbl>
              <c:idx val="1"/>
              <c:layout>
                <c:manualLayout>
                  <c:x val="0.151755558494194"/>
                  <c:y val="-0.256653162425648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286-B337-5E57E4A7CC21}"/>
                </c:ext>
              </c:extLst>
            </c:dLbl>
            <c:dLbl>
              <c:idx val="2"/>
              <c:layout>
                <c:manualLayout>
                  <c:x val="-3.3126918801845623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286-B337-5E57E4A7CC21}"/>
                </c:ext>
              </c:extLst>
            </c:dLbl>
            <c:dLbl>
              <c:idx val="3"/>
              <c:layout>
                <c:manualLayout>
                  <c:x val="4.4805251664599692E-2"/>
                  <c:y val="-3.6212797473682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D-4286-B337-5E57E4A7CC2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D-4286-B337-5E57E4A7CC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Población_Afiliada_Regimen'!$AL$89:$AL$92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FED-4286-B337-5E57E4A7CC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Gómez Plata.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96-46C8-A012-C1FFD02781B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96-46C8-A012-C1FFD02781B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96-46C8-A012-C1FFD02781B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96-46C8-A012-C1FFD02781B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96-46C8-A012-C1FFD02781B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6C8-A012-C1FFD02781B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6C8-A012-C1FFD02781B7}"/>
                </c:ext>
              </c:extLst>
            </c:dLbl>
            <c:dLbl>
              <c:idx val="2"/>
              <c:layout>
                <c:manualLayout>
                  <c:x val="-2.1779406140880711E-2"/>
                  <c:y val="-1.92969151008910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6C8-A012-C1FFD02781B7}"/>
                </c:ext>
              </c:extLst>
            </c:dLbl>
            <c:dLbl>
              <c:idx val="3"/>
              <c:layout>
                <c:manualLayout>
                  <c:x val="4.4805251664599692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6C8-A012-C1FFD02781B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6-46C8-A012-C1FFD02781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Población_Afiliada_Regimen'!$AR$89:$AR$92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196-46C8-A012-C1FFD02781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Guadalupe.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A4-438C-B017-3A71DD86AB8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A4-438C-B017-3A71DD86AB8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A4-438C-B017-3A71DD86AB8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A4-438C-B017-3A71DD86AB8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A4-438C-B017-3A71DD86AB84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74544831297632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4-438C-B017-3A71DD86AB84}"/>
                </c:ext>
              </c:extLst>
            </c:dLbl>
            <c:dLbl>
              <c:idx val="1"/>
              <c:layout>
                <c:manualLayout>
                  <c:x val="0.12622365500702301"/>
                  <c:y val="8.3653711238950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4-438C-B017-3A71DD86AB84}"/>
                </c:ext>
              </c:extLst>
            </c:dLbl>
            <c:dLbl>
              <c:idx val="2"/>
              <c:layout>
                <c:manualLayout>
                  <c:x val="-2.7453162471363167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4-438C-B017-3A71DD86AB84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4-438C-B017-3A71DD86AB8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4-438C-B017-3A71DD86AB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Población_Afiliada_Regimen'!$AX$89:$AX$92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0A4-438C-B017-3A71DD86AB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Ituango.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E6-4976-94F4-B8159C938D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E6-4976-94F4-B8159C938D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E6-4976-94F4-B8159C938D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2E6-4976-94F4-B8159C938D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2E6-4976-94F4-B8159C938D9B}"/>
              </c:ext>
            </c:extLst>
          </c:dPt>
          <c:dLbls>
            <c:dLbl>
              <c:idx val="0"/>
              <c:layout>
                <c:manualLayout>
                  <c:x val="-6.9318336150852325E-2"/>
                  <c:y val="-0.351236606024868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6-4976-94F4-B8159C938D9B}"/>
                </c:ext>
              </c:extLst>
            </c:dLbl>
            <c:dLbl>
              <c:idx val="1"/>
              <c:layout>
                <c:manualLayout>
                  <c:x val="7.7996726197922014E-2"/>
                  <c:y val="0.101698834704182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6-4976-94F4-B8159C938D9B}"/>
                </c:ext>
              </c:extLst>
            </c:dLbl>
            <c:dLbl>
              <c:idx val="2"/>
              <c:layout>
                <c:manualLayout>
                  <c:x val="-4.1637553297569359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6-4976-94F4-B8159C938D9B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6-4976-94F4-B8159C938D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6-4976-94F4-B8159C938D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Población_Afiliada_Regimen'!$BD$89:$BD$92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2E6-4976-94F4-B8159C938D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Andrés de Cuerquia.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2-42ED-8A83-300B36CDE8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2-42ED-8A83-300B36CDE8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2-42ED-8A83-300B36CDE8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C2-42ED-8A83-300B36CDE8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C2-42ED-8A83-300B36CDE8C4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3061237973617887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2ED-8A83-300B36CDE8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2-42ED-8A83-300B36CDE8C4}"/>
                </c:ext>
              </c:extLst>
            </c:dLbl>
            <c:dLbl>
              <c:idx val="2"/>
              <c:layout>
                <c:manualLayout>
                  <c:x val="-1.6105649810398304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2-42ED-8A83-300B36CDE8C4}"/>
                </c:ext>
              </c:extLst>
            </c:dLbl>
            <c:dLbl>
              <c:idx val="3"/>
              <c:layout>
                <c:manualLayout>
                  <c:x val="4.1968373499358461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2-42ED-8A83-300B36CDE8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2-42ED-8A83-300B36CDE8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Población_Afiliada_Regimen'!$BJ$89:$BJ$92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6C2-42ED-8A83-300B36CDE8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José de la Montaña.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E-4F09-98BC-9C571AFF68C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E-4F09-98BC-9C571AFF68C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E-4F09-98BC-9C571AFF68C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EE-4F09-98BC-9C571AFF68C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EE-4F09-98BC-9C571AFF68C9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E-4F09-98BC-9C571AFF68C9}"/>
                </c:ext>
              </c:extLst>
            </c:dLbl>
            <c:dLbl>
              <c:idx val="1"/>
              <c:layout>
                <c:manualLayout>
                  <c:x val="0.15459243665943523"/>
                  <c:y val="2.50070599769462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E-4F09-98BC-9C571AFF68C9}"/>
                </c:ext>
              </c:extLst>
            </c:dLbl>
            <c:dLbl>
              <c:idx val="2"/>
              <c:layout>
                <c:manualLayout>
                  <c:x val="-3.0290040636604395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E-4F09-98BC-9C571AFF68C9}"/>
                </c:ext>
              </c:extLst>
            </c:dLbl>
            <c:dLbl>
              <c:idx val="3"/>
              <c:layout>
                <c:manualLayout>
                  <c:x val="1.6436470012187409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E-4F09-98BC-9C571AFF68C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E-4F09-98BC-9C571AFF68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Población_Afiliada_Regimen'!$BP$89:$BP$92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8EE-4F09-98BC-9C571AFF68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los Milagros.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38932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D5-4B86-9BC8-7262B3572C5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D5-4B86-9BC8-7262B3572C5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D5-4B86-9BC8-7262B3572C5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D5-4B86-9BC8-7262B3572C5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D5-4B86-9BC8-7262B3572C5B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3.67335484776203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B86-9BC8-7262B3572C5B}"/>
                </c:ext>
              </c:extLst>
            </c:dLbl>
            <c:dLbl>
              <c:idx val="1"/>
              <c:layout>
                <c:manualLayout>
                  <c:x val="0.1659399493204001"/>
                  <c:y val="-0.164466736407990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B86-9BC8-7262B3572C5B}"/>
                </c:ext>
              </c:extLst>
            </c:dLbl>
            <c:dLbl>
              <c:idx val="2"/>
              <c:layout>
                <c:manualLayout>
                  <c:x val="-3.0290040636604395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B86-9BC8-7262B3572C5B}"/>
                </c:ext>
              </c:extLst>
            </c:dLbl>
            <c:dLbl>
              <c:idx val="3"/>
              <c:layout>
                <c:manualLayout>
                  <c:x val="2.2110226342669865E-2"/>
                  <c:y val="-3.170151660737469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B86-9BC8-7262B3572C5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B86-9BC8-7262B3572C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Población_Afiliada_Regimen'!$BV$89:$BV$92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DD5-4B86-9BC8-7262B3572C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Rosa de Osos.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C-4A43-9E24-D625A91FDB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C-4A43-9E24-D625A91FDB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0C-4A43-9E24-D625A91FDB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0C-4A43-9E24-D625A91FDB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0C-4A43-9E24-D625A91FDBAB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1.417714414608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A43-9E24-D625A91FDBAB}"/>
                </c:ext>
              </c:extLst>
            </c:dLbl>
            <c:dLbl>
              <c:idx val="1"/>
              <c:layout>
                <c:manualLayout>
                  <c:x val="0.14324492399847033"/>
                  <c:y val="-0.15093289380906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A43-9E24-D625A91FDBAB}"/>
                </c:ext>
              </c:extLst>
            </c:dLbl>
            <c:dLbl>
              <c:idx val="2"/>
              <c:layout>
                <c:manualLayout>
                  <c:x val="-4.447443146281059E-2"/>
                  <c:y val="-1.478563423458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A43-9E24-D625A91FDBAB}"/>
                </c:ext>
              </c:extLst>
            </c:dLbl>
            <c:dLbl>
              <c:idx val="3"/>
              <c:layout>
                <c:manualLayout>
                  <c:x val="5.3315886160323379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C-4A43-9E24-D625A91FDB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C-4A43-9E24-D625A91FDB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Población_Afiliada_Regimen'!$CB$89:$CB$92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C0C-4A43-9E24-D625A91FDB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Toledo.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2F-4E74-B218-D88A5E49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2F-4E74-B218-D88A5E49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2F-4E74-B218-D88A5E49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2F-4E74-B218-D88A5E49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2F-4E74-B218-D88A5E49F2EA}"/>
              </c:ext>
            </c:extLst>
          </c:dPt>
          <c:dLbls>
            <c:dLbl>
              <c:idx val="0"/>
              <c:layout>
                <c:manualLayout>
                  <c:x val="-0.1061977522989882"/>
                  <c:y val="-0.33319148255963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F-4E74-B218-D88A5E49F2EA}"/>
                </c:ext>
              </c:extLst>
            </c:dLbl>
            <c:dLbl>
              <c:idx val="1"/>
              <c:layout>
                <c:manualLayout>
                  <c:x val="0.10069175151985189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F-4E74-B218-D88A5E49F2EA}"/>
                </c:ext>
              </c:extLst>
            </c:dLbl>
            <c:dLbl>
              <c:idx val="2"/>
              <c:layout>
                <c:manualLayout>
                  <c:x val="-7.0006334949981652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F-4E74-B218-D88A5E49F2EA}"/>
                </c:ext>
              </c:extLst>
            </c:dLbl>
            <c:dLbl>
              <c:idx val="3"/>
              <c:layout>
                <c:manualLayout>
                  <c:x val="2.2520791859812648E-3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F-4E74-B218-D88A5E49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F-4E74-B218-D88A5E49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Población_Afiliada_Regimen'!$CH$89:$CH$92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B2F-4E74-B218-D88A5E49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Valdivia.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1-4570-908E-5912FE839E0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1-4570-908E-5912FE839E0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1-4570-908E-5912FE839E0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1-4570-908E-5912FE839E0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E1-4570-908E-5912FE839E0C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270033550431324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570-908E-5912FE839E0C}"/>
                </c:ext>
              </c:extLst>
            </c:dLbl>
            <c:dLbl>
              <c:idx val="1"/>
              <c:layout>
                <c:manualLayout>
                  <c:x val="5.8138579041233415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1-4570-908E-5912FE839E0C}"/>
                </c:ext>
              </c:extLst>
            </c:dLbl>
            <c:dLbl>
              <c:idx val="2"/>
              <c:layout>
                <c:manualLayout>
                  <c:x val="-1.61056498103982E-2"/>
                  <c:y val="-1.92969151008910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570-908E-5912FE839E0C}"/>
                </c:ext>
              </c:extLst>
            </c:dLbl>
            <c:dLbl>
              <c:idx val="3"/>
              <c:layout>
                <c:manualLayout>
                  <c:x val="5.898964249080583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1-4570-908E-5912FE839E0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1-4570-908E-5912FE839E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Población_Afiliada_Regimen'!$CN$89:$CN$92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DCE1-4570-908E-5912FE839E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Yarumal.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67-417C-9B83-6C514ECA439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67-417C-9B83-6C514ECA439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67-417C-9B83-6C514ECA439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67-417C-9B83-6C514ECA439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67-417C-9B83-6C514ECA439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7-417C-9B83-6C514ECA439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7-417C-9B83-6C514ECA4397}"/>
                </c:ext>
              </c:extLst>
            </c:dLbl>
            <c:dLbl>
              <c:idx val="2"/>
              <c:layout>
                <c:manualLayout>
                  <c:x val="-4.163755329756931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7-417C-9B83-6C514ECA4397}"/>
                </c:ext>
              </c:extLst>
            </c:dLbl>
            <c:dLbl>
              <c:idx val="3"/>
              <c:layout>
                <c:manualLayout>
                  <c:x val="4.1968373499358461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7-417C-9B83-6C514ECA439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7-417C-9B83-6C514ECA43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Población_Afiliada_Regimen'!$P$89:$P$92</c:f>
              <c:numCache>
                <c:formatCode>_(* #,##0_);_(* \(#,##0\);_(* "-"??_);_(@_)</c:formatCode>
                <c:ptCount val="4"/>
                <c:pt idx="0">
                  <c:v>2337</c:v>
                </c:pt>
                <c:pt idx="1">
                  <c:v>-7683</c:v>
                </c:pt>
                <c:pt idx="2">
                  <c:v>1032</c:v>
                </c:pt>
                <c:pt idx="3">
                  <c:v>51</c:v>
                </c:pt>
              </c:numCache>
            </c:numRef>
          </c:cat>
          <c:val>
            <c:numRef>
              <c:f>'1. Población_Afiliada_Regimen'!$CT$89:$CT$92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A67-417C-9B83-6C514ECA43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Berrio.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0A-4649-A908-C9C6155694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0A-4649-A908-C9C6155694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0A-4649-A908-C9C6155694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0A-4649-A908-C9C6155694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0A-4649-A908-C9C615569474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A-4649-A908-C9C615569474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B0A-4649-A908-C9C6155694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649-A908-C9C6155694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649-A908-C9C6155694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649-A908-C9C6155694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Población_Afiliada_Regimen'!$P$14:$P$17</c:f>
              <c:numCache>
                <c:formatCode>_(* #,##0_);_(* \(#,##0\);_(* "-"??_);_(@_)</c:formatCode>
                <c:ptCount val="4"/>
                <c:pt idx="0">
                  <c:v>-3350</c:v>
                </c:pt>
                <c:pt idx="1">
                  <c:v>-1818</c:v>
                </c:pt>
                <c:pt idx="2">
                  <c:v>974</c:v>
                </c:pt>
                <c:pt idx="3">
                  <c:v>772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A-4649-A908-C9C6155694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Nare.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C-45AE-9914-0FB9EA6E65A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C-45AE-9914-0FB9EA6E65A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C-45AE-9914-0FB9EA6E65A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1C-45AE-9914-0FB9EA6E65A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1C-45AE-9914-0FB9EA6E65A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C-45AE-9914-0FB9EA6E65A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1C-45AE-9914-0FB9EA6E65A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C-45AE-9914-0FB9EA6E65A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C-45AE-9914-0FB9EA6E65A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C-45AE-9914-0FB9EA6E65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Población_Afiliada_Regimen'!$P$14:$P$17</c:f>
              <c:numCache>
                <c:formatCode>_(* #,##0_);_(* \(#,##0\);_(* "-"??_);_(@_)</c:formatCode>
                <c:ptCount val="4"/>
                <c:pt idx="0">
                  <c:v>-3350</c:v>
                </c:pt>
                <c:pt idx="1">
                  <c:v>-1818</c:v>
                </c:pt>
                <c:pt idx="2">
                  <c:v>974</c:v>
                </c:pt>
                <c:pt idx="3">
                  <c:v>772</c:v>
                </c:pt>
              </c:numCache>
            </c:numRef>
          </c:cat>
          <c:val>
            <c:numRef>
              <c:f>'1. Población_Afiliada_Regimen'!$T$14:$T$17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D1C-45AE-9914-0FB9EA6E65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Triunfo.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0-4B5A-993E-E922497FF38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0-4B5A-993E-E922497FF38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20-4B5A-993E-E922497FF38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20-4B5A-993E-E922497FF38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20-4B5A-993E-E922497FF381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9.37984285461943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0-4B5A-993E-E922497FF38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020-4B5A-993E-E922497FF38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0-4B5A-993E-E922497FF38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0-4B5A-993E-E922497FF38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0-4B5A-993E-E922497FF3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Población_Afiliada_Regimen'!$P$14:$P$17</c:f>
              <c:numCache>
                <c:formatCode>_(* #,##0_);_(* \(#,##0\);_(* "-"??_);_(@_)</c:formatCode>
                <c:ptCount val="4"/>
                <c:pt idx="0">
                  <c:v>-3350</c:v>
                </c:pt>
                <c:pt idx="1">
                  <c:v>-1818</c:v>
                </c:pt>
                <c:pt idx="2">
                  <c:v>974</c:v>
                </c:pt>
                <c:pt idx="3">
                  <c:v>772</c:v>
                </c:pt>
              </c:numCache>
            </c:numRef>
          </c:cat>
          <c:val>
            <c:numRef>
              <c:f>'1. Población_Afiliada_Regimen'!$Z$14:$Z$17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020-4B5A-993E-E922497FF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68-43E0-B1D0-9AF8A1270C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68-43E0-B1D0-9AF8A1270C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68-43E0-B1D0-9AF8A1270C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68-43E0-B1D0-9AF8A1270C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68-43E0-B1D0-9AF8A1270C57}"/>
              </c:ext>
            </c:extLst>
          </c:dPt>
          <c:dLbls>
            <c:dLbl>
              <c:idx val="0"/>
              <c:layout>
                <c:manualLayout>
                  <c:x val="-6.3644579820369876E-2"/>
                  <c:y val="-0.23457420066751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8-43E0-B1D0-9AF8A1270C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68-43E0-B1D0-9AF8A1270C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8-43E0-B1D0-9AF8A1270C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8-43E0-B1D0-9AF8A1270C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8-43E0-B1D0-9AF8A1270C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Población_Afiliada_Regimen'!$P$14:$P$17</c:f>
              <c:numCache>
                <c:formatCode>_(* #,##0_);_(* \(#,##0\);_(* "-"??_);_(@_)</c:formatCode>
                <c:ptCount val="4"/>
                <c:pt idx="0">
                  <c:v>-3350</c:v>
                </c:pt>
                <c:pt idx="1">
                  <c:v>-1818</c:v>
                </c:pt>
                <c:pt idx="2">
                  <c:v>974</c:v>
                </c:pt>
                <c:pt idx="3">
                  <c:v>772</c:v>
                </c:pt>
              </c:numCache>
            </c:numRef>
          </c:cat>
          <c:val>
            <c:numRef>
              <c:f>'1. Población_Afiliada_Regimen'!$AF$14:$AF$17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C68-43E0-B1D0-9AF8A1270C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Bagre.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BA-4ADE-AFA6-2F9BDEF488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BA-4ADE-AFA6-2F9BDEF488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BA-4ADE-AFA6-2F9BDEF488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BA-4ADE-AFA6-2F9BDEF488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BA-4ADE-AFA6-2F9BDEF4880A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A-4ADE-AFA6-2F9BDEF488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BA-4ADE-AFA6-2F9BDEF488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A-4ADE-AFA6-2F9BDEF488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A-4ADE-AFA6-2F9BDEF488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A-4ADE-AFA6-2F9BDEF488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Población_Afiliada_Regimen'!$P$28:$P$31</c:f>
              <c:numCache>
                <c:formatCode>_(* #,##0_);_(* \(#,##0\);_(* "-"??_);_(@_)</c:formatCode>
                <c:ptCount val="4"/>
                <c:pt idx="0">
                  <c:v>-535</c:v>
                </c:pt>
                <c:pt idx="1">
                  <c:v>-11748</c:v>
                </c:pt>
                <c:pt idx="2">
                  <c:v>1801</c:v>
                </c:pt>
                <c:pt idx="3">
                  <c:v>25065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BA-4ADE-AFA6-2F9BDEF488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442473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D4-4DFE-8990-9E477E66EB8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D4-4DFE-8990-9E477E66EB8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D4-4DFE-8990-9E477E66EB8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D4-4DFE-8990-9E477E66EB8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D4-4DFE-8990-9E477E66EB8F}"/>
              </c:ext>
            </c:extLst>
          </c:dPt>
          <c:dLbls>
            <c:dLbl>
              <c:idx val="0"/>
              <c:layout>
                <c:manualLayout>
                  <c:x val="-7.4992092481334677E-2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DFE-8990-9E477E66EB8F}"/>
                </c:ext>
              </c:extLst>
            </c:dLbl>
            <c:dLbl>
              <c:idx val="1"/>
              <c:layout>
                <c:manualLayout>
                  <c:x val="5.1788662851996216E-2"/>
                  <c:y val="7.24175394345612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DFE-8990-9E477E66EB8F}"/>
                </c:ext>
              </c:extLst>
            </c:dLbl>
            <c:dLbl>
              <c:idx val="2"/>
              <c:layout>
                <c:manualLayout>
                  <c:x val="-4.1637553297569359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4-4DFE-8990-9E477E66EB8F}"/>
                </c:ext>
              </c:extLst>
            </c:dLbl>
            <c:dLbl>
              <c:idx val="3"/>
              <c:layout>
                <c:manualLayout>
                  <c:x val="3.9131495334117132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4-4DFE-8990-9E477E66EB8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4-4DFE-8990-9E477E66EB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Población_Afiliada_Regimen'!$P$28:$P$31</c:f>
              <c:numCache>
                <c:formatCode>_(* #,##0_);_(* \(#,##0\);_(* "-"??_);_(@_)</c:formatCode>
                <c:ptCount val="4"/>
                <c:pt idx="0">
                  <c:v>-535</c:v>
                </c:pt>
                <c:pt idx="1">
                  <c:v>-11748</c:v>
                </c:pt>
                <c:pt idx="2">
                  <c:v>1801</c:v>
                </c:pt>
                <c:pt idx="3">
                  <c:v>25065</c:v>
                </c:pt>
              </c:numCache>
            </c:numRef>
          </c:cat>
          <c:val>
            <c:numRef>
              <c:f>'1. Población_Afiliada_Regimen'!$T$28:$T$31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CD4-4DFE-8990-9E477E66E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Tarazá.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46-45EF-8AB3-82620BB5F9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46-45EF-8AB3-82620BB5F9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46-45EF-8AB3-82620BB5F9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46-45EF-8AB3-82620BB5F9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46-45EF-8AB3-82620BB5F97A}"/>
              </c:ext>
            </c:extLst>
          </c:dPt>
          <c:dLbls>
            <c:dLbl>
              <c:idx val="0"/>
              <c:layout>
                <c:manualLayout>
                  <c:x val="-0.12038214312519434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6-45EF-8AB3-82620BB5F97A}"/>
                </c:ext>
              </c:extLst>
            </c:dLbl>
            <c:dLbl>
              <c:idx val="1"/>
              <c:layout>
                <c:manualLayout>
                  <c:x val="6.1284163161148923E-2"/>
                  <c:y val="8.35856881397341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6-45EF-8AB3-82620BB5F97A}"/>
                </c:ext>
              </c:extLst>
            </c:dLbl>
            <c:dLbl>
              <c:idx val="2"/>
              <c:layout>
                <c:manualLayout>
                  <c:x val="-1.6105649810398304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6-45EF-8AB3-82620BB5F97A}"/>
                </c:ext>
              </c:extLst>
            </c:dLbl>
            <c:dLbl>
              <c:idx val="3"/>
              <c:layout>
                <c:manualLayout>
                  <c:x val="8.4521545977976884E-2"/>
                  <c:y val="-9.111158414637755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6-45EF-8AB3-82620BB5F9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6-45EF-8AB3-82620BB5F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Población_Afiliada_Regimen'!$P$28:$P$31</c:f>
              <c:numCache>
                <c:formatCode>_(* #,##0_);_(* \(#,##0\);_(* "-"??_);_(@_)</c:formatCode>
                <c:ptCount val="4"/>
                <c:pt idx="0">
                  <c:v>-535</c:v>
                </c:pt>
                <c:pt idx="1">
                  <c:v>-11748</c:v>
                </c:pt>
                <c:pt idx="2">
                  <c:v>1801</c:v>
                </c:pt>
                <c:pt idx="3">
                  <c:v>25065</c:v>
                </c:pt>
              </c:numCache>
            </c:numRef>
          </c:cat>
          <c:val>
            <c:numRef>
              <c:f>'1. Población_Afiliada_Regimen'!$Z$28:$Z$31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6D46-45EF-8AB3-82620BB5F9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Zaragoza.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AA-40BA-A2B2-939B02FA2DC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AA-40BA-A2B2-939B02FA2DC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AA-40BA-A2B2-939B02FA2DC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AA-40BA-A2B2-939B02FA2DC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AA-40BA-A2B2-939B02FA2DCA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A-40BA-A2B2-939B02FA2DCA}"/>
                </c:ext>
              </c:extLst>
            </c:dLbl>
            <c:dLbl>
              <c:idx val="1"/>
              <c:layout>
                <c:manualLayout>
                  <c:x val="5.8380272125862734E-2"/>
                  <c:y val="7.9271677821622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A-40BA-A2B2-939B02FA2DCA}"/>
                </c:ext>
              </c:extLst>
            </c:dLbl>
            <c:dLbl>
              <c:idx val="2"/>
              <c:layout>
                <c:manualLayout>
                  <c:x val="-3.5963796967086903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A-40BA-A2B2-939B02FA2DCA}"/>
                </c:ext>
              </c:extLst>
            </c:dLbl>
            <c:dLbl>
              <c:idx val="3"/>
              <c:layout>
                <c:manualLayout>
                  <c:x val="4.4805251664599588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A-40BA-A2B2-939B02FA2DC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A-40BA-A2B2-939B02FA2D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Población_Afiliada_Regimen'!$P$28:$P$31</c:f>
              <c:numCache>
                <c:formatCode>_(* #,##0_);_(* \(#,##0\);_(* "-"??_);_(@_)</c:formatCode>
                <c:ptCount val="4"/>
                <c:pt idx="0">
                  <c:v>-535</c:v>
                </c:pt>
                <c:pt idx="1">
                  <c:v>-11748</c:v>
                </c:pt>
                <c:pt idx="2">
                  <c:v>1801</c:v>
                </c:pt>
                <c:pt idx="3">
                  <c:v>25065</c:v>
                </c:pt>
              </c:numCache>
            </c:numRef>
          </c:cat>
          <c:val>
            <c:numRef>
              <c:f>'1. Población_Afiliada_Regimen'!$AF$28:$AF$31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F6AA-40BA-A2B2-939B02FA2D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Carepa.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D76-B754-B566ACF8F6D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D76-B754-B566ACF8F6D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D76-B754-B566ACF8F6D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D76-B754-B566ACF8F6D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D76-B754-B566ACF8F6DC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D76-B754-B566ACF8F6D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02-4D76-B754-B566ACF8F6D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D76-B754-B566ACF8F6D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D76-B754-B566ACF8F6D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D76-B754-B566ACF8F6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D76-B754-B566ACF8F6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Chigorodó.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B8-4980-B2EC-6A37DFB470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B8-4980-B2EC-6A37DFB470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B8-4980-B2EC-6A37DFB470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B8-4980-B2EC-6A37DFB470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B8-4980-B2EC-6A37DFB4700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8-4980-B2EC-6A37DFB470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B8-4980-B2EC-6A37DFB470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8-4980-B2EC-6A37DFB470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8-4980-B2EC-6A37DFB470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8-4980-B2EC-6A37DFB470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Población_Afiliada_Regimen'!$T$42:$T$45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7B8-4980-B2EC-6A37DFB470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Murindó.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54-4BC0-80BD-AB0C79DEE7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54-4BC0-80BD-AB0C79DEE7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54-4BC0-80BD-AB0C79DEE7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54-4BC0-80BD-AB0C79DEE7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54-4BC0-80BD-AB0C79DEE76B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221127137124959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4-4BC0-80BD-AB0C79DEE76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54-4BC0-80BD-AB0C79DEE7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4-4BC0-80BD-AB0C79DEE7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4-4BC0-80BD-AB0C79DEE7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4-4BC0-80BD-AB0C79DEE7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Población_Afiliada_Regimen'!$Z$42:$Z$45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654-4BC0-80BD-AB0C79DEE7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Mutatá.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DA-4724-8572-B7D038E307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DA-4724-8572-B7D038E307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DA-4724-8572-B7D038E307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DA-4724-8572-B7D038E307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DA-4724-8572-B7D038E307C5}"/>
              </c:ext>
            </c:extLst>
          </c:dPt>
          <c:dLbls>
            <c:dLbl>
              <c:idx val="0"/>
              <c:layout>
                <c:manualLayout>
                  <c:x val="-0.15726155927333041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724-8572-B7D038E307C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DA-4724-8572-B7D038E307C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A-4724-8572-B7D038E307C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A-4724-8572-B7D038E307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A-4724-8572-B7D038E307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Población_Afiliada_Regimen'!$AF$42:$AF$45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7DA-4724-8572-B7D038E307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Necoclí.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48-4FF3-9498-51B37EB3DB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48-4FF3-9498-51B37EB3DB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48-4FF3-9498-51B37EB3DB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48-4FF3-9498-51B37EB3DB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48-4FF3-9498-51B37EB3DB4B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8-4FF3-9498-51B37EB3DB4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48-4FF3-9498-51B37EB3DB4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8-4FF3-9498-51B37EB3DB4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8-4FF3-9498-51B37EB3DB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8-4FF3-9498-51B37EB3DB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Población_Afiliada_Regimen'!$AL$42:$AL$45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548-4FF3-9498-51B37EB3DB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Juan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2-44BB-9F4E-30EF3740BC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2-44BB-9F4E-30EF3740BC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2-44BB-9F4E-30EF3740BC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D2-44BB-9F4E-30EF3740BC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D2-44BB-9F4E-30EF3740BC72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2-44BB-9F4E-30EF3740BC7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D2-44BB-9F4E-30EF3740BC7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2-44BB-9F4E-30EF3740BC7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2-44BB-9F4E-30EF3740BC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2-44BB-9F4E-30EF3740BC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Población_Afiliada_Regimen'!$AR$42:$AR$45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D2-44BB-9F4E-30EF3740BC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1-4BC7-BB04-919CC4EC6AD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1-4BC7-BB04-919CC4EC6AD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1-4BC7-BB04-919CC4EC6AD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1-4BC7-BB04-919CC4EC6AD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1-4BC7-BB04-919CC4EC6AD8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52945330331184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1-4BC7-BB04-919CC4EC6AD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71-4BC7-BB04-919CC4EC6AD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1-4BC7-BB04-919CC4EC6AD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1-4BC7-BB04-919CC4EC6AD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1-4BC7-BB04-919CC4EC6A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Población_Afiliada_Regimen'!$AX$42:$AX$45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E71-4BC7-BB04-919CC4EC6A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06-4BF8-BF08-038AC129643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06-4BF8-BF08-038AC129643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06-4BF8-BF08-038AC129643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06-4BF8-BF08-038AC129643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06-4BF8-BF08-038AC129643A}"/>
              </c:ext>
            </c:extLst>
          </c:dPt>
          <c:dLbls>
            <c:dLbl>
              <c:idx val="0"/>
              <c:layout>
                <c:manualLayout>
                  <c:x val="-0.24236790423056717"/>
                  <c:y val="-6.20361710938337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6-4BF8-BF08-038AC129643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206-4BF8-BF08-038AC129643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6-4BF8-BF08-038AC129643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6-4BF8-BF08-038AC129643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6-4BF8-BF08-038AC12964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Población_Afiliada_Regimen'!$BD$42:$BD$45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206-4BF8-BF08-038AC12964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Vigía del Fuerte.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5-4720-8ED6-989330751B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5-4720-8ED6-989330751B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5-4720-8ED6-989330751B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5-4720-8ED6-989330751B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5-4720-8ED6-989330751B7B}"/>
              </c:ext>
            </c:extLst>
          </c:dPt>
          <c:dLbls>
            <c:dLbl>
              <c:idx val="0"/>
              <c:layout>
                <c:manualLayout>
                  <c:x val="-8.066584881181714E-2"/>
                  <c:y val="-0.225672593297277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5-4720-8ED6-989330751B7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25-4720-8ED6-989330751B7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5-4720-8ED6-989330751B7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5-4720-8ED6-989330751B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5-4720-8ED6-989330751B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Población_Afiliada_Regimen'!$P$42:$P$45</c:f>
              <c:numCache>
                <c:formatCode>_(* #,##0_);_(* \(#,##0\);_(* "-"??_);_(@_)</c:formatCode>
                <c:ptCount val="4"/>
                <c:pt idx="0">
                  <c:v>29443</c:v>
                </c:pt>
                <c:pt idx="1">
                  <c:v>1053</c:v>
                </c:pt>
                <c:pt idx="2">
                  <c:v>174</c:v>
                </c:pt>
                <c:pt idx="3">
                  <c:v>366</c:v>
                </c:pt>
              </c:numCache>
            </c:numRef>
          </c:cat>
          <c:val>
            <c:numRef>
              <c:f>'1. Población_Afiliada_Regimen'!$BJ$42:$BJ$45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925-4720-8ED6-989330751B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Cisneros.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15-46B1-A79A-A2CCA289AA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15-46B1-A79A-A2CCA289AA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15-46B1-A79A-A2CCA289AA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15-46B1-A79A-A2CCA289AA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15-46B1-A79A-A2CCA289AA11}"/>
              </c:ext>
            </c:extLst>
          </c:dPt>
          <c:dLbls>
            <c:dLbl>
              <c:idx val="0"/>
              <c:layout>
                <c:manualLayout>
                  <c:x val="-0.2054884880824312"/>
                  <c:y val="-9.3854364300058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6B1-A79A-A2CCA289AA11}"/>
                </c:ext>
              </c:extLst>
            </c:dLbl>
            <c:dLbl>
              <c:idx val="1"/>
              <c:layout>
                <c:manualLayout>
                  <c:x val="0.1318974113375054"/>
                  <c:y val="9.27444855921566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5-46B1-A79A-A2CCA289AA1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5-46B1-A79A-A2CCA289AA1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5-46B1-A79A-A2CCA289AA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5-46B1-A79A-A2CCA289AA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15-46B1-A79A-A2CCA289AA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Remedios.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A6-4AFF-A6CD-AF99C1A162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A6-4AFF-A6CD-AF99C1A162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A6-4AFF-A6CD-AF99C1A162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A6-4AFF-A6CD-AF99C1A162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A6-4AFF-A6CD-AF99C1A1624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AFF-A6CD-AF99C1A1624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6-4AFF-A6CD-AF99C1A162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6-4AFF-A6CD-AF99C1A162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6-4AFF-A6CD-AF99C1A162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6-4AFF-A6CD-AF99C1A162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Población_Afiliada_Regimen'!$T$61:$T$64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A6-4AFF-A6CD-AF99C1A162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Roque.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D1-435E-AAC8-5A495BCE107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D1-435E-AAC8-5A495BCE107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D1-435E-AAC8-5A495BCE107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D1-435E-AAC8-5A495BCE107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D1-435E-AAC8-5A495BCE107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1-435E-AAC8-5A495BCE107C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1-435E-AAC8-5A495BCE107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1-435E-AAC8-5A495BCE107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1-435E-AAC8-5A495BCE107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1-435E-AAC8-5A495BCE10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Población_Afiliada_Regimen'!$Z$61:$Z$64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F5D1-435E-AAC8-5A495BCE10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Santo Domingo.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A-4769-A905-0A02325E7DD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A-4769-A905-0A02325E7DD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A-4769-A905-0A02325E7DD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A-4769-A905-0A02325E7DD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A-4769-A905-0A02325E7DD4}"/>
              </c:ext>
            </c:extLst>
          </c:dPt>
          <c:dLbls>
            <c:dLbl>
              <c:idx val="0"/>
              <c:layout>
                <c:manualLayout>
                  <c:x val="-0.19697785358670761"/>
                  <c:y val="-0.243854417986549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A-4769-A905-0A02325E7DD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A-4769-A905-0A02325E7DD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A-4769-A905-0A02325E7DD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A-4769-A905-0A02325E7DD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A-4769-A905-0A02325E7D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Población_Afiliada_Regimen'!$AF$61:$AF$64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FCA-4769-A905-0A02325E7D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Segovia.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D2-40A7-9B49-70E0488012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D2-40A7-9B49-70E0488012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D2-40A7-9B49-70E0488012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D2-40A7-9B49-70E0488012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D2-40A7-9B49-70E04880127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2-40A7-9B49-70E048801279}"/>
                </c:ext>
              </c:extLst>
            </c:dLbl>
            <c:dLbl>
              <c:idx val="1"/>
              <c:layout>
                <c:manualLayout>
                  <c:x val="0.14608180216371155"/>
                  <c:y val="0.115471766453745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0A7-9B49-70E0488012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0A7-9B49-70E0488012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0A7-9B49-70E0488012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2-40A7-9B49-70E0488012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Población_Afiliada_Regimen'!$AL$61:$AL$64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0D2-40A7-9B49-70E0488012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Vegachí.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9-4E9A-97CF-532CB2E4E8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9-4E9A-97CF-532CB2E4E8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9-4E9A-97CF-532CB2E4E8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9-4E9A-97CF-532CB2E4E8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9-4E9A-97CF-532CB2E4E837}"/>
              </c:ext>
            </c:extLst>
          </c:dPt>
          <c:dLbls>
            <c:dLbl>
              <c:idx val="0"/>
              <c:layout>
                <c:manualLayout>
                  <c:x val="-0.17428282826477778"/>
                  <c:y val="-0.230218049469595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9-4E9A-97CF-532CB2E4E837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9-4E9A-97CF-532CB2E4E83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9-4E9A-97CF-532CB2E4E83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9-4E9A-97CF-532CB2E4E8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9-4E9A-97CF-532CB2E4E8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Población_Afiliada_Regimen'!$AR$61:$AR$64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C29-4E9A-97CF-532CB2E4E8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2-433C-9BA9-1F53C8DA802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2-433C-9BA9-1F53C8DA802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2-433C-9BA9-1F53C8DA802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2-433C-9BA9-1F53C8DA802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F2-433C-9BA9-1F53C8DA802D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-0.239308961814231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2-433C-9BA9-1F53C8DA802D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33C-9BA9-1F53C8DA802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33C-9BA9-1F53C8DA802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2-433C-9BA9-1F53C8DA802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2-433C-9BA9-1F53C8DA80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Población_Afiliada_Regimen'!$AX$61:$AX$64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1F2-433C-9BA9-1F53C8DA80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Yolombó.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C0-4C32-9FEE-1AA9EFC12D4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C0-4C32-9FEE-1AA9EFC12D4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C0-4C32-9FEE-1AA9EFC12D4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C0-4C32-9FEE-1AA9EFC12D4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C0-4C32-9FEE-1AA9EFC12D44}"/>
              </c:ext>
            </c:extLst>
          </c:dPt>
          <c:dLbls>
            <c:dLbl>
              <c:idx val="0"/>
              <c:layout>
                <c:manualLayout>
                  <c:x val="-0.17995658459526023"/>
                  <c:y val="-0.230218049469595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0-4C32-9FEE-1AA9EFC12D4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0-4C32-9FEE-1AA9EFC12D4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0-4C32-9FEE-1AA9EFC12D4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0-4C32-9FEE-1AA9EFC12D4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0-4C32-9FEE-1AA9EFC12D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Población_Afiliada_Regimen'!$P$61:$P$64</c:f>
              <c:numCache>
                <c:formatCode>_(* #,##0_);_(* \(#,##0\);_(* "-"??_);_(@_)</c:formatCode>
                <c:ptCount val="4"/>
                <c:pt idx="0">
                  <c:v>974</c:v>
                </c:pt>
                <c:pt idx="1">
                  <c:v>27354</c:v>
                </c:pt>
                <c:pt idx="2">
                  <c:v>2294</c:v>
                </c:pt>
                <c:pt idx="3">
                  <c:v>2384</c:v>
                </c:pt>
              </c:numCache>
            </c:numRef>
          </c:cat>
          <c:val>
            <c:numRef>
              <c:f>'1. Población_Afiliada_Regimen'!$BD$61:$BD$64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EC0-4C32-9FEE-1AA9EFC12D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D8-42F8-A9FB-7FCCD1FD655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D8-42F8-A9FB-7FCCD1FD655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D8-42F8-A9FB-7FCCD1FD655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D8-42F8-A9FB-7FCCD1FD655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D8-42F8-A9FB-7FCCD1FD655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8-42F8-A9FB-7FCCD1FD655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8-42F8-A9FB-7FCCD1FD655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8-42F8-A9FB-7FCCD1FD655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8-42F8-A9FB-7FCCD1FD655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8-42F8-A9FB-7FCCD1FD65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D8-42F8-A9FB-7FCCD1FD65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Armenia.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58-4E44-AF47-C060CD6440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58-4E44-AF47-C060CD6440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58-4E44-AF47-C060CD6440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58-4E44-AF47-C060CD6440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58-4E44-AF47-C060CD64406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8-4E44-AF47-C060CD64406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8-4E44-AF47-C060CD6440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8-4E44-AF47-C060CD6440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8-4E44-AF47-C060CD6440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8-4E44-AF47-C060CD6440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Población_Afiliada_Regimen'!$T$74:$T$77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F58-4E44-AF47-C060CD6440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Buriticá.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1A-434B-97FD-377AE437F2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1A-434B-97FD-377AE437F2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1A-434B-97FD-377AE437F2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1A-434B-97FD-377AE437F2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1A-434B-97FD-377AE437F2A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A-434B-97FD-377AE437F2A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A-434B-97FD-377AE437F2A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A-434B-97FD-377AE437F2A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A-434B-97FD-377AE437F2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A-434B-97FD-377AE437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Población_Afiliada_Regimen'!$Z$74:$Z$77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B1A-434B-97FD-377AE437F2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Caicedo.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D-49C4-8C7D-1812FE95049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D-49C4-8C7D-1812FE95049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ED-49C4-8C7D-1812FE95049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ED-49C4-8C7D-1812FE95049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ED-49C4-8C7D-1812FE95049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D-49C4-8C7D-1812FE95049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D-49C4-8C7D-1812FE95049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D-49C4-8C7D-1812FE95049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D-49C4-8C7D-1812FE95049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D-49C4-8C7D-1812FE9504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Población_Afiliada_Regimen'!$AF$74:$AF$77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7FED-49C4-8C7D-1812FE9504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Cañasgordas.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68-4E81-B00A-6203C48498E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68-4E81-B00A-6203C48498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68-4E81-B00A-6203C48498E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68-4E81-B00A-6203C48498E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68-4E81-B00A-6203C48498E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8-4E81-B00A-6203C48498E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8-4E81-B00A-6203C48498E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8-4E81-B00A-6203C48498E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8-4E81-B00A-6203C48498E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8-4E81-B00A-6203C48498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Población_Afiliada_Regimen'!$AL$74:$AL$77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268-4E81-B00A-6203C48498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Dabeiba.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B9-4571-86ED-C7E2868AE7E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B9-4571-86ED-C7E2868AE7E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B9-4571-86ED-C7E2868AE7E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B9-4571-86ED-C7E2868AE7E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B9-4571-86ED-C7E2868AE7E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9-4571-86ED-C7E2868AE7E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9-4571-86ED-C7E2868AE7E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9-4571-86ED-C7E2868AE7E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9-4571-86ED-C7E2868AE7E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9-4571-86ED-C7E2868AE7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Población_Afiliada_Regimen'!$AR$74:$AR$77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CB9-4571-86ED-C7E2868AE7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Ebéjico.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04-4A7F-AD43-509B2C54EBB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04-4A7F-AD43-509B2C54EBB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04-4A7F-AD43-509B2C54EBB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04-4A7F-AD43-509B2C54EBB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04-4A7F-AD43-509B2C54EBB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4-4A7F-AD43-509B2C54EBB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A7F-AD43-509B2C54EBB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4-4A7F-AD43-509B2C54EBB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4-4A7F-AD43-509B2C54EBB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4-4A7F-AD43-509B2C54EB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Población_Afiliada_Regimen'!$AX$74:$AX$77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004-4A7F-AD43-509B2C54EB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Frontino.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1-4FCF-85AA-79F71DA6B2F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1-4FCF-85AA-79F71DA6B2F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1-4FCF-85AA-79F71DA6B2F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1-4FCF-85AA-79F71DA6B2F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41-4FCF-85AA-79F71DA6B2F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1-4FCF-85AA-79F71DA6B2F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1-4FCF-85AA-79F71DA6B2F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1-4FCF-85AA-79F71DA6B2F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1-4FCF-85AA-79F71DA6B2F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1-4FCF-85AA-79F71DA6B2F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Población_Afiliada_Regimen'!$BD$74:$BD$77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F41-4FCF-85AA-79F71DA6B2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Giraldo.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83-420B-884D-8AC32E48AB9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83-420B-884D-8AC32E48AB9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83-420B-884D-8AC32E48AB9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83-420B-884D-8AC32E48AB9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83-420B-884D-8AC32E48AB9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3-420B-884D-8AC32E48AB9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3-420B-884D-8AC32E48AB9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3-420B-884D-8AC32E48AB9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3-420B-884D-8AC32E48AB9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3-420B-884D-8AC32E48AB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Población_Afiliada_Regimen'!$BJ$74:$BJ$77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FB83-420B-884D-8AC32E48AB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Heliconia.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AB-48EF-8A5A-42D2B3C80E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AB-48EF-8A5A-42D2B3C80E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AB-48EF-8A5A-42D2B3C80E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AB-48EF-8A5A-42D2B3C80E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AB-48EF-8A5A-42D2B3C80E9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B-48EF-8A5A-42D2B3C80E9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B-48EF-8A5A-42D2B3C80E9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B-48EF-8A5A-42D2B3C80E9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B-48EF-8A5A-42D2B3C80E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B-48EF-8A5A-42D2B3C80E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Población_Afiliada_Regimen'!$BP$74:$BP$77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AAB-48EF-8A5A-42D2B3C80E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Liborina.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6D-42E5-8BCD-D5B2DED45D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6D-42E5-8BCD-D5B2DED45D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6D-42E5-8BCD-D5B2DED45D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6D-42E5-8BCD-D5B2DED45D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6D-42E5-8BCD-D5B2DED45D0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2E5-8BCD-D5B2DED45D0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2E5-8BCD-D5B2DED45D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2E5-8BCD-D5B2DED45D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D-42E5-8BCD-D5B2DED45D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D-42E5-8BCD-D5B2DED45D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Población_Afiliada_Regimen'!$BV$74:$BV$77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F6D-42E5-8BCD-D5B2DED45D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Olaya.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8-4ABD-9748-154A20B082C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8-4ABD-9748-154A20B082C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8-4ABD-9748-154A20B082C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98-4ABD-9748-154A20B082C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98-4ABD-9748-154A20B082C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8-4ABD-9748-154A20B082C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8-4ABD-9748-154A20B082C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8-4ABD-9748-154A20B082C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8-4ABD-9748-154A20B082C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8-4ABD-9748-154A20B0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Población_Afiliada_Regimen'!$CB$74:$CB$77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DF98-4ABD-9748-154A20B082C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Peque.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11-440A-90A3-65684F1C4D1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11-440A-90A3-65684F1C4D1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11-440A-90A3-65684F1C4D1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11-440A-90A3-65684F1C4D1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11-440A-90A3-65684F1C4D1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1-440A-90A3-65684F1C4D1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1-440A-90A3-65684F1C4D1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1-440A-90A3-65684F1C4D1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1-440A-90A3-65684F1C4D1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1-440A-90A3-65684F1C4D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Población_Afiliada_Regimen'!$CH$74:$CH$77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A11-440A-90A3-65684F1C4D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Sabanalarga.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24-458B-8263-09B53848FD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24-458B-8263-09B53848FD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24-458B-8263-09B53848FD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24-458B-8263-09B53848FD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24-458B-8263-09B53848FD3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4-458B-8263-09B53848FD3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58B-8263-09B53848FD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4-458B-8263-09B53848FD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4-458B-8263-09B53848FD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4-458B-8263-09B53848FD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Población_Afiliada_Regimen'!$CN$74:$CN$77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C24-458B-8263-09B53848FD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Jerónimo.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1E-4495-B611-16FA744F72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1E-4495-B611-16FA744F72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1E-4495-B611-16FA744F72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1E-4495-B611-16FA744F72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1E-4495-B611-16FA744F72A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E-4495-B611-16FA744F72A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E-4495-B611-16FA744F72A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E-4495-B611-16FA744F72A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E-4495-B611-16FA744F72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E-4495-B611-16FA744F72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Población_Afiliada_Regimen'!$CT$74:$CT$77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C1E-4495-B611-16FA744F72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Sopetrán.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7E-4459-B115-9336A47C0E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7E-4459-B115-9336A47C0E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7E-4459-B115-9336A47C0E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7E-4459-B115-9336A47C0E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7E-4459-B115-9336A47C0EE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E-4459-B115-9336A47C0EE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459-B115-9336A47C0EE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E-4459-B115-9336A47C0EE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E-4459-B115-9336A47C0E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E-4459-B115-9336A47C0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Población_Afiliada_Regimen'!$CZ$74:$CZ$77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E7E-4459-B115-9336A47C0E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Uramita.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9D-4239-9FE6-E27B5DBFA3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9D-4239-9FE6-E27B5DBFA3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9D-4239-9FE6-E27B5DBFA3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9D-4239-9FE6-E27B5DBFA3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9D-4239-9FE6-E27B5DBFA3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D-4239-9FE6-E27B5DBFA3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D-4239-9FE6-E27B5DBFA3A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D-4239-9FE6-E27B5DBFA3A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D-4239-9FE6-E27B5DBFA3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D-4239-9FE6-E27B5DBFA3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Población_Afiliada_Regimen'!$P$74:$P$77</c:f>
              <c:numCache>
                <c:formatCode>_(* #,##0_);_(* \(#,##0\);_(* "-"??_);_(@_)</c:formatCode>
                <c:ptCount val="4"/>
                <c:pt idx="0">
                  <c:v>940</c:v>
                </c:pt>
                <c:pt idx="1">
                  <c:v>-1621</c:v>
                </c:pt>
                <c:pt idx="2">
                  <c:v>161</c:v>
                </c:pt>
                <c:pt idx="3">
                  <c:v>440</c:v>
                </c:pt>
              </c:numCache>
            </c:numRef>
          </c:cat>
          <c:val>
            <c:numRef>
              <c:f>'1. Población_Afiliada_Regimen'!$DF$74:$DF$77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59D-4239-9FE6-E27B5DBFA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Argelia.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3D-4843-93BE-3DAB8DC8EEC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3D-4843-93BE-3DAB8DC8EEC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3D-4843-93BE-3DAB8DC8EEC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3D-4843-93BE-3DAB8DC8EEC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3D-4843-93BE-3DAB8DC8EEC7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1888304948377803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D-4843-93BE-3DAB8DC8EEC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D-4843-93BE-3DAB8DC8EEC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D-4843-93BE-3DAB8DC8EEC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D-4843-93BE-3DAB8DC8EEC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D-4843-93BE-3DAB8DC8EE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D-4843-93BE-3DAB8DC8EE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Carmen de Viboral.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41-4861-8F21-E2B9F83AD4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41-4861-8F21-E2B9F83AD4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41-4861-8F21-E2B9F83AD4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41-4861-8F21-E2B9F83AD4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41-4861-8F21-E2B9F83AD4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1-4861-8F21-E2B9F83AD4DB}"/>
                </c:ext>
              </c:extLst>
            </c:dLbl>
            <c:dLbl>
              <c:idx val="1"/>
              <c:layout>
                <c:manualLayout>
                  <c:x val="0.23686190345143085"/>
                  <c:y val="-0.110331366012294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861-8F21-E2B9F83AD4D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1-4861-8F21-E2B9F83AD4D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1-4861-8F21-E2B9F83AD4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1-4861-8F21-E2B9F83AD4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Población_Afiliada_Regimen'!$T$102:$T$105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541-4861-8F21-E2B9F83AD4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Cocorná.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5-4876-A436-C404C4BA26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5-4876-A436-C404C4BA26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5-4876-A436-C404C4BA26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5-4876-A436-C404C4BA26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5-4876-A436-C404C4BA2653}"/>
              </c:ext>
            </c:extLst>
          </c:dPt>
          <c:dLbls>
            <c:dLbl>
              <c:idx val="0"/>
              <c:layout>
                <c:manualLayout>
                  <c:x val="-0.20832536624767242"/>
                  <c:y val="-0.148228967041008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5-4876-A436-C404C4BA265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5-4876-A436-C404C4BA265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5-4876-A436-C404C4BA265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5-4876-A436-C404C4BA26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5-4876-A436-C404C4BA26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Población_Afiliada_Regimen'!$Z$102:$Z$105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C795-4876-A436-C404C4BA26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Concepción.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A2-47DC-801C-9458FD9CB40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A2-47DC-801C-9458FD9CB40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A2-47DC-801C-9458FD9CB40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A2-47DC-801C-9458FD9CB40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A2-47DC-801C-9458FD9CB405}"/>
              </c:ext>
            </c:extLst>
          </c:dPt>
          <c:dLbls>
            <c:dLbl>
              <c:idx val="0"/>
              <c:layout>
                <c:manualLayout>
                  <c:x val="-0.21967287890863732"/>
                  <c:y val="-0.125672562709468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2-47DC-801C-9458FD9CB40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2-47DC-801C-9458FD9CB40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2-47DC-801C-9458FD9CB40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2-47DC-801C-9458FD9CB40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2-47DC-801C-9458FD9CB40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Población_Afiliada_Regimen'!$AF$102:$AF$105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CA2-47DC-801C-9458FD9CB4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Granada.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98-4750-A3E0-31C25B7FCF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98-4750-A3E0-31C25B7FCF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98-4750-A3E0-31C25B7FCF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98-4750-A3E0-31C25B7FCF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98-4750-A3E0-31C25B7FCF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8-4750-A3E0-31C25B7FCF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8-4750-A3E0-31C25B7FCF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8-4750-A3E0-31C25B7FCF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8-4750-A3E0-31C25B7FCF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8-4750-A3E0-31C25B7FCF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Población_Afiliada_Regimen'!$AL$102:$AL$105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098-4750-A3E0-31C25B7FCF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Guarne.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71-4EBA-9ABC-7EA15F02710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71-4EBA-9ABC-7EA15F02710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71-4EBA-9ABC-7EA15F02710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71-4EBA-9ABC-7EA15F02710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71-4EBA-9ABC-7EA15F027101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9.53801997396244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1-4EBA-9ABC-7EA15F027101}"/>
                </c:ext>
              </c:extLst>
            </c:dLbl>
            <c:dLbl>
              <c:idx val="1"/>
              <c:layout>
                <c:manualLayout>
                  <c:x val="0.1914718528075712"/>
                  <c:y val="-0.119353927744910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1-4EBA-9ABC-7EA15F02710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1-4EBA-9ABC-7EA15F02710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1-4EBA-9ABC-7EA15F02710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1-4EBA-9ABC-7EA15F0271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Población_Afiliada_Regimen'!$AR$102:$AR$105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E71-4EBA-9ABC-7EA15F0271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Guatapé.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E2-4E33-A69E-F6AFBBC6B7F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E2-4E33-A69E-F6AFBBC6B7F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E2-4E33-A69E-F6AFBBC6B7F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E2-4E33-A69E-F6AFBBC6B7F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E2-4E33-A69E-F6AFBBC6B7F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2-4E33-A69E-F6AFBBC6B7F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E33-A69E-F6AFBBC6B7F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E33-A69E-F6AFBBC6B7F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E33-A69E-F6AFBBC6B7F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2-4E33-A69E-F6AFBBC6B7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Población_Afiliada_Regimen'!$AX$102:$AX$105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77E2-4E33-A69E-F6AFBBC6B7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Ceja.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2BD-962D-3AEB32AE831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2BD-962D-3AEB32AE831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2BD-962D-3AEB32AE831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2BD-962D-3AEB32AE831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2BD-962D-3AEB32AE831B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9.086891887331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2BD-962D-3AEB32AE831B}"/>
                </c:ext>
              </c:extLst>
            </c:dLbl>
            <c:dLbl>
              <c:idx val="1"/>
              <c:layout>
                <c:manualLayout>
                  <c:x val="0.14324492399847033"/>
                  <c:y val="-0.183123546932417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2BD-962D-3AEB32AE831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2BD-962D-3AEB32AE831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2BD-962D-3AEB32AE831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2BD-962D-3AEB32AE83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Población_Afiliada_Regimen'!$BD$102:$BD$105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602-42BD-962D-3AEB32AE83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Unión.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87-4754-907E-D0B74A6F7C8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87-4754-907E-D0B74A6F7C8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87-4754-907E-D0B74A6F7C8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87-4754-907E-D0B74A6F7C8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87-4754-907E-D0B74A6F7C86}"/>
              </c:ext>
            </c:extLst>
          </c:dPt>
          <c:dLbls>
            <c:dLbl>
              <c:idx val="0"/>
              <c:layout>
                <c:manualLayout>
                  <c:x val="-0.16293531560381277"/>
                  <c:y val="9.665863279772233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7-4754-907E-D0B74A6F7C86}"/>
                </c:ext>
              </c:extLst>
            </c:dLbl>
            <c:dLbl>
              <c:idx val="1"/>
              <c:layout>
                <c:manualLayout>
                  <c:x val="0.17728746198136505"/>
                  <c:y val="-2.46170295524419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7-4754-907E-D0B74A6F7C8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7-4754-907E-D0B74A6F7C8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7-4754-907E-D0B74A6F7C8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7-4754-907E-D0B74A6F7C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Población_Afiliada_Regimen'!$BJ$102:$BJ$105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887-4754-907E-D0B74A6F7C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Marinilla.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95-435F-B470-A3C9BABDF1B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95-435F-B470-A3C9BABDF1B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95-435F-B470-A3C9BABDF1B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95-435F-B470-A3C9BABDF1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95-435F-B470-A3C9BABDF1BC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7.28237954080843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5-435F-B470-A3C9BABDF1BC}"/>
                </c:ext>
              </c:extLst>
            </c:dLbl>
            <c:dLbl>
              <c:idx val="1"/>
              <c:layout>
                <c:manualLayout>
                  <c:x val="0.16593994932040015"/>
                  <c:y val="-0.17348929814060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5-435F-B470-A3C9BABDF1B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5-435F-B470-A3C9BABDF1B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5-435F-B470-A3C9BABDF1B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5-435F-B470-A3C9BABDF1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Población_Afiliada_Regimen'!$BP$102:$BP$105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B95-435F-B470-A3C9BABDF1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Nariño.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FB-4F16-A952-D908F889EB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FB-4F16-A952-D908F889EB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FB-4F16-A952-D908F889EB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FB-4F16-A952-D908F889EB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FB-4F16-A952-D908F889EBD7}"/>
              </c:ext>
            </c:extLst>
          </c:dPt>
          <c:dLbls>
            <c:dLbl>
              <c:idx val="0"/>
              <c:layout>
                <c:manualLayout>
                  <c:x val="-0.14307716844712418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B-4F16-A952-D908F889EBD7}"/>
                </c:ext>
              </c:extLst>
            </c:dLbl>
            <c:dLbl>
              <c:idx val="1"/>
              <c:layout>
                <c:manualLayout>
                  <c:x val="6.9486091702198327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B-4F16-A952-D908F889EBD7}"/>
                </c:ext>
              </c:extLst>
            </c:dLbl>
            <c:dLbl>
              <c:idx val="2"/>
              <c:layout>
                <c:manualLayout>
                  <c:x val="-6.149570045425795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B-4F16-A952-D908F889EBD7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B-4F16-A952-D908F889EB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B-4F16-A952-D908F889EB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Población_Afiliada_Regimen'!$BV$102:$BV$105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FFB-4F16-A952-D908F889EB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Peñol.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16-4B8F-BFBD-479C5823F6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16-4B8F-BFBD-479C5823F6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16-4B8F-BFBD-479C5823F6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16-4B8F-BFBD-479C5823F6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16-4B8F-BFBD-479C5823F6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6-4B8F-BFBD-479C5823F63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6-4B8F-BFBD-479C5823F63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6-4B8F-BFBD-479C5823F63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6-4B8F-BFBD-479C5823F6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6-4B8F-BFBD-479C5823F6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Población_Afiliada_Regimen'!$CB$102:$CB$105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616-4B8F-BFBD-479C5823F6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Retiro.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D2-4661-97CF-B6D93B50D0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D2-4661-97CF-B6D93B50D0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D2-4661-97CF-B6D93B50D0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D2-4661-97CF-B6D93B50D0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D2-4661-97CF-B6D93B50D0D7}"/>
              </c:ext>
            </c:extLst>
          </c:dPt>
          <c:dLbls>
            <c:dLbl>
              <c:idx val="0"/>
              <c:layout>
                <c:manualLayout>
                  <c:x val="-0.11470838679471199"/>
                  <c:y val="0.104402761472240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2-4661-97CF-B6D93B50D0D7}"/>
                </c:ext>
              </c:extLst>
            </c:dLbl>
            <c:dLbl>
              <c:idx val="1"/>
              <c:layout>
                <c:manualLayout>
                  <c:x val="0.19147185280757126"/>
                  <c:y val="-0.185260899449943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2-4661-97CF-B6D93B50D0D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2-4661-97CF-B6D93B50D0D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2-4661-97CF-B6D93B50D0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2-4661-97CF-B6D93B50D0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Población_Afiliada_Regimen'!$CH$102:$CH$105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C4D2-4661-97CF-B6D93B50D0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Rionegro.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41-440D-A414-6EA130E9674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41-440D-A414-6EA130E9674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41-440D-A414-6EA130E9674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41-440D-A414-6EA130E9674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41-440D-A414-6EA130E96745}"/>
              </c:ext>
            </c:extLst>
          </c:dPt>
          <c:dLbls>
            <c:dLbl>
              <c:idx val="0"/>
              <c:layout>
                <c:manualLayout>
                  <c:x val="-8.9176483307540924E-2"/>
                  <c:y val="0.104402761472240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1-440D-A414-6EA130E96745}"/>
                </c:ext>
              </c:extLst>
            </c:dLbl>
            <c:dLbl>
              <c:idx val="1"/>
              <c:layout>
                <c:manualLayout>
                  <c:x val="0.15742931482467645"/>
                  <c:y val="-0.2210527624490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1-440D-A414-6EA130E9674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1-440D-A414-6EA130E9674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1-440D-A414-6EA130E9674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1-440D-A414-6EA130E9674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Población_Afiliada_Regimen'!$CN$102:$CN$105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6241-440D-A414-6EA130E967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Carlos.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6-4A62-8EB9-5DAA8033B8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6-4A62-8EB9-5DAA8033B8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6-4A62-8EB9-5DAA8033B8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6-4A62-8EB9-5DAA8033B8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96-4A62-8EB9-5DAA8033B8A6}"/>
              </c:ext>
            </c:extLst>
          </c:dPt>
          <c:dLbls>
            <c:dLbl>
              <c:idx val="0"/>
              <c:layout>
                <c:manualLayout>
                  <c:x val="-0.21116224441291376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6-4A62-8EB9-5DAA8033B8A6}"/>
                </c:ext>
              </c:extLst>
            </c:dLbl>
            <c:dLbl>
              <c:idx val="1"/>
              <c:layout>
                <c:manualLayout>
                  <c:x val="0.11203926418081681"/>
                  <c:y val="7.91424303726424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6-4A62-8EB9-5DAA8033B8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6-4A62-8EB9-5DAA8033B8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6-4A62-8EB9-5DAA8033B8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6-4A62-8EB9-5DAA8033B8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Población_Afiliada_Regimen'!$CT$102:$CT$105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F996-4A62-8EB9-5DAA8033B8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Francisco.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94-4644-983C-8E55C64500B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94-4644-983C-8E55C64500B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94-4644-983C-8E55C64500B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94-4644-983C-8E55C64500B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94-4644-983C-8E55C64500B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229432022634552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4-4644-983C-8E55C64500B9}"/>
                </c:ext>
              </c:extLst>
            </c:dLbl>
            <c:dLbl>
              <c:idx val="1"/>
              <c:layout>
                <c:manualLayout>
                  <c:x val="6.381233537171592E-2"/>
                  <c:y val="8.8164992105258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4-4644-983C-8E55C64500B9}"/>
                </c:ext>
              </c:extLst>
            </c:dLbl>
            <c:dLbl>
              <c:idx val="2"/>
              <c:layout>
                <c:manualLayout>
                  <c:x val="-1.043189347991584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4-4644-983C-8E55C64500B9}"/>
                </c:ext>
              </c:extLst>
            </c:dLbl>
            <c:dLbl>
              <c:idx val="3"/>
              <c:layout>
                <c:manualLayout>
                  <c:x val="4.480525166459969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4-4644-983C-8E55C64500B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4-4644-983C-8E55C64500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Población_Afiliada_Regimen'!$CZ$102:$CZ$105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094-4644-983C-8E55C64500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Luis.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AE-4546-B44E-C189D4A4F7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AE-4546-B44E-C189D4A4F7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AE-4546-B44E-C189D4A4F7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AE-4546-B44E-C189D4A4F7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AE-4546-B44E-C189D4A4F7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E-4546-B44E-C189D4A4F7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E-4546-B44E-C189D4A4F7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E-4546-B44E-C189D4A4F7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E-4546-B44E-C189D4A4F7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E-4546-B44E-C189D4A4F7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Población_Afiliada_Regimen'!$DF$102:$DF$105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C2AE-4546-B44E-C189D4A4F7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Rafael.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0E-4C42-B600-D9BF841A5AB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0E-4C42-B600-D9BF841A5AB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0E-4C42-B600-D9BF841A5AB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0E-4C42-B600-D9BF841A5AB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0E-4C42-B600-D9BF841A5AB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E-4C42-B600-D9BF841A5AB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E-4C42-B600-D9BF841A5AB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E-4C42-B600-D9BF841A5AB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E-4C42-B600-D9BF841A5AB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E-4C42-B600-D9BF841A5A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Población_Afiliada_Regimen'!$DL$102:$DL$105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200E-4C42-B600-D9BF841A5A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Vicente.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B4-457C-9D45-3786CE61216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B4-457C-9D45-3786CE61216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B4-457C-9D45-3786CE61216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B4-457C-9D45-3786CE61216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B4-457C-9D45-3786CE61216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7C-9D45-3786CE61216F}"/>
                </c:ext>
              </c:extLst>
            </c:dLbl>
            <c:dLbl>
              <c:idx val="1"/>
              <c:layout>
                <c:manualLayout>
                  <c:x val="0.11771302051129927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7C-9D45-3786CE61216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4-457C-9D45-3786CE61216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57C-9D45-3786CE61216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4-457C-9D45-3786CE6121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Población_Afiliada_Regimen'!$DR$102:$DR$105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FB4-457C-9D45-3786CE6121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Santuario.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55-467E-958B-91A54E4C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55-467E-958B-91A54E4C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55-467E-958B-91A54E4C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55-467E-958B-91A54E4C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55-467E-958B-91A54E4CF2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67E-958B-91A54E4CF2EA}"/>
                </c:ext>
              </c:extLst>
            </c:dLbl>
            <c:dLbl>
              <c:idx val="1"/>
              <c:layout>
                <c:manualLayout>
                  <c:x val="0.18296121831184753"/>
                  <c:y val="1.59844982443302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5-467E-958B-91A54E4CF2E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5-467E-958B-91A54E4CF2E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5-467E-958B-91A54E4C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5-467E-958B-91A54E4C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Población_Afiliada_Regimen'!$DX$102:$DX$105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055-467E-958B-91A54E4C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Sonsón.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90-410E-935F-CE9B9CF1B1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90-410E-935F-CE9B9CF1B1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90-410E-935F-CE9B9CF1B1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90-410E-935F-CE9B9CF1B1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90-410E-935F-CE9B9CF1B17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10E-935F-CE9B9CF1B1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0-410E-935F-CE9B9CF1B17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0-410E-935F-CE9B9CF1B17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0-410E-935F-CE9B9CF1B1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0-410E-935F-CE9B9CF1B1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Población_Afiliada_Regimen'!$P$102:$P$105</c:f>
              <c:numCache>
                <c:formatCode>_(* #,##0_);_(* \(#,##0\);_(* "-"??_);_(@_)</c:formatCode>
                <c:ptCount val="4"/>
                <c:pt idx="0">
                  <c:v>5128</c:v>
                </c:pt>
                <c:pt idx="1">
                  <c:v>6663</c:v>
                </c:pt>
                <c:pt idx="2">
                  <c:v>76549</c:v>
                </c:pt>
                <c:pt idx="3">
                  <c:v>7804</c:v>
                </c:pt>
              </c:numCache>
            </c:numRef>
          </c:cat>
          <c:val>
            <c:numRef>
              <c:f>'1. Población_Afiliada_Regimen'!$ED$102:$ED$105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690-410E-935F-CE9B9CF1B1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Angelópolis.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22-4942-BEB2-027A7353A9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22-4942-BEB2-027A7353A9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22-4942-BEB2-027A7353A9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22-4942-BEB2-027A7353A9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22-4942-BEB2-027A7353A9D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2-4942-BEB2-027A7353A9D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942-BEB2-027A7353A9D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942-BEB2-027A7353A9D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942-BEB2-027A7353A9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942-BEB2-027A7353A9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2-4942-BEB2-027A7353A9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49-424E-B966-F6E595C2541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49-424E-B966-F6E595C2541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49-424E-B966-F6E595C2541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49-424E-B966-F6E595C2541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49-424E-B966-F6E595C2541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24E-B966-F6E595C2541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9-424E-B966-F6E595C2541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9-424E-B966-F6E595C2541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9-424E-B966-F6E595C2541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9-424E-B966-F6E595C254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Población_Afiliada_Regimen'!$T$122:$T$125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C49-424E-B966-F6E595C254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Betulia.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26-4D1A-BEAF-F32CA3F9475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26-4D1A-BEAF-F32CA3F947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26-4D1A-BEAF-F32CA3F947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26-4D1A-BEAF-F32CA3F9475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26-4D1A-BEAF-F32CA3F9475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6-4D1A-BEAF-F32CA3F9475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6-4D1A-BEAF-F32CA3F9475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6-4D1A-BEAF-F32CA3F9475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6-4D1A-BEAF-F32CA3F9475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6-4D1A-BEAF-F32CA3F947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Población_Afiliada_Regimen'!$Z$122:$Z$125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126-4D1A-BEAF-F32CA3F947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Ciudad Bolivar.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D6-4D95-94D8-F6572F4273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D6-4D95-94D8-F6572F4273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D6-4D95-94D8-F6572F4273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D6-4D95-94D8-F6572F4273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D6-4D95-94D8-F6572F42737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6-4D95-94D8-F6572F42737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D95-94D8-F6572F42737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6-4D95-94D8-F6572F42737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D95-94D8-F6572F4273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6-4D95-94D8-F6572F4273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Población_Afiliada_Regimen'!$AF$122:$AF$125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3D6-4D95-94D8-F6572F4273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Caramanta.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44-41DA-8DBE-A6BE6F5954C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44-41DA-8DBE-A6BE6F5954C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44-41DA-8DBE-A6BE6F5954C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44-41DA-8DBE-A6BE6F5954C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44-41DA-8DBE-A6BE6F5954C8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0.14797737199740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1DA-8DBE-A6BE6F5954C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1DA-8DBE-A6BE6F5954C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1DA-8DBE-A6BE6F5954C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4-41DA-8DBE-A6BE6F5954C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4-41DA-8DBE-A6BE6F5954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Población_Afiliada_Regimen'!$AL$122:$AL$125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944-41DA-8DBE-A6BE6F595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Concordia.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A-4A27-8515-11E362BA3B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A-4A27-8515-11E362BA3B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A-4A27-8515-11E362BA3B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A-4A27-8515-11E362BA3B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A-4A27-8515-11E362BA3B37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88126094386379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A27-8515-11E362BA3B3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A-4A27-8515-11E362BA3B3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A-4A27-8515-11E362BA3B3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A-4A27-8515-11E362BA3B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A-4A27-8515-11E362BA3B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Población_Afiliada_Regimen'!$AR$122:$AR$125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BAA-4A27-8515-11E362BA3B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Fredonia.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E-485C-9158-AEF0E3A0B05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E-485C-9158-AEF0E3A0B05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0E-485C-9158-AEF0E3A0B05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0E-485C-9158-AEF0E3A0B05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0E-485C-9158-AEF0E3A0B05F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1.4148297367501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E-485C-9158-AEF0E3A0B05F}"/>
                </c:ext>
              </c:extLst>
            </c:dLbl>
            <c:dLbl>
              <c:idx val="1"/>
              <c:layout>
                <c:manualLayout>
                  <c:x val="0.16593994932040015"/>
                  <c:y val="-1.44876120291613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85C-9158-AEF0E3A0B05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85C-9158-AEF0E3A0B05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E-485C-9158-AEF0E3A0B05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E-485C-9158-AEF0E3A0B0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Población_Afiliada_Regimen'!$AX$122:$AX$125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E0E-485C-9158-AEF0E3A0B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Hispania.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F6-465E-8CB3-E8F5D2FA11D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F6-465E-8CB3-E8F5D2FA11D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F6-465E-8CB3-E8F5D2FA11D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F6-465E-8CB3-E8F5D2FA11D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F6-465E-8CB3-E8F5D2FA11D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6-465E-8CB3-E8F5D2FA11D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6-465E-8CB3-E8F5D2FA11DE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6-465E-8CB3-E8F5D2FA11DE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6-465E-8CB3-E8F5D2FA11D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6-465E-8CB3-E8F5D2FA11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Población_Afiliada_Regimen'!$BD$122:$BD$125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9AF6-465E-8CB3-E8F5D2FA11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Jardín.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BF-4B1D-B4F4-02D9832096E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BF-4B1D-B4F4-02D9832096E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BF-4B1D-B4F4-02D9832096E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BF-4B1D-B4F4-02D9832096E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BF-4B1D-B4F4-02D9832096E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F-4B1D-B4F4-02D9832096E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F-4B1D-B4F4-02D9832096E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F-4B1D-B4F4-02D9832096E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F-4B1D-B4F4-02D9832096E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F-4B1D-B4F4-02D9832096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Población_Afiliada_Regimen'!$BJ$122:$BJ$125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4BF-4B1D-B4F4-02D9832096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Jericó.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96-4C89-9878-24A26403AB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96-4C89-9878-24A26403AB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96-4C89-9878-24A26403AB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96-4C89-9878-24A26403AB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96-4C89-9878-24A26403AB11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6-4C89-9878-24A26403AB1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6-4C89-9878-24A26403AB11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6-4C89-9878-24A26403AB11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6-4C89-9878-24A26403AB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6-4C89-9878-24A26403AB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Población_Afiliada_Regimen'!$BP$122:$BP$125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A96-4C89-9878-24A26403A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Pintada.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68-4EB2-9214-C5EA59D4E5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68-4EB2-9214-C5EA59D4E5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68-4EB2-9214-C5EA59D4E5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68-4EB2-9214-C5EA59D4E5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68-4EB2-9214-C5EA59D4E57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8-4EB2-9214-C5EA59D4E57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EB2-9214-C5EA59D4E57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EB2-9214-C5EA59D4E57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EB2-9214-C5EA59D4E5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EB2-9214-C5EA59D4E5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Población_Afiliada_Regimen'!$BV$122:$BV$125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368-4EB2-9214-C5EA59D4E5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Montebello.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EC-4BE4-81EF-3CC1B1A258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EC-4BE4-81EF-3CC1B1A258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EC-4BE4-81EF-3CC1B1A258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EC-4BE4-81EF-3CC1B1A258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EC-4BE4-81EF-3CC1B1A25874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0.192587063540709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C-4BE4-81EF-3CC1B1A25874}"/>
                </c:ext>
              </c:extLst>
            </c:dLbl>
            <c:dLbl>
              <c:idx val="1"/>
              <c:layout>
                <c:manualLayout>
                  <c:x val="0.10920238601557558"/>
                  <c:y val="9.25756476747637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C-4BE4-81EF-3CC1B1A2587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C-4BE4-81EF-3CC1B1A2587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C-4BE4-81EF-3CC1B1A258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C-4BE4-81EF-3CC1B1A258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Población_Afiliada_Regimen'!$CB$122:$CB$125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0EC-4BE4-81EF-3CC1B1A258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Pueblorrico.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7C-4EDD-B75D-A65F572589C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7C-4EDD-B75D-A65F572589C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7C-4EDD-B75D-A65F572589C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7C-4EDD-B75D-A65F572589C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7C-4EDD-B75D-A65F572589C6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14891909312360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C-4EDD-B75D-A65F572589C6}"/>
                </c:ext>
              </c:extLst>
            </c:dLbl>
            <c:dLbl>
              <c:idx val="1"/>
              <c:layout>
                <c:manualLayout>
                  <c:x val="0.1063655078503344"/>
                  <c:y val="9.257564767476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EDD-B75D-A65F572589C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EDD-B75D-A65F572589C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EDD-B75D-A65F572589C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EDD-B75D-A65F572589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Población_Afiliada_Regimen'!$CH$122:$CH$125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27C-4EDD-B75D-A65F572589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Salgar.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9-43F6-B29C-F4E79B22EF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9-43F6-B29C-F4E79B22EF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9-43F6-B29C-F4E79B22EF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D9-43F6-B29C-F4E79B22EF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D9-43F6-B29C-F4E79B22EFC4}"/>
              </c:ext>
            </c:extLst>
          </c:dPt>
          <c:dLbls>
            <c:dLbl>
              <c:idx val="0"/>
              <c:layout>
                <c:manualLayout>
                  <c:x val="-0.18279346276050146"/>
                  <c:y val="-0.228274816775351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9-43F6-B29C-F4E79B22EF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3F6-B29C-F4E79B22EFC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9-43F6-B29C-F4E79B22EFC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9-43F6-B29C-F4E79B22EF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9-43F6-B29C-F4E79B22EF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Población_Afiliada_Regimen'!$CN$122:$CN$125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8D9-43F6-B29C-F4E79B22EF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Barbara.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5-40F7-BC62-7010E00DCED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5-40F7-BC62-7010E00DCED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5-40F7-BC62-7010E00DCED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5-40F7-BC62-7010E00DCED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5-40F7-BC62-7010E00DCED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5-40F7-BC62-7010E00DCED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5-40F7-BC62-7010E00DCED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5-40F7-BC62-7010E00DCED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5-40F7-BC62-7010E00DCED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5-40F7-BC62-7010E00DCE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Población_Afiliada_Regimen'!$CT$122:$CT$125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5C5-40F7-BC62-7010E00DCE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Támesis.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91-4175-B6A5-4D3F4669BB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91-4175-B6A5-4D3F4669BB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91-4175-B6A5-4D3F4669BB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91-4175-B6A5-4D3F4669BB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91-4175-B6A5-4D3F4669BB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1-4175-B6A5-4D3F4669BB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1-4175-B6A5-4D3F4669BBA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1-4175-B6A5-4D3F4669BBA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1-4175-B6A5-4D3F4669BB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1-4175-B6A5-4D3F4669BB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Población_Afiliada_Regimen'!$CZ$122:$CZ$125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C91-4175-B6A5-4D3F4669BB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D-486F-AA07-9EFFD140FAF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D-486F-AA07-9EFFD140FAF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4D-486F-AA07-9EFFD140FAF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D-486F-AA07-9EFFD140FAF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4D-486F-AA07-9EFFD140FAF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D-486F-AA07-9EFFD140FAF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D-486F-AA07-9EFFD140FAF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D-486F-AA07-9EFFD140FAF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D-486F-AA07-9EFFD140FAF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D-486F-AA07-9EFFD140FA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Población_Afiliada_Regimen'!$DF$122:$DF$125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24D-486F-AA07-9EFFD140FA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Titiribí.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8-4C32-B33C-EEA0DD30B2A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8-4C32-B33C-EEA0DD30B2A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8-4C32-B33C-EEA0DD30B2A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E8-4C32-B33C-EEA0DD30B2A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E8-4C32-B33C-EEA0DD30B2A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8-4C32-B33C-EEA0DD30B2AD}"/>
                </c:ext>
              </c:extLst>
            </c:dLbl>
            <c:dLbl>
              <c:idx val="1"/>
              <c:layout>
                <c:manualLayout>
                  <c:x val="0.15742931482467645"/>
                  <c:y val="-6.35582727267937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8-4C32-B33C-EEA0DD30B2A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8-4C32-B33C-EEA0DD30B2A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8-4C32-B33C-EEA0DD30B2A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8-4C32-B33C-EEA0DD30B2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Población_Afiliada_Regimen'!$DL$122:$DL$125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1EE8-4C32-B33C-EEA0DD30B2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Urrao.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80-4A2D-80EA-07D7E67F3AF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80-4A2D-80EA-07D7E67F3AF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80-4A2D-80EA-07D7E67F3AF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80-4A2D-80EA-07D7E67F3AF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80-4A2D-80EA-07D7E67F3AF3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-0.1925870635407099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0-4A2D-80EA-07D7E67F3AF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0-4A2D-80EA-07D7E67F3AF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0-4A2D-80EA-07D7E67F3AF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0-4A2D-80EA-07D7E67F3AF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0-4A2D-80EA-07D7E67F3A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Población_Afiliada_Regimen'!$DR$122:$DR$125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380-4A2D-80EA-07D7E67F3A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Valparaíso.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B-4DB7-9E78-A85BB8A06A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B-4DB7-9E78-A85BB8A06A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B-4DB7-9E78-A85BB8A06A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8B-4DB7-9E78-A85BB8A06A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8B-4DB7-9E78-A85BB8A06A4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DB7-9E78-A85BB8A06A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B-4DB7-9E78-A85BB8A06A4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B-4DB7-9E78-A85BB8A06A4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B-4DB7-9E78-A85BB8A06A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B-4DB7-9E78-A85BB8A06A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Población_Afiliada_Regimen'!$DX$122:$DX$125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A8B-4DB7-9E78-A85BB8A06A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Venecia.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7C-4031-8046-3988206FC4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7C-4031-8046-3988206FC4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7C-4031-8046-3988206FC4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7C-4031-8046-3988206FC4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7C-4031-8046-3988206FC4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031-8046-3988206FC43F}"/>
                </c:ext>
              </c:extLst>
            </c:dLbl>
            <c:dLbl>
              <c:idx val="1"/>
              <c:layout>
                <c:manualLayout>
                  <c:x val="0.151755558494194"/>
                  <c:y val="1.67391720511500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C-4031-8046-3988206FC43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C-4031-8046-3988206FC43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C-4031-8046-3988206FC4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C-4031-8046-3988206FC4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Población_Afiliada_Regimen'!$P$122:$P$125</c:f>
              <c:numCache>
                <c:formatCode>_(* #,##0_);_(* \(#,##0\);_(* "-"??_);_(@_)</c:formatCode>
                <c:ptCount val="4"/>
                <c:pt idx="0">
                  <c:v>2857</c:v>
                </c:pt>
                <c:pt idx="1">
                  <c:v>1352</c:v>
                </c:pt>
                <c:pt idx="2">
                  <c:v>3873</c:v>
                </c:pt>
                <c:pt idx="3">
                  <c:v>1259</c:v>
                </c:pt>
              </c:numCache>
            </c:numRef>
          </c:cat>
          <c:val>
            <c:numRef>
              <c:f>'1. Población_Afiliada_Regimen'!$ED$122:$ED$125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B7C-4031-8046-3988206FC4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36-449C-ABB2-873EA14F20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36-449C-ABB2-873EA14F20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36-449C-ABB2-873EA14F20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36-449C-ABB2-873EA14F20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36-449C-ABB2-873EA14F20A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6-449C-ABB2-873EA14F20A2}"/>
                </c:ext>
              </c:extLst>
            </c:dLbl>
            <c:dLbl>
              <c:idx val="1"/>
              <c:layout>
                <c:manualLayout>
                  <c:x val="0.20281936546853602"/>
                  <c:y val="-0.168708935812976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49C-ABB2-873EA14F20A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49C-ABB2-873EA14F20A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6-449C-ABB2-873EA14F20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6-449C-ABB2-873EA14F20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6-449C-ABB2-873EA14F20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Caldas.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3D-4EFA-9E6E-BBFCFD50AC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3D-4EFA-9E6E-BBFCFD50AC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3D-4EFA-9E6E-BBFCFD50AC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3D-4EFA-9E6E-BBFCFD50AC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3D-4EFA-9E6E-BBFCFD50ACAF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D-4EFA-9E6E-BBFCFD50ACAF}"/>
                </c:ext>
              </c:extLst>
            </c:dLbl>
            <c:dLbl>
              <c:idx val="1"/>
              <c:layout>
                <c:manualLayout>
                  <c:x val="0.1659399493204001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EFA-9E6E-BBFCFD50ACAF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D-4EFA-9E6E-BBFCFD50ACAF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EFA-9E6E-BBFCFD50AC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D-4EFA-9E6E-BBFCFD50A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Población_Afiliada_Regimen'!$T$135:$T$138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C93D-4EFA-9E6E-BBFCFD50AC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Copacabana.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4D-49B1-AAD9-2DA8D9FF99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4D-49B1-AAD9-2DA8D9FF99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4D-49B1-AAD9-2DA8D9FF99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4D-49B1-AAD9-2DA8D9FF99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4D-49B1-AAD9-2DA8D9FF997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D-49B1-AAD9-2DA8D9FF9979}"/>
                </c:ext>
              </c:extLst>
            </c:dLbl>
            <c:dLbl>
              <c:idx val="1"/>
              <c:layout>
                <c:manualLayout>
                  <c:x val="0.19147185280757115"/>
                  <c:y val="-0.155326028349985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9B1-AAD9-2DA8D9FF997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D-49B1-AAD9-2DA8D9FF997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D-49B1-AAD9-2DA8D9FF99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D-49B1-AAD9-2DA8D9FF99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Población_Afiliada_Regimen'!$Z$135:$Z$138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DF4D-49B1-AAD9-2DA8D9FF99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Envigado.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48-4940-BDE8-51A61B2E81B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48-4940-BDE8-51A61B2E81B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48-4940-BDE8-51A61B2E81B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48-4940-BDE8-51A61B2E81B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48-4940-BDE8-51A61B2E81B0}"/>
              </c:ext>
            </c:extLst>
          </c:dPt>
          <c:dLbls>
            <c:dLbl>
              <c:idx val="0"/>
              <c:layout>
                <c:manualLayout>
                  <c:x val="-6.6481457985611003E-2"/>
                  <c:y val="8.845399318209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8-4940-BDE8-51A61B2E81B0}"/>
                </c:ext>
              </c:extLst>
            </c:dLbl>
            <c:dLbl>
              <c:idx val="1"/>
              <c:layout>
                <c:manualLayout>
                  <c:x val="9.7854873354610614E-2"/>
                  <c:y val="-0.217779596510608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940-BDE8-51A61B2E81B0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940-BDE8-51A61B2E81B0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940-BDE8-51A61B2E81B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940-BDE8-51A61B2E81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Población_Afiliada_Regimen'!$AF$135:$AF$138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FA48-4940-BDE8-51A61B2E81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Girardota.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DE-44C8-BB8B-C38102F9DD1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E-44C8-BB8B-C38102F9DD1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E-44C8-BB8B-C38102F9DD1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E-44C8-BB8B-C38102F9DD1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3DE-44C8-BB8B-C38102F9DD14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E-44C8-BB8B-C38102F9DD14}"/>
                </c:ext>
              </c:extLst>
            </c:dLbl>
            <c:dLbl>
              <c:idx val="1"/>
              <c:layout>
                <c:manualLayout>
                  <c:x val="0.19714560913805365"/>
                  <c:y val="-0.146404090041325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E-44C8-BB8B-C38102F9DD14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E-44C8-BB8B-C38102F9DD14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E-44C8-BB8B-C38102F9DD1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E-44C8-BB8B-C38102F9DD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Población_Afiliada_Regimen'!$AL$135:$AL$138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63DE-44C8-BB8B-C38102F9DD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Itagüí.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C1-46E4-82B5-07F5A1C5FB5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C1-46E4-82B5-07F5A1C5FB5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C1-46E4-82B5-07F5A1C5FB5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C1-46E4-82B5-07F5A1C5FB5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C1-46E4-82B5-07F5A1C5FB5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6E4-82B5-07F5A1C5FB56}"/>
                </c:ext>
              </c:extLst>
            </c:dLbl>
            <c:dLbl>
              <c:idx val="1"/>
              <c:layout>
                <c:manualLayout>
                  <c:x val="0.16026619298991768"/>
                  <c:y val="-0.208857658201948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6E4-82B5-07F5A1C5FB5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6E4-82B5-07F5A1C5FB5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6E4-82B5-07F5A1C5FB5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6E4-82B5-07F5A1C5FB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Población_Afiliada_Regimen'!$AR$135:$AR$138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CC1-46E4-82B5-07F5A1C5FB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Estrella.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34-4949-9B5D-3459328614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34-4949-9B5D-3459328614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34-4949-9B5D-3459328614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34-4949-9B5D-3459328614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34-4949-9B5D-345932861433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4-4949-9B5D-345932861433}"/>
                </c:ext>
              </c:extLst>
            </c:dLbl>
            <c:dLbl>
              <c:idx val="1"/>
              <c:layout>
                <c:manualLayout>
                  <c:x val="0.17445058381612388"/>
                  <c:y val="-0.186552812430297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4-4949-9B5D-345932861433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4-4949-9B5D-345932861433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4-4949-9B5D-3459328614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4-4949-9B5D-3459328614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Población_Afiliada_Regimen'!$AX$135:$AX$138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534-4949-9B5D-3459328614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Sabaneta.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1-4FF9-90E1-591CDD3D683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1-4FF9-90E1-591CDD3D683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1-4FF9-90E1-591CDD3D683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1-4FF9-90E1-591CDD3D683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1-4FF9-90E1-591CDD3D683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1-4FF9-90E1-591CDD3D6832}"/>
                </c:ext>
              </c:extLst>
            </c:dLbl>
            <c:dLbl>
              <c:idx val="1"/>
              <c:layout>
                <c:manualLayout>
                  <c:x val="0.12054989867654049"/>
                  <c:y val="-0.1999357198932880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1-4FF9-90E1-591CDD3D683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1-4FF9-90E1-591CDD3D683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1-4FF9-90E1-591CDD3D683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1-4FF9-90E1-591CDD3D68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'1. Población_Afiliada_Regimen'!$P$135:$P$138</c:f>
              <c:numCache>
                <c:formatCode>_(* #,##0_);_(* \(#,##0\);_(* "-"??_);_(@_)</c:formatCode>
                <c:ptCount val="4"/>
                <c:pt idx="0">
                  <c:v>3163</c:v>
                </c:pt>
                <c:pt idx="1">
                  <c:v>-19049</c:v>
                </c:pt>
                <c:pt idx="2">
                  <c:v>21536</c:v>
                </c:pt>
                <c:pt idx="3">
                  <c:v>4156</c:v>
                </c:pt>
              </c:numCache>
            </c:numRef>
          </c:cat>
          <c:val>
            <c:numRef>
              <c:f>'1. Población_Afiliada_Regimen'!$BD$135:$BD$138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0F1-4FF9-90E1-591CDD3D68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0D-459B-93DE-444FF44D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5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Antioquia.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46703091095342"/>
          <c:y val="0.19302495183886731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BB-4A20-8032-79C3CD8B6BD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BB-4A20-8032-79C3CD8B6BD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BB-4A20-8032-79C3CD8B6BD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BB-4A20-8032-79C3CD8B6BD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BB-4A20-8032-79C3CD8B6BDF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B-4A20-8032-79C3CD8B6BD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CBB-4A20-8032-79C3CD8B6BD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B-4A20-8032-79C3CD8B6BD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B-4A20-8032-79C3CD8B6BD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B-4A20-8032-79C3CD8B6BD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Población_Afiliada_Regimen'!$AJ$6:$AJ$9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Población_Afiliada_Regimen'!$AK$6:$AK$9</c:f>
              <c:numCache>
                <c:formatCode>General</c:formatCode>
                <c:ptCount val="4"/>
                <c:pt idx="0">
                  <c:v>0.38775394164516863</c:v>
                </c:pt>
                <c:pt idx="1">
                  <c:v>0.58186433521330316</c:v>
                </c:pt>
                <c:pt idx="2">
                  <c:v>1.5050636917759524E-2</c:v>
                </c:pt>
                <c:pt idx="3">
                  <c:v>1.3611624167718946E-2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B-4A20-8032-79C3CD8B6B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12000414582481E-2"/>
          <c:y val="0.49842548697669758"/>
          <c:w val="0.22384877609929996"/>
          <c:h val="0.4395292283601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Magdalena Medio.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D6-43B1-BA7E-0DCAE644EB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D6-43B1-BA7E-0DCAE644EB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D6-43B1-BA7E-0DCAE644EB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D6-43B1-BA7E-0DCAE644EB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D6-43B1-BA7E-0DCAE644EB57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6-43B1-BA7E-0DCAE644EB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D6-43B1-BA7E-0DCAE644EB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6-43B1-BA7E-0DCAE644EB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6-43B1-BA7E-0DCAE644EB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6-43B1-BA7E-0DCAE644EB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Población_Afiliada_Regimen'!$AK$14:$AK$17</c:f>
              <c:numCache>
                <c:formatCode>General</c:formatCode>
                <c:ptCount val="4"/>
                <c:pt idx="0">
                  <c:v>0.66509604160033964</c:v>
                </c:pt>
                <c:pt idx="1">
                  <c:v>0.28560967844635465</c:v>
                </c:pt>
                <c:pt idx="2">
                  <c:v>1.8614029502281651E-2</c:v>
                </c:pt>
                <c:pt idx="3">
                  <c:v>2.8207577204711873E-2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D6-43B1-BA7E-0DCAE644EB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Bajo Cauca.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65-4F06-8530-A1DB9BB2B8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65-4F06-8530-A1DB9BB2B8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65-4F06-8530-A1DB9BB2B8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65-4F06-8530-A1DB9BB2B8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65-4F06-8530-A1DB9BB2B84B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5-4F06-8530-A1DB9BB2B84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C65-4F06-8530-A1DB9BB2B84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5-4F06-8530-A1DB9BB2B84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5-4F06-8530-A1DB9BB2B8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5-4F06-8530-A1DB9BB2B8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Población_Afiliada_Regimen'!$AK$28:$AK$31</c:f>
              <c:numCache>
                <c:formatCode>General</c:formatCode>
                <c:ptCount val="4"/>
                <c:pt idx="0">
                  <c:v>0.83524436613187425</c:v>
                </c:pt>
                <c:pt idx="1">
                  <c:v>0.13810627840118705</c:v>
                </c:pt>
                <c:pt idx="2">
                  <c:v>1.5457664842808123E-2</c:v>
                </c:pt>
                <c:pt idx="3">
                  <c:v>8.9696744876194001E-3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65-4F06-8530-A1DB9BB2B8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DC-4151-B285-7D91CE6023C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DC-4151-B285-7D91CE6023C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DC-4151-B285-7D91CE6023C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DC-4151-B285-7D91CE6023C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DC-4151-B285-7D91CE6023CB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C-4151-B285-7D91CE6023C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8DC-4151-B285-7D91CE6023C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C-4151-B285-7D91CE6023C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C-4151-B285-7D91CE6023C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C-4151-B285-7D91CE6023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Población_Afiliada_Regimen'!$AK$42:$AK$45</c:f>
              <c:numCache>
                <c:formatCode>General</c:formatCode>
                <c:ptCount val="4"/>
                <c:pt idx="0">
                  <c:v>0.64827482898087585</c:v>
                </c:pt>
                <c:pt idx="1">
                  <c:v>0.31793530346934862</c:v>
                </c:pt>
                <c:pt idx="2">
                  <c:v>1.5596686408831948E-2</c:v>
                </c:pt>
                <c:pt idx="3">
                  <c:v>1.6234534990665826E-2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DC-4151-B285-7D91CE6023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Nordeste.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89-4E23-B0B4-DDB046FDE8D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89-4E23-B0B4-DDB046FDE8D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89-4E23-B0B4-DDB046FDE8D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89-4E23-B0B4-DDB046FDE8D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89-4E23-B0B4-DDB046FDE8D1}"/>
              </c:ext>
            </c:extLst>
          </c:dPt>
          <c:dLbls>
            <c:dLbl>
              <c:idx val="0"/>
              <c:layout>
                <c:manualLayout>
                  <c:x val="-0.17995658459526012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9-4E23-B0B4-DDB046FDE8D1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9-4E23-B0B4-DDB046FDE8D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9-4E23-B0B4-DDB046FDE8D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9-4E23-B0B4-DDB046FDE8D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89-4E23-B0B4-DDB046FDE8D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Población_Afiliada_Regimen'!$AK$61:$AK$64</c:f>
              <c:numCache>
                <c:formatCode>General</c:formatCode>
                <c:ptCount val="4"/>
                <c:pt idx="0">
                  <c:v>0.75871078273905124</c:v>
                </c:pt>
                <c:pt idx="1">
                  <c:v>0.21645786486775886</c:v>
                </c:pt>
                <c:pt idx="2">
                  <c:v>1.704143912624478E-2</c:v>
                </c:pt>
                <c:pt idx="3">
                  <c:v>6.0177749223685618E-3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89-4E23-B0B4-DDB046FDE8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Occidente.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E2-481E-BEA4-9845920DA3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E2-481E-BEA4-9845920DA3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E2-481E-BEA4-9845920DA3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E2-481E-BEA4-9845920DA3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E2-481E-BEA4-9845920DA34A}"/>
              </c:ext>
            </c:extLst>
          </c:dPt>
          <c:dLbls>
            <c:dLbl>
              <c:idx val="0"/>
              <c:layout>
                <c:manualLayout>
                  <c:x val="-0.19981468711809663"/>
                  <c:y val="-0.1665816630571450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2-481E-BEA4-9845920DA3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2-481E-BEA4-9845920DA34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2-481E-BEA4-9845920DA34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2-481E-BEA4-9845920DA3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2-481E-BEA4-9845920DA3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Población_Afiliada_Regimen'!$AK$74:$AK$77</c:f>
              <c:numCache>
                <c:formatCode>General</c:formatCode>
                <c:ptCount val="4"/>
                <c:pt idx="0">
                  <c:v>0.78379918363964118</c:v>
                </c:pt>
                <c:pt idx="1">
                  <c:v>0.18467563143608975</c:v>
                </c:pt>
                <c:pt idx="2">
                  <c:v>2.2201272196092244E-2</c:v>
                </c:pt>
                <c:pt idx="3">
                  <c:v>7.8735263037937962E-3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E2-481E-BEA4-9845920DA3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3F-4CCC-95EC-E1FB0B107AE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3F-4CCC-95EC-E1FB0B107AE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3F-4CCC-95EC-E1FB0B107AE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3F-4CCC-95EC-E1FB0B107AE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3F-4CCC-95EC-E1FB0B107AE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F-4CCC-95EC-E1FB0B107AE9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F-4CCC-95EC-E1FB0B107AE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F-4CCC-95EC-E1FB0B107AE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F-4CCC-95EC-E1FB0B107AE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F-4CCC-95EC-E1FB0B107A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Población_Afiliada_Regimen'!$AK$89:$AK$92</c:f>
              <c:numCache>
                <c:formatCode>General</c:formatCode>
                <c:ptCount val="4"/>
                <c:pt idx="0">
                  <c:v>0.60721464403518421</c:v>
                </c:pt>
                <c:pt idx="1">
                  <c:v>0.36491547553600878</c:v>
                </c:pt>
                <c:pt idx="2">
                  <c:v>1.8317928807036834E-2</c:v>
                </c:pt>
                <c:pt idx="3">
                  <c:v>7.6922416162726777E-3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3F-4CCC-95EC-E1FB0B107A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Oriente.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51-42CA-8A7A-F8144AC59D5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51-42CA-8A7A-F8144AC59D5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51-42CA-8A7A-F8144AC59D5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51-42CA-8A7A-F8144AC59D5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51-42CA-8A7A-F8144AC59D5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1-42CA-8A7A-F8144AC59D58}"/>
                </c:ext>
              </c:extLst>
            </c:dLbl>
            <c:dLbl>
              <c:idx val="1"/>
              <c:layout>
                <c:manualLayout>
                  <c:x val="0.151755558494194"/>
                  <c:y val="-2.9128310418749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1-42CA-8A7A-F8144AC59D5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1-42CA-8A7A-F8144AC59D5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1-42CA-8A7A-F8144AC59D5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1-42CA-8A7A-F8144AC59D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Población_Afiliada_Regimen'!$AK$102:$AK$105</c:f>
              <c:numCache>
                <c:formatCode>General</c:formatCode>
                <c:ptCount val="4"/>
                <c:pt idx="0">
                  <c:v>0.39213042083137201</c:v>
                </c:pt>
                <c:pt idx="1">
                  <c:v>0.58689374117407589</c:v>
                </c:pt>
                <c:pt idx="2">
                  <c:v>1.2828069937365093E-2</c:v>
                </c:pt>
                <c:pt idx="3">
                  <c:v>7.0734613737272649E-3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51-42CA-8A7A-F8144AC59D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Suroeste.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9F-4BFD-8860-8C915CD137B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9F-4BFD-8860-8C915CD137B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9F-4BFD-8860-8C915CD137B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9F-4BFD-8860-8C915CD137B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9F-4BFD-8860-8C915CD137B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F-4BFD-8860-8C915CD137B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F-4BFD-8860-8C915CD137B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F-4BFD-8860-8C915CD137B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F-4BFD-8860-8C915CD137B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F-4BFD-8860-8C915CD137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Población_Afiliada_Regimen'!$AK$122:$AK$125</c:f>
              <c:numCache>
                <c:formatCode>General</c:formatCode>
                <c:ptCount val="4"/>
                <c:pt idx="0">
                  <c:v>0.68476826719657402</c:v>
                </c:pt>
                <c:pt idx="1">
                  <c:v>0.28177116606367236</c:v>
                </c:pt>
                <c:pt idx="2">
                  <c:v>1.9595442711259355E-2</c:v>
                </c:pt>
                <c:pt idx="3">
                  <c:v>1.0491138070182759E-2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9F-4BFD-8860-8C915CD137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7F-43BA-8D1E-5984834FCDF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7F-43BA-8D1E-5984834FCDF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7F-43BA-8D1E-5984834FCDF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7F-43BA-8D1E-5984834FCDF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7F-43BA-8D1E-5984834FCDF5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F-43BA-8D1E-5984834FCDF5}"/>
                </c:ext>
              </c:extLst>
            </c:dLbl>
            <c:dLbl>
              <c:idx val="1"/>
              <c:layout>
                <c:manualLayout>
                  <c:x val="0.17728746198136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F-43BA-8D1E-5984834FCDF5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F-43BA-8D1E-5984834FCDF5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F-43BA-8D1E-5984834FCDF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F-43BA-8D1E-5984834FCD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Población_Afiliada_Regimen'!$AK$135:$AK$138</c:f>
              <c:numCache>
                <c:formatCode>General</c:formatCode>
                <c:ptCount val="4"/>
                <c:pt idx="0">
                  <c:v>0.25120408191551558</c:v>
                </c:pt>
                <c:pt idx="1">
                  <c:v>0.71745900032060383</c:v>
                </c:pt>
                <c:pt idx="2">
                  <c:v>1.4336964797886697E-2</c:v>
                </c:pt>
                <c:pt idx="3">
                  <c:v>1.5372394583045809E-2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7F-43BA-8D1E-5984834FCD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Angostura.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4B-435D-BD4B-0AC5987D11C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4B-435D-BD4B-0AC5987D11C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4B-435D-BD4B-0AC5987D11C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4B-435D-BD4B-0AC5987D11C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4B-435D-BD4B-0AC5987D11CC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56499707832400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B-435D-BD4B-0AC5987D11CC}"/>
                </c:ext>
              </c:extLst>
            </c:dLbl>
            <c:dLbl>
              <c:idx val="1"/>
              <c:layout>
                <c:manualLayout>
                  <c:x val="9.2181117024128206E-2"/>
                  <c:y val="0.115232677303106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B-435D-BD4B-0AC5987D11CC}"/>
                </c:ext>
              </c:extLst>
            </c:dLbl>
            <c:dLbl>
              <c:idx val="2"/>
              <c:layout>
                <c:manualLayout>
                  <c:x val="-2.7453162471363219E-2"/>
                  <c:y val="-4.18533194324311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B-435D-BD4B-0AC5987D11CC}"/>
                </c:ext>
              </c:extLst>
            </c:dLbl>
            <c:dLbl>
              <c:idx val="3"/>
              <c:layout>
                <c:manualLayout>
                  <c:x val="7.317403331701197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B-435D-BD4B-0AC5987D11C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B-435D-BD4B-0AC5987D11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Población_Afiliada_Regimen'!$AQ$89:$AQ$92</c:f>
              <c:numCache>
                <c:formatCode>General</c:formatCode>
                <c:ptCount val="4"/>
                <c:pt idx="0">
                  <c:v>0.87554919791560237</c:v>
                </c:pt>
                <c:pt idx="1">
                  <c:v>0.10309594359865128</c:v>
                </c:pt>
                <c:pt idx="2">
                  <c:v>1.5019924389496271E-2</c:v>
                </c:pt>
                <c:pt idx="3">
                  <c:v>3.8827015428629817E-3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4B-435D-BD4B-0AC5987D11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Belmira.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E-4830-94A7-90ED27589DD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E-4830-94A7-90ED27589DD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E-4830-94A7-90ED27589DD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E-4830-94A7-90ED27589DD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E-4830-94A7-90ED27589DD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E-4830-94A7-90ED27589DD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E-4830-94A7-90ED27589DDE}"/>
                </c:ext>
              </c:extLst>
            </c:dLbl>
            <c:dLbl>
              <c:idx val="2"/>
              <c:layout>
                <c:manualLayout>
                  <c:x val="-7.0006334949981597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E-4830-94A7-90ED27589DDE}"/>
                </c:ext>
              </c:extLst>
            </c:dLbl>
            <c:dLbl>
              <c:idx val="3"/>
              <c:layout>
                <c:manualLayout>
                  <c:x val="1.643647001218740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E-4830-94A7-90ED27589DD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E-4830-94A7-90ED27589D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Población_Afiliada_Regimen'!$AW$89:$AW$92</c:f>
              <c:numCache>
                <c:formatCode>General</c:formatCode>
                <c:ptCount val="4"/>
                <c:pt idx="0">
                  <c:v>0.67520517284257653</c:v>
                </c:pt>
                <c:pt idx="1">
                  <c:v>0.29122108928127333</c:v>
                </c:pt>
                <c:pt idx="2">
                  <c:v>2.2879880626709773E-2</c:v>
                </c:pt>
                <c:pt idx="3">
                  <c:v>8.9529967669733888E-3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CE-4830-94A7-90ED27589D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Briceño.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3F-4203-BCE4-9E699A1A6EC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3F-4203-BCE4-9E699A1A6EC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3F-4203-BCE4-9E699A1A6EC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3F-4203-BCE4-9E699A1A6EC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3F-4203-BCE4-9E699A1A6EC6}"/>
              </c:ext>
            </c:extLst>
          </c:dPt>
          <c:dLbls>
            <c:dLbl>
              <c:idx val="0"/>
              <c:layout>
                <c:manualLayout>
                  <c:x val="-0.14875092477760674"/>
                  <c:y val="-0.220409460901936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F-4203-BCE4-9E699A1A6EC6}"/>
                </c:ext>
              </c:extLst>
            </c:dLbl>
            <c:dLbl>
              <c:idx val="1"/>
              <c:layout>
                <c:manualLayout>
                  <c:x val="8.083360436316335E-2"/>
                  <c:y val="8.81649921052584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F-4203-BCE4-9E699A1A6EC6}"/>
                </c:ext>
              </c:extLst>
            </c:dLbl>
            <c:dLbl>
              <c:idx val="2"/>
              <c:layout>
                <c:manualLayout>
                  <c:x val="-4.7311309628051766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F-4203-BCE4-9E699A1A6EC6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F-4203-BCE4-9E699A1A6EC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3F-4203-BCE4-9E699A1A6E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Población_Afiliada_Regimen'!$BC$89:$BC$92</c:f>
              <c:numCache>
                <c:formatCode>General</c:formatCode>
                <c:ptCount val="4"/>
                <c:pt idx="0">
                  <c:v>0.86305538648813152</c:v>
                </c:pt>
                <c:pt idx="1">
                  <c:v>0.10164333536214243</c:v>
                </c:pt>
                <c:pt idx="2">
                  <c:v>2.7541083384053561E-2</c:v>
                </c:pt>
                <c:pt idx="3">
                  <c:v>5.3256238587948874E-3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3F-4203-BCE4-9E699A1A6E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Campamento.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B7-4F96-A609-F9BC595880C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B7-4F96-A609-F9BC595880C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B7-4F96-A609-F9BC595880C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9B7-4F96-A609-F9BC595880C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9B7-4F96-A609-F9BC595880C2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B7-4F96-A609-F9BC595880C2}"/>
                </c:ext>
              </c:extLst>
            </c:dLbl>
            <c:dLbl>
              <c:idx val="1"/>
              <c:layout>
                <c:manualLayout>
                  <c:x val="5.2464822710751008E-2"/>
                  <c:y val="8.3653888848433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21240399289485E-2"/>
                      <c:h val="8.113556399003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B7-4F96-A609-F9BC595880C2}"/>
                </c:ext>
              </c:extLst>
            </c:dLbl>
            <c:dLbl>
              <c:idx val="2"/>
              <c:layout>
                <c:manualLayout>
                  <c:x val="-1.8942527975639535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7-4F96-A609-F9BC595880C2}"/>
                </c:ext>
              </c:extLst>
            </c:dLbl>
            <c:dLbl>
              <c:idx val="3"/>
              <c:layout>
                <c:manualLayout>
                  <c:x val="4.764212982984081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7-4F96-A609-F9BC595880C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7-4F96-A609-F9BC595880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Población_Afiliada_Regimen'!$BI$89:$BI$92</c:f>
              <c:numCache>
                <c:formatCode>General</c:formatCode>
                <c:ptCount val="4"/>
                <c:pt idx="0">
                  <c:v>0.91359447004608296</c:v>
                </c:pt>
                <c:pt idx="1">
                  <c:v>6.2644009216589858E-2</c:v>
                </c:pt>
                <c:pt idx="2">
                  <c:v>1.9153225806451613E-2</c:v>
                </c:pt>
                <c:pt idx="3">
                  <c:v>2.1601382488479265E-3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B7-4F96-A609-F9BC595880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Carolina del Príncipe.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EB-447A-A7C0-C80E645A373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EB-447A-A7C0-C80E645A373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EB-447A-A7C0-C80E645A373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EB-447A-A7C0-C80E645A373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EB-447A-A7C0-C80E645A3731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6.25146305811559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B-447A-A7C0-C80E645A3731}"/>
                </c:ext>
              </c:extLst>
            </c:dLbl>
            <c:dLbl>
              <c:idx val="1"/>
              <c:layout>
                <c:manualLayout>
                  <c:x val="0.1716137056508826"/>
                  <c:y val="-4.2662153017674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B-447A-A7C0-C80E645A3731}"/>
                </c:ext>
              </c:extLst>
            </c:dLbl>
            <c:dLbl>
              <c:idx val="2"/>
              <c:layout>
                <c:manualLayout>
                  <c:x val="-2.7453162471363219E-2"/>
                  <c:y val="7.770770096956975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B-447A-A7C0-C80E645A373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B-447A-A7C0-C80E645A373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B-447A-A7C0-C80E645A37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Población_Afiliada_Regimen'!$BO$89:$BO$92</c:f>
              <c:numCache>
                <c:formatCode>General</c:formatCode>
                <c:ptCount val="4"/>
                <c:pt idx="0">
                  <c:v>0.55936310141917622</c:v>
                </c:pt>
                <c:pt idx="1">
                  <c:v>0.38213914849428871</c:v>
                </c:pt>
                <c:pt idx="2">
                  <c:v>4.4305988231221879E-2</c:v>
                </c:pt>
                <c:pt idx="3">
                  <c:v>1.0384215991692628E-2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EB-447A-A7C0-C80E645A37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Donmatías.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A5-420E-B179-37126BB9A56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A5-420E-B179-37126BB9A56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A5-420E-B179-37126BB9A56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A5-420E-B179-37126BB9A56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1A5-420E-B179-37126BB9A560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4.57561102102363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5-420E-B179-37126BB9A560}"/>
                </c:ext>
              </c:extLst>
            </c:dLbl>
            <c:dLbl>
              <c:idx val="1"/>
              <c:layout>
                <c:manualLayout>
                  <c:x val="0.1659399493204001"/>
                  <c:y val="-0.17800057900691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5-420E-B179-37126BB9A56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5-420E-B179-37126BB9A56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5-420E-B179-37126BB9A56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5-420E-B179-37126BB9A5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Población_Afiliada_Regimen'!$BU$89:$BU$92</c:f>
              <c:numCache>
                <c:formatCode>General</c:formatCode>
                <c:ptCount val="4"/>
                <c:pt idx="0">
                  <c:v>0.38241601143674053</c:v>
                </c:pt>
                <c:pt idx="1">
                  <c:v>0.60199249463902793</c:v>
                </c:pt>
                <c:pt idx="2">
                  <c:v>9.6050750536097219E-3</c:v>
                </c:pt>
                <c:pt idx="3">
                  <c:v>4.3781272337383844E-3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A5-420E-B179-37126BB9A5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Entrerrios.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EF-4128-A283-788BC15FC17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EF-4128-A283-788BC15FC1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EF-4128-A283-788BC15FC17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EF-4128-A283-788BC15FC17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EF-4128-A283-788BC15FC17E}"/>
              </c:ext>
            </c:extLst>
          </c:dPt>
          <c:dLbls>
            <c:dLbl>
              <c:idx val="0"/>
              <c:layout>
                <c:manualLayout>
                  <c:x val="-0.11754526495995311"/>
                  <c:y val="7.73350762743924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F-4128-A283-788BC15FC17E}"/>
                </c:ext>
              </c:extLst>
            </c:dLbl>
            <c:dLbl>
              <c:idx val="1"/>
              <c:layout>
                <c:manualLayout>
                  <c:x val="0.151755558494194"/>
                  <c:y val="-0.256653162425648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F-4128-A283-788BC15FC17E}"/>
                </c:ext>
              </c:extLst>
            </c:dLbl>
            <c:dLbl>
              <c:idx val="2"/>
              <c:layout>
                <c:manualLayout>
                  <c:x val="-3.3126918801845623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F-4128-A283-788BC15FC17E}"/>
                </c:ext>
              </c:extLst>
            </c:dLbl>
            <c:dLbl>
              <c:idx val="3"/>
              <c:layout>
                <c:manualLayout>
                  <c:x val="4.4805251664599692E-2"/>
                  <c:y val="-3.6212797473682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F-4128-A283-788BC15FC17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F-4128-A283-788BC15FC1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Población_Afiliada_Regimen'!$CA$89:$CA$92</c:f>
              <c:numCache>
                <c:formatCode>General</c:formatCode>
                <c:ptCount val="4"/>
                <c:pt idx="0">
                  <c:v>0.30741864601862512</c:v>
                </c:pt>
                <c:pt idx="1">
                  <c:v>0.67249136758396988</c:v>
                </c:pt>
                <c:pt idx="2">
                  <c:v>1.3707230302396149E-2</c:v>
                </c:pt>
                <c:pt idx="3">
                  <c:v>5.2317672909908963E-3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EF-4128-A283-788BC15FC1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Gómez Plata.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66-40D0-9643-37F4C95D40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66-40D0-9643-37F4C95D40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66-40D0-9643-37F4C95D40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66-40D0-9643-37F4C95D40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66-40D0-9643-37F4C95D403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6-40D0-9643-37F4C95D403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6-40D0-9643-37F4C95D4037}"/>
                </c:ext>
              </c:extLst>
            </c:dLbl>
            <c:dLbl>
              <c:idx val="2"/>
              <c:layout>
                <c:manualLayout>
                  <c:x val="-2.1779406140880711E-2"/>
                  <c:y val="-1.92969151008910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6-40D0-9643-37F4C95D4037}"/>
                </c:ext>
              </c:extLst>
            </c:dLbl>
            <c:dLbl>
              <c:idx val="3"/>
              <c:layout>
                <c:manualLayout>
                  <c:x val="4.4805251664599692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6-40D0-9643-37F4C95D40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6-40D0-9643-37F4C95D40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Población_Afiliada_Regimen'!$CG$89:$CG$92</c:f>
              <c:numCache>
                <c:formatCode>General</c:formatCode>
                <c:ptCount val="4"/>
                <c:pt idx="0">
                  <c:v>0.64953653217011997</c:v>
                </c:pt>
                <c:pt idx="1">
                  <c:v>0.30984187568157034</c:v>
                </c:pt>
                <c:pt idx="2">
                  <c:v>1.88113413304253E-2</c:v>
                </c:pt>
                <c:pt idx="3">
                  <c:v>1.9083969465648856E-2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66-40D0-9643-37F4C95D40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Guadalupe.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C8-4590-8E3B-F65DA1DC484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C8-4590-8E3B-F65DA1DC484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C8-4590-8E3B-F65DA1DC484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C8-4590-8E3B-F65DA1DC484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C8-4590-8E3B-F65DA1DC4844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74544831297632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8-4590-8E3B-F65DA1DC4844}"/>
                </c:ext>
              </c:extLst>
            </c:dLbl>
            <c:dLbl>
              <c:idx val="1"/>
              <c:layout>
                <c:manualLayout>
                  <c:x val="0.12622365500702301"/>
                  <c:y val="8.3653711238950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8-4590-8E3B-F65DA1DC4844}"/>
                </c:ext>
              </c:extLst>
            </c:dLbl>
            <c:dLbl>
              <c:idx val="2"/>
              <c:layout>
                <c:manualLayout>
                  <c:x val="-2.7453162471363167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8-4590-8E3B-F65DA1DC4844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8-4590-8E3B-F65DA1DC484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8-4590-8E3B-F65DA1DC48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Población_Afiliada_Regimen'!$CM$89:$CM$92</c:f>
              <c:numCache>
                <c:formatCode>General</c:formatCode>
                <c:ptCount val="4"/>
                <c:pt idx="0">
                  <c:v>0.76821192052980136</c:v>
                </c:pt>
                <c:pt idx="1">
                  <c:v>0.20510879848628194</c:v>
                </c:pt>
                <c:pt idx="2">
                  <c:v>1.6083254493850521E-2</c:v>
                </c:pt>
                <c:pt idx="3">
                  <c:v>8.7038789025543992E-3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C8-4590-8E3B-F65DA1DC48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Ituango.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3B-48D8-8970-9BFDF91C08E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3B-48D8-8970-9BFDF91C08E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3B-48D8-8970-9BFDF91C08E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3B-48D8-8970-9BFDF91C08E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3B-48D8-8970-9BFDF91C08E9}"/>
              </c:ext>
            </c:extLst>
          </c:dPt>
          <c:dLbls>
            <c:dLbl>
              <c:idx val="0"/>
              <c:layout>
                <c:manualLayout>
                  <c:x val="-6.9318336150852325E-2"/>
                  <c:y val="-0.351236606024868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B-48D8-8970-9BFDF91C08E9}"/>
                </c:ext>
              </c:extLst>
            </c:dLbl>
            <c:dLbl>
              <c:idx val="1"/>
              <c:layout>
                <c:manualLayout>
                  <c:x val="7.7996726197922014E-2"/>
                  <c:y val="0.101698834704182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B-48D8-8970-9BFDF91C08E9}"/>
                </c:ext>
              </c:extLst>
            </c:dLbl>
            <c:dLbl>
              <c:idx val="2"/>
              <c:layout>
                <c:manualLayout>
                  <c:x val="-4.1637553297569359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B-48D8-8970-9BFDF91C08E9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B-48D8-8970-9BFDF91C08E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B-48D8-8970-9BFDF91C08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Población_Afiliada_Regimen'!$CS$89:$CS$92</c:f>
              <c:numCache>
                <c:formatCode>General</c:formatCode>
                <c:ptCount val="4"/>
                <c:pt idx="0">
                  <c:v>0.86107516177202592</c:v>
                </c:pt>
                <c:pt idx="1">
                  <c:v>0.10642110502737681</c:v>
                </c:pt>
                <c:pt idx="2">
                  <c:v>2.6132404181184669E-2</c:v>
                </c:pt>
                <c:pt idx="3">
                  <c:v>4.0318566450970629E-3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3B-48D8-8970-9BFDF91C08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Andrés de Cuerquia.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25-4B90-A818-0FEB56B983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25-4B90-A818-0FEB56B983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25-4B90-A818-0FEB56B983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25-4B90-A818-0FEB56B983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25-4B90-A818-0FEB56B9837D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3061237973617887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5-4B90-A818-0FEB56B983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5-4B90-A818-0FEB56B9837D}"/>
                </c:ext>
              </c:extLst>
            </c:dLbl>
            <c:dLbl>
              <c:idx val="2"/>
              <c:layout>
                <c:manualLayout>
                  <c:x val="-1.6105649810398304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5-4B90-A818-0FEB56B9837D}"/>
                </c:ext>
              </c:extLst>
            </c:dLbl>
            <c:dLbl>
              <c:idx val="3"/>
              <c:layout>
                <c:manualLayout>
                  <c:x val="4.1968373499358461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B90-A818-0FEB56B983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B90-A818-0FEB56B983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Población_Afiliada_Regimen'!$CY$89:$CY$92</c:f>
              <c:numCache>
                <c:formatCode>General</c:formatCode>
                <c:ptCount val="4"/>
                <c:pt idx="0">
                  <c:v>0.77066711933457821</c:v>
                </c:pt>
                <c:pt idx="1">
                  <c:v>0.20064505177389239</c:v>
                </c:pt>
                <c:pt idx="2">
                  <c:v>2.2407061619419452E-2</c:v>
                </c:pt>
                <c:pt idx="3">
                  <c:v>5.9412663384824311E-3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25-4B90-A818-0FEB56B983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José de la Montaña.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D1-4F3C-B513-688F725C294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D1-4F3C-B513-688F725C294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D1-4F3C-B513-688F725C294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D1-4F3C-B513-688F725C294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D1-4F3C-B513-688F725C294E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1-4F3C-B513-688F725C294E}"/>
                </c:ext>
              </c:extLst>
            </c:dLbl>
            <c:dLbl>
              <c:idx val="1"/>
              <c:layout>
                <c:manualLayout>
                  <c:x val="0.15459243665943523"/>
                  <c:y val="2.50070599769462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1-4F3C-B513-688F725C294E}"/>
                </c:ext>
              </c:extLst>
            </c:dLbl>
            <c:dLbl>
              <c:idx val="2"/>
              <c:layout>
                <c:manualLayout>
                  <c:x val="-3.0290040636604395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1-4F3C-B513-688F725C294E}"/>
                </c:ext>
              </c:extLst>
            </c:dLbl>
            <c:dLbl>
              <c:idx val="3"/>
              <c:layout>
                <c:manualLayout>
                  <c:x val="1.6436470012187409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1-4F3C-B513-688F725C294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D1-4F3C-B513-688F725C29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Población_Afiliada_Regimen'!$DE$89:$DE$92</c:f>
              <c:numCache>
                <c:formatCode>General</c:formatCode>
                <c:ptCount val="4"/>
                <c:pt idx="0">
                  <c:v>0.62737262737262733</c:v>
                </c:pt>
                <c:pt idx="1">
                  <c:v>0.32900432900432902</c:v>
                </c:pt>
                <c:pt idx="2">
                  <c:v>3.2301032301032304E-2</c:v>
                </c:pt>
                <c:pt idx="3">
                  <c:v>1.0656010656010656E-2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D1-4F3C-B513-688F725C2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los Milagros.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38932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87-4B1C-B4E8-7AE60FD2973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87-4B1C-B4E8-7AE60FD2973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87-4B1C-B4E8-7AE60FD2973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87-4B1C-B4E8-7AE60FD2973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87-4B1C-B4E8-7AE60FD29732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3.67335484776203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7-4B1C-B4E8-7AE60FD29732}"/>
                </c:ext>
              </c:extLst>
            </c:dLbl>
            <c:dLbl>
              <c:idx val="1"/>
              <c:layout>
                <c:manualLayout>
                  <c:x val="0.1659399493204001"/>
                  <c:y val="-0.164466736407990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B1C-B4E8-7AE60FD29732}"/>
                </c:ext>
              </c:extLst>
            </c:dLbl>
            <c:dLbl>
              <c:idx val="2"/>
              <c:layout>
                <c:manualLayout>
                  <c:x val="-3.0290040636604395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7-4B1C-B4E8-7AE60FD29732}"/>
                </c:ext>
              </c:extLst>
            </c:dLbl>
            <c:dLbl>
              <c:idx val="3"/>
              <c:layout>
                <c:manualLayout>
                  <c:x val="2.2110226342669865E-2"/>
                  <c:y val="-3.170151660737469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7-4B1C-B4E8-7AE60FD2973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7-4B1C-B4E8-7AE60FD297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Población_Afiliada_Regimen'!$DK$89:$DK$92</c:f>
              <c:numCache>
                <c:formatCode>General</c:formatCode>
                <c:ptCount val="4"/>
                <c:pt idx="0">
                  <c:v>0.41362872660493105</c:v>
                </c:pt>
                <c:pt idx="1">
                  <c:v>0.55620677529011842</c:v>
                </c:pt>
                <c:pt idx="2">
                  <c:v>1.582463954987692E-2</c:v>
                </c:pt>
                <c:pt idx="3">
                  <c:v>1.351932168952448E-2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87-4B1C-B4E8-7AE60FD297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Rosa de Osos.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75-422A-A368-1268EDD4125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75-422A-A368-1268EDD4125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75-422A-A368-1268EDD4125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75-422A-A368-1268EDD4125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75-422A-A368-1268EDD41258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1.417714414608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5-422A-A368-1268EDD41258}"/>
                </c:ext>
              </c:extLst>
            </c:dLbl>
            <c:dLbl>
              <c:idx val="1"/>
              <c:layout>
                <c:manualLayout>
                  <c:x val="0.14324492399847033"/>
                  <c:y val="-0.15093289380906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5-422A-A368-1268EDD41258}"/>
                </c:ext>
              </c:extLst>
            </c:dLbl>
            <c:dLbl>
              <c:idx val="2"/>
              <c:layout>
                <c:manualLayout>
                  <c:x val="-4.447443146281059E-2"/>
                  <c:y val="-1.478563423458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5-422A-A368-1268EDD41258}"/>
                </c:ext>
              </c:extLst>
            </c:dLbl>
            <c:dLbl>
              <c:idx val="3"/>
              <c:layout>
                <c:manualLayout>
                  <c:x val="5.3315886160323379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5-422A-A368-1268EDD4125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5-422A-A368-1268EDD412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Población_Afiliada_Regimen'!$DQ$89:$DQ$92</c:f>
              <c:numCache>
                <c:formatCode>General</c:formatCode>
                <c:ptCount val="4"/>
                <c:pt idx="0">
                  <c:v>0.447754771427125</c:v>
                </c:pt>
                <c:pt idx="1">
                  <c:v>0.53159013820685463</c:v>
                </c:pt>
                <c:pt idx="2">
                  <c:v>1.571913127119931E-2</c:v>
                </c:pt>
                <c:pt idx="3">
                  <c:v>3.9993924973421762E-3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75-422A-A368-1268EDD412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Toledo.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81-49E8-84B4-207AA9D2B48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81-49E8-84B4-207AA9D2B48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81-49E8-84B4-207AA9D2B48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81-49E8-84B4-207AA9D2B48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81-49E8-84B4-207AA9D2B484}"/>
              </c:ext>
            </c:extLst>
          </c:dPt>
          <c:dLbls>
            <c:dLbl>
              <c:idx val="0"/>
              <c:layout>
                <c:manualLayout>
                  <c:x val="-0.1061977522989882"/>
                  <c:y val="-0.33319148255963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1-49E8-84B4-207AA9D2B484}"/>
                </c:ext>
              </c:extLst>
            </c:dLbl>
            <c:dLbl>
              <c:idx val="1"/>
              <c:layout>
                <c:manualLayout>
                  <c:x val="0.10069175151985189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1-49E8-84B4-207AA9D2B484}"/>
                </c:ext>
              </c:extLst>
            </c:dLbl>
            <c:dLbl>
              <c:idx val="2"/>
              <c:layout>
                <c:manualLayout>
                  <c:x val="-7.0006334949981652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1-49E8-84B4-207AA9D2B484}"/>
                </c:ext>
              </c:extLst>
            </c:dLbl>
            <c:dLbl>
              <c:idx val="3"/>
              <c:layout>
                <c:manualLayout>
                  <c:x val="2.2520791859812648E-3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1-49E8-84B4-207AA9D2B48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81-49E8-84B4-207AA9D2B4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Población_Afiliada_Regimen'!$DW$89:$DW$92</c:f>
              <c:numCache>
                <c:formatCode>General</c:formatCode>
                <c:ptCount val="4"/>
                <c:pt idx="0">
                  <c:v>0.80913034497004754</c:v>
                </c:pt>
                <c:pt idx="1">
                  <c:v>0.1578186325139434</c:v>
                </c:pt>
                <c:pt idx="2">
                  <c:v>2.2722577979756249E-2</c:v>
                </c:pt>
                <c:pt idx="3">
                  <c:v>9.2956000826275569E-3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81-49E8-84B4-207AA9D2B4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Valdivia.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73-4FA3-AD21-DAF7ADFF31F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73-4FA3-AD21-DAF7ADFF31F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73-4FA3-AD21-DAF7ADFF31F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73-4FA3-AD21-DAF7ADFF31F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73-4FA3-AD21-DAF7ADFF31F7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270033550431324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3-4FA3-AD21-DAF7ADFF31F7}"/>
                </c:ext>
              </c:extLst>
            </c:dLbl>
            <c:dLbl>
              <c:idx val="1"/>
              <c:layout>
                <c:manualLayout>
                  <c:x val="5.8138579041233415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3-4FA3-AD21-DAF7ADFF31F7}"/>
                </c:ext>
              </c:extLst>
            </c:dLbl>
            <c:dLbl>
              <c:idx val="2"/>
              <c:layout>
                <c:manualLayout>
                  <c:x val="-1.61056498103982E-2"/>
                  <c:y val="-1.92969151008910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3-4FA3-AD21-DAF7ADFF31F7}"/>
                </c:ext>
              </c:extLst>
            </c:dLbl>
            <c:dLbl>
              <c:idx val="3"/>
              <c:layout>
                <c:manualLayout>
                  <c:x val="5.898964249080583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3-4FA3-AD21-DAF7ADFF31F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3-4FA3-AD21-DAF7ADFF31F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Población_Afiliada_Regimen'!$EC$89:$EC$92</c:f>
              <c:numCache>
                <c:formatCode>General</c:formatCode>
                <c:ptCount val="4"/>
                <c:pt idx="0">
                  <c:v>0.89480363344910496</c:v>
                </c:pt>
                <c:pt idx="1">
                  <c:v>7.3069730162970872E-2</c:v>
                </c:pt>
                <c:pt idx="2">
                  <c:v>1.68314186481432E-2</c:v>
                </c:pt>
                <c:pt idx="3">
                  <c:v>1.2289607266898209E-2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73-4FA3-AD21-DAF7ADFF31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Yarumal.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DA-44A5-A03A-DAFAB21BBF1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DA-44A5-A03A-DAFAB21BBF1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DA-44A5-A03A-DAFAB21BBF1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DA-44A5-A03A-DAFAB21BBF1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DA-44A5-A03A-DAFAB21BBF1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A-44A5-A03A-DAFAB21BBF1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A-44A5-A03A-DAFAB21BBF18}"/>
                </c:ext>
              </c:extLst>
            </c:dLbl>
            <c:dLbl>
              <c:idx val="2"/>
              <c:layout>
                <c:manualLayout>
                  <c:x val="-4.163755329756931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A-44A5-A03A-DAFAB21BBF18}"/>
                </c:ext>
              </c:extLst>
            </c:dLbl>
            <c:dLbl>
              <c:idx val="3"/>
              <c:layout>
                <c:manualLayout>
                  <c:x val="4.1968373499358461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A-44A5-A03A-DAFAB21BBF1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A-44A5-A03A-DAFAB21BBF1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Población_Afiliada_Regimen'!$EI$89:$EI$92</c:f>
              <c:numCache>
                <c:formatCode>General</c:formatCode>
                <c:ptCount val="4"/>
                <c:pt idx="0">
                  <c:v>0.60750435904984035</c:v>
                </c:pt>
                <c:pt idx="1">
                  <c:v>0.36040850524218204</c:v>
                </c:pt>
                <c:pt idx="2">
                  <c:v>1.9768574081202871E-2</c:v>
                </c:pt>
                <c:pt idx="3">
                  <c:v>9.5559430266524761E-3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A-44A5-A03A-DAFAB21BBF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Caracolí.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1D-4407-92A5-6208C4E890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1D-4407-92A5-6208C4E890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1D-4407-92A5-6208C4E890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1D-4407-92A5-6208C4E890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1D-4407-92A5-6208C4E89090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-0.166456891576552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407-92A5-6208C4E89090}"/>
                </c:ext>
              </c:extLst>
            </c:dLbl>
            <c:dLbl>
              <c:idx val="1"/>
              <c:layout>
                <c:manualLayout>
                  <c:x val="0.11187016837206976"/>
                  <c:y val="0.101428997449087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407-92A5-6208C4E8909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407-92A5-6208C4E8909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407-92A5-6208C4E890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407-92A5-6208C4E890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Población_Afiliada_Regimen'!$AQ$14:$AQ$17</c:f>
              <c:numCache>
                <c:formatCode>General</c:formatCode>
                <c:ptCount val="4"/>
                <c:pt idx="0">
                  <c:v>0.76091895985862157</c:v>
                </c:pt>
                <c:pt idx="1">
                  <c:v>0.20348396869477406</c:v>
                </c:pt>
                <c:pt idx="2">
                  <c:v>2.0701842968947236E-2</c:v>
                </c:pt>
                <c:pt idx="3">
                  <c:v>1.4137843978793235E-2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1D-4407-92A5-6208C4E890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Maceo.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D3-4E99-AC78-C3BD0D02B12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D3-4E99-AC78-C3BD0D02B12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D3-4E99-AC78-C3BD0D02B12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D3-4E99-AC78-C3BD0D02B12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D3-4E99-AC78-C3BD0D02B12D}"/>
              </c:ext>
            </c:extLst>
          </c:dPt>
          <c:dLbls>
            <c:dLbl>
              <c:idx val="0"/>
              <c:layout>
                <c:manualLayout>
                  <c:x val="-0.18279346276050137"/>
                  <c:y val="-0.148292275818963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3-4E99-AC78-C3BD0D02B12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D3-4E99-AC78-C3BD0D02B12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3-4E99-AC78-C3BD0D02B12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3-4E99-AC78-C3BD0D02B12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3-4E99-AC78-C3BD0D02B1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Población_Afiliada_Regimen'!$AW$14:$AW$17</c:f>
              <c:numCache>
                <c:formatCode>General</c:formatCode>
                <c:ptCount val="4"/>
                <c:pt idx="0">
                  <c:v>0.70044938505203402</c:v>
                </c:pt>
                <c:pt idx="1">
                  <c:v>0.27010406811731313</c:v>
                </c:pt>
                <c:pt idx="2">
                  <c:v>1.9276253547776727E-2</c:v>
                </c:pt>
                <c:pt idx="3">
                  <c:v>8.1598864711447498E-3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D3-4E99-AC78-C3BD0D02B1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Berrio.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C8-4E4C-80EA-29937B2EBC4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C8-4E4C-80EA-29937B2EBC4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C8-4E4C-80EA-29937B2EBC4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C8-4E4C-80EA-29937B2EBC4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C8-4E4C-80EA-29937B2EBC4F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8-4E4C-80EA-29937B2EBC4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9C8-4E4C-80EA-29937B2EBC4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8-4E4C-80EA-29937B2EBC4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8-4E4C-80EA-29937B2EBC4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8-4E4C-80EA-29937B2EBC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Población_Afiliada_Regimen'!$BC$14:$BC$17</c:f>
              <c:numCache>
                <c:formatCode>General</c:formatCode>
                <c:ptCount val="4"/>
                <c:pt idx="0">
                  <c:v>0.58540479411047297</c:v>
                </c:pt>
                <c:pt idx="1">
                  <c:v>0.34465707253254096</c:v>
                </c:pt>
                <c:pt idx="2">
                  <c:v>1.5366875845399915E-2</c:v>
                </c:pt>
                <c:pt idx="3">
                  <c:v>5.1178570636627715E-2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C8-4E4C-80EA-29937B2EB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Nare.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D4-4582-BC89-21DCF833585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D4-4582-BC89-21DCF833585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D4-4582-BC89-21DCF833585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D4-4582-BC89-21DCF833585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9D4-4582-BC89-21DCF833585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4-4582-BC89-21DCF833585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9D4-4582-BC89-21DCF833585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4-4582-BC89-21DCF833585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4-4582-BC89-21DCF833585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4-4582-BC89-21DCF83358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Población_Afiliada_Regimen'!$BI$14:$BI$17</c:f>
              <c:numCache>
                <c:formatCode>General</c:formatCode>
                <c:ptCount val="4"/>
                <c:pt idx="0">
                  <c:v>0.67422524565381703</c:v>
                </c:pt>
                <c:pt idx="1">
                  <c:v>0.28987150415721846</c:v>
                </c:pt>
                <c:pt idx="2">
                  <c:v>2.6455026455026454E-2</c:v>
                </c:pt>
                <c:pt idx="3">
                  <c:v>8.2199546485260764E-3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D4-4582-BC89-21DCF83358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Triunfo.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2D-42FF-817E-9A528AEF235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2D-42FF-817E-9A528AEF235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2D-42FF-817E-9A528AEF235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2D-42FF-817E-9A528AEF235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2D-42FF-817E-9A528AEF2355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9.37984285461943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D-42FF-817E-9A528AEF235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2D-42FF-817E-9A528AEF235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D-42FF-817E-9A528AEF235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D-42FF-817E-9A528AEF235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D-42FF-817E-9A528AEF23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Población_Afiliada_Regimen'!$BO$14:$BO$17</c:f>
              <c:numCache>
                <c:formatCode>General</c:formatCode>
                <c:ptCount val="4"/>
                <c:pt idx="0">
                  <c:v>0.70460358056265981</c:v>
                </c:pt>
                <c:pt idx="1">
                  <c:v>0.27015749091398572</c:v>
                </c:pt>
                <c:pt idx="2">
                  <c:v>1.7768205680441514E-2</c:v>
                </c:pt>
                <c:pt idx="3">
                  <c:v>6.3938618925831201E-3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D-42FF-817E-9A528AEF23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15-4164-83C4-A34761127CE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15-4164-83C4-A34761127CE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15-4164-83C4-A34761127CE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15-4164-83C4-A34761127CE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15-4164-83C4-A34761127CE7}"/>
              </c:ext>
            </c:extLst>
          </c:dPt>
          <c:dLbls>
            <c:dLbl>
              <c:idx val="0"/>
              <c:layout>
                <c:manualLayout>
                  <c:x val="-6.3644579820369876E-2"/>
                  <c:y val="-0.23457420066751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5-4164-83C4-A34761127CE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15-4164-83C4-A34761127CE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5-4164-83C4-A34761127CE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5-4164-83C4-A34761127CE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5-4164-83C4-A34761127C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Población_Afiliada_Regimen'!$BU$14:$BU$17</c:f>
              <c:numCache>
                <c:formatCode>General</c:formatCode>
                <c:ptCount val="4"/>
                <c:pt idx="0">
                  <c:v>0.8630477204186624</c:v>
                </c:pt>
                <c:pt idx="1">
                  <c:v>0.10626219620365443</c:v>
                </c:pt>
                <c:pt idx="2">
                  <c:v>2.4126308320028385E-2</c:v>
                </c:pt>
                <c:pt idx="3">
                  <c:v>3.8140855064750755E-3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15-4164-83C4-A34761127C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Cáceres.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82-4E6A-BA4D-62EF26FBAAA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82-4E6A-BA4D-62EF26FBAAA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82-4E6A-BA4D-62EF26FBAAA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82-4E6A-BA4D-62EF26FBAAA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82-4E6A-BA4D-62EF26FBAAA1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06838592403933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2-4E6A-BA4D-62EF26FBAAA1}"/>
                </c:ext>
              </c:extLst>
            </c:dLbl>
            <c:dLbl>
              <c:idx val="1"/>
              <c:layout>
                <c:manualLayout>
                  <c:x val="5.5140423235417103E-2"/>
                  <c:y val="8.11560934370635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2-4E6A-BA4D-62EF26FBAAA1}"/>
                </c:ext>
              </c:extLst>
            </c:dLbl>
            <c:dLbl>
              <c:idx val="2"/>
              <c:layout>
                <c:manualLayout>
                  <c:x val="-1.6105649810398252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2-4E6A-BA4D-62EF26FBAAA1}"/>
                </c:ext>
              </c:extLst>
            </c:dLbl>
            <c:dLbl>
              <c:idx val="3"/>
              <c:layout>
                <c:manualLayout>
                  <c:x val="8.4521545977976884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2-4E6A-BA4D-62EF26FBAAA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2-4E6A-BA4D-62EF26FBAAA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Población_Afiliada_Regimen'!$AQ$28:$AQ$31</c:f>
              <c:numCache>
                <c:formatCode>General</c:formatCode>
                <c:ptCount val="4"/>
                <c:pt idx="0">
                  <c:v>0.91198239647929591</c:v>
                </c:pt>
                <c:pt idx="1">
                  <c:v>5.473094618923785E-2</c:v>
                </c:pt>
                <c:pt idx="2">
                  <c:v>1.3922784556911382E-2</c:v>
                </c:pt>
                <c:pt idx="3">
                  <c:v>1.6563312662532508E-2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82-4E6A-BA4D-62EF26FBAA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Caucasia.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D7-40BB-8F68-4B482FE5E23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D7-40BB-8F68-4B482FE5E23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D7-40BB-8F68-4B482FE5E23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D7-40BB-8F68-4B482FE5E23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D7-40BB-8F68-4B482FE5E23A}"/>
              </c:ext>
            </c:extLst>
          </c:dPt>
          <c:dLbls>
            <c:dLbl>
              <c:idx val="0"/>
              <c:layout>
                <c:manualLayout>
                  <c:x val="-0.24520478239580851"/>
                  <c:y val="-0.147970660878997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7-40BB-8F68-4B482FE5E23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DD7-40BB-8F68-4B482FE5E23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7-40BB-8F68-4B482FE5E23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7-40BB-8F68-4B482FE5E23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7-40BB-8F68-4B482FE5E2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Población_Afiliada_Regimen'!$AW$28:$AW$31</c:f>
              <c:numCache>
                <c:formatCode>General</c:formatCode>
                <c:ptCount val="4"/>
                <c:pt idx="0">
                  <c:v>0.75555856701739443</c:v>
                </c:pt>
                <c:pt idx="1">
                  <c:v>0.21067864368060865</c:v>
                </c:pt>
                <c:pt idx="2">
                  <c:v>1.8101036695738027E-2</c:v>
                </c:pt>
                <c:pt idx="3">
                  <c:v>1.3658054961329604E-2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D7-40BB-8F68-4B482FE5E2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Bagre.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99-4665-AC6E-21465E46E54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99-4665-AC6E-21465E46E54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99-4665-AC6E-21465E46E54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99-4665-AC6E-21465E46E54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99-4665-AC6E-21465E46E540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9-4665-AC6E-21465E46E540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A99-4665-AC6E-21465E46E54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9-4665-AC6E-21465E46E54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9-4665-AC6E-21465E46E54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9-4665-AC6E-21465E46E5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Población_Afiliada_Regimen'!$BC$28:$BC$31</c:f>
              <c:numCache>
                <c:formatCode>General</c:formatCode>
                <c:ptCount val="4"/>
                <c:pt idx="0">
                  <c:v>0.82487545095344439</c:v>
                </c:pt>
                <c:pt idx="1">
                  <c:v>0.15555746435320392</c:v>
                </c:pt>
                <c:pt idx="2">
                  <c:v>1.240336711905171E-2</c:v>
                </c:pt>
                <c:pt idx="3">
                  <c:v>5.9611750558323309E-3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99-4665-AC6E-21465E46E5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442473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D1-48FF-9C40-A9EB5FAD7A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D1-48FF-9C40-A9EB5FAD7A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D1-48FF-9C40-A9EB5FAD7A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D1-48FF-9C40-A9EB5FAD7A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D1-48FF-9C40-A9EB5FAD7A11}"/>
              </c:ext>
            </c:extLst>
          </c:dPt>
          <c:dLbls>
            <c:dLbl>
              <c:idx val="0"/>
              <c:layout>
                <c:manualLayout>
                  <c:x val="-7.4992092481334677E-2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1-48FF-9C40-A9EB5FAD7A11}"/>
                </c:ext>
              </c:extLst>
            </c:dLbl>
            <c:dLbl>
              <c:idx val="1"/>
              <c:layout>
                <c:manualLayout>
                  <c:x val="5.1788662851996216E-2"/>
                  <c:y val="7.24175394345612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1-48FF-9C40-A9EB5FAD7A11}"/>
                </c:ext>
              </c:extLst>
            </c:dLbl>
            <c:dLbl>
              <c:idx val="2"/>
              <c:layout>
                <c:manualLayout>
                  <c:x val="-4.1637553297569359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1-48FF-9C40-A9EB5FAD7A11}"/>
                </c:ext>
              </c:extLst>
            </c:dLbl>
            <c:dLbl>
              <c:idx val="3"/>
              <c:layout>
                <c:manualLayout>
                  <c:x val="3.9131495334117132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1-48FF-9C40-A9EB5FAD7A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1-48FF-9C40-A9EB5FAD7A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Población_Afiliada_Regimen'!$BI$28:$BI$31</c:f>
              <c:numCache>
                <c:formatCode>General</c:formatCode>
                <c:ptCount val="4"/>
                <c:pt idx="0">
                  <c:v>0.9382564399002854</c:v>
                </c:pt>
                <c:pt idx="1">
                  <c:v>4.4799306333321291E-2</c:v>
                </c:pt>
                <c:pt idx="2">
                  <c:v>1.3078507171501861E-2</c:v>
                </c:pt>
                <c:pt idx="3">
                  <c:v>2.9625347736551176E-3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1-48FF-9C40-A9EB5FAD7A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Tarazá.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D1-42F1-A3BF-BBE30454C9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D1-42F1-A3BF-BBE30454C9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D1-42F1-A3BF-BBE30454C9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D1-42F1-A3BF-BBE30454C9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D1-42F1-A3BF-BBE30454C9AE}"/>
              </c:ext>
            </c:extLst>
          </c:dPt>
          <c:dLbls>
            <c:dLbl>
              <c:idx val="0"/>
              <c:layout>
                <c:manualLayout>
                  <c:x val="-0.12038214312519434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1-42F1-A3BF-BBE30454C9AE}"/>
                </c:ext>
              </c:extLst>
            </c:dLbl>
            <c:dLbl>
              <c:idx val="1"/>
              <c:layout>
                <c:manualLayout>
                  <c:x val="6.1284163161148923E-2"/>
                  <c:y val="8.35856881397341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1-42F1-A3BF-BBE30454C9AE}"/>
                </c:ext>
              </c:extLst>
            </c:dLbl>
            <c:dLbl>
              <c:idx val="2"/>
              <c:layout>
                <c:manualLayout>
                  <c:x val="-1.6105649810398304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1-42F1-A3BF-BBE30454C9AE}"/>
                </c:ext>
              </c:extLst>
            </c:dLbl>
            <c:dLbl>
              <c:idx val="3"/>
              <c:layout>
                <c:manualLayout>
                  <c:x val="8.4521545977976884E-2"/>
                  <c:y val="-9.111158414637755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1-42F1-A3BF-BBE30454C9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1-42F1-A3BF-BBE30454C9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Población_Afiliada_Regimen'!$BO$28:$BO$31</c:f>
              <c:numCache>
                <c:formatCode>General</c:formatCode>
                <c:ptCount val="4"/>
                <c:pt idx="0">
                  <c:v>0.9067152415315094</c:v>
                </c:pt>
                <c:pt idx="1">
                  <c:v>6.7782954426034256E-2</c:v>
                </c:pt>
                <c:pt idx="2">
                  <c:v>1.5097908711948715E-2</c:v>
                </c:pt>
                <c:pt idx="3">
                  <c:v>4.0634742705012786E-3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D1-42F1-A3BF-BBE30454C9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Zaragoza.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28-423E-A614-383340D4676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28-423E-A614-383340D4676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28-423E-A614-383340D4676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28-423E-A614-383340D4676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28-423E-A614-383340D46762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23E-A614-383340D46762}"/>
                </c:ext>
              </c:extLst>
            </c:dLbl>
            <c:dLbl>
              <c:idx val="1"/>
              <c:layout>
                <c:manualLayout>
                  <c:x val="5.8380272125862734E-2"/>
                  <c:y val="7.9271677821622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8-423E-A614-383340D46762}"/>
                </c:ext>
              </c:extLst>
            </c:dLbl>
            <c:dLbl>
              <c:idx val="2"/>
              <c:layout>
                <c:manualLayout>
                  <c:x val="-3.5963796967086903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8-423E-A614-383340D46762}"/>
                </c:ext>
              </c:extLst>
            </c:dLbl>
            <c:dLbl>
              <c:idx val="3"/>
              <c:layout>
                <c:manualLayout>
                  <c:x val="4.4805251664599588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8-423E-A614-383340D4676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8-423E-A614-383340D467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Población_Afiliada_Regimen'!$BU$28:$BU$31</c:f>
              <c:numCache>
                <c:formatCode>General</c:formatCode>
                <c:ptCount val="4"/>
                <c:pt idx="0">
                  <c:v>0.91075088503819635</c:v>
                </c:pt>
                <c:pt idx="1">
                  <c:v>6.9573318427426867E-2</c:v>
                </c:pt>
                <c:pt idx="2">
                  <c:v>1.6172908514999067E-2</c:v>
                </c:pt>
                <c:pt idx="3">
                  <c:v>1.7887087758524315E-3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28-423E-A614-383340D467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Apartadó.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70-4557-B657-99252E09B1E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70-4557-B657-99252E09B1E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70-4557-B657-99252E09B1E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70-4557-B657-99252E09B1E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70-4557-B657-99252E09B1EC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3.33538817569331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0-4557-B657-99252E09B1E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670-4557-B657-99252E09B1E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0-4557-B657-99252E09B1E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0-4557-B657-99252E09B1E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0-4557-B657-99252E09B1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Población_Afiliada_Regimen'!$AQ$42:$AQ$45</c:f>
              <c:numCache>
                <c:formatCode>General</c:formatCode>
                <c:ptCount val="4"/>
                <c:pt idx="0">
                  <c:v>0.42546244520715232</c:v>
                </c:pt>
                <c:pt idx="1">
                  <c:v>0.53815896031776633</c:v>
                </c:pt>
                <c:pt idx="2">
                  <c:v>1.3240265833686836E-2</c:v>
                </c:pt>
                <c:pt idx="3">
                  <c:v>2.1107297571760955E-2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0-4557-B657-99252E09B1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Arboletes.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E2-4929-A8FD-B95EA73BD03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E2-4929-A8FD-B95EA73BD03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E2-4929-A8FD-B95EA73BD03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E2-4929-A8FD-B95EA73BD03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E2-4929-A8FD-B95EA73BD030}"/>
              </c:ext>
            </c:extLst>
          </c:dPt>
          <c:dLbls>
            <c:dLbl>
              <c:idx val="0"/>
              <c:layout>
                <c:manualLayout>
                  <c:x val="-8.63396051422997E-2"/>
                  <c:y val="-0.257451962100315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2-4929-A8FD-B95EA73BD030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9E2-4929-A8FD-B95EA73BD03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2-4929-A8FD-B95EA73BD03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2-4929-A8FD-B95EA73BD03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E2-4929-A8FD-B95EA73BD0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Población_Afiliada_Regimen'!$AW$42:$AW$45</c:f>
              <c:numCache>
                <c:formatCode>General</c:formatCode>
                <c:ptCount val="4"/>
                <c:pt idx="0">
                  <c:v>0.84778344448803455</c:v>
                </c:pt>
                <c:pt idx="1">
                  <c:v>0.12524519419380148</c:v>
                </c:pt>
                <c:pt idx="2">
                  <c:v>1.9942461095854583E-2</c:v>
                </c:pt>
                <c:pt idx="3">
                  <c:v>5.9173532104093108E-3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E2-4929-A8FD-B95EA73BD0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Carepa.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CF-4615-8FBE-FFB1F067E58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CF-4615-8FBE-FFB1F067E58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CF-4615-8FBE-FFB1F067E58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CF-4615-8FBE-FFB1F067E58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CF-4615-8FBE-FFB1F067E58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F-4615-8FBE-FFB1F067E58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CF-4615-8FBE-FFB1F067E58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F-4615-8FBE-FFB1F067E58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F-4615-8FBE-FFB1F067E58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F-4615-8FBE-FFB1F067E5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Población_Afiliada_Regimen'!$BC$42:$BC$45</c:f>
              <c:numCache>
                <c:formatCode>General</c:formatCode>
                <c:ptCount val="4"/>
                <c:pt idx="0">
                  <c:v>0.5081802785405396</c:v>
                </c:pt>
                <c:pt idx="1">
                  <c:v>0.43167206537645725</c:v>
                </c:pt>
                <c:pt idx="2">
                  <c:v>8.6982258250160316E-3</c:v>
                </c:pt>
                <c:pt idx="3">
                  <c:v>4.9344755578210039E-2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CF-4615-8FBE-FFB1F067E5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Chigorodó.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57-49FB-866D-7B5E20D58A9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57-49FB-866D-7B5E20D58A9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57-49FB-866D-7B5E20D58A9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57-49FB-866D-7B5E20D58A9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57-49FB-866D-7B5E20D58A99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7-49FB-866D-7B5E20D58A9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957-49FB-866D-7B5E20D58A9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7-49FB-866D-7B5E20D58A9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7-49FB-866D-7B5E20D58A9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7-49FB-866D-7B5E20D58A9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Población_Afiliada_Regimen'!$BI$42:$BI$45</c:f>
              <c:numCache>
                <c:formatCode>General</c:formatCode>
                <c:ptCount val="4"/>
                <c:pt idx="0">
                  <c:v>0.55883565926536916</c:v>
                </c:pt>
                <c:pt idx="1">
                  <c:v>0.41194939268562003</c:v>
                </c:pt>
                <c:pt idx="2">
                  <c:v>1.0642968323865526E-2</c:v>
                </c:pt>
                <c:pt idx="3">
                  <c:v>1.6762675110088204E-2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57-49FB-866D-7B5E20D58A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Murindó.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08-40AA-8B3B-1255DBACDC2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08-40AA-8B3B-1255DBACDC2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08-40AA-8B3B-1255DBACDC2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08-40AA-8B3B-1255DBACDC2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08-40AA-8B3B-1255DBACDC26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221127137124959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8-40AA-8B3B-1255DBACDC2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08-40AA-8B3B-1255DBACDC2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8-40AA-8B3B-1255DBACDC2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8-40AA-8B3B-1255DBACDC2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8-40AA-8B3B-1255DBACDC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Población_Afiliada_Regimen'!$BO$42:$BO$45</c:f>
              <c:numCache>
                <c:formatCode>General</c:formatCode>
                <c:ptCount val="4"/>
                <c:pt idx="0">
                  <c:v>0.93067961165048541</c:v>
                </c:pt>
                <c:pt idx="1">
                  <c:v>4.9514563106796118E-2</c:v>
                </c:pt>
                <c:pt idx="2">
                  <c:v>1.5922330097087378E-2</c:v>
                </c:pt>
                <c:pt idx="3">
                  <c:v>3.4951456310679612E-3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08-40AA-8B3B-1255DBACDC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Mutatá.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B5-478D-8C38-0C78F1F0A1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B5-478D-8C38-0C78F1F0A1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B5-478D-8C38-0C78F1F0A1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B5-478D-8C38-0C78F1F0A1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B5-478D-8C38-0C78F1F0A1D2}"/>
              </c:ext>
            </c:extLst>
          </c:dPt>
          <c:dLbls>
            <c:dLbl>
              <c:idx val="0"/>
              <c:layout>
                <c:manualLayout>
                  <c:x val="-0.15726155927333041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5-478D-8C38-0C78F1F0A1D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B5-478D-8C38-0C78F1F0A1D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5-478D-8C38-0C78F1F0A1D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5-478D-8C38-0C78F1F0A1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5-478D-8C38-0C78F1F0A1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Población_Afiliada_Regimen'!$BU$42:$BU$45</c:f>
              <c:numCache>
                <c:formatCode>General</c:formatCode>
                <c:ptCount val="4"/>
                <c:pt idx="0">
                  <c:v>0.89069064022853306</c:v>
                </c:pt>
                <c:pt idx="1">
                  <c:v>8.7506301461939176E-2</c:v>
                </c:pt>
                <c:pt idx="2">
                  <c:v>1.2224836161989581E-2</c:v>
                </c:pt>
                <c:pt idx="3">
                  <c:v>8.275920013443119E-3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B5-478D-8C38-0C78F1F0A1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Necoclí.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23-43C0-AD4F-A0255A989E7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23-43C0-AD4F-A0255A989E7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23-43C0-AD4F-A0255A989E7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23-43C0-AD4F-A0255A989E7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23-43C0-AD4F-A0255A989E71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3C0-AD4F-A0255A989E7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923-43C0-AD4F-A0255A989E7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3-43C0-AD4F-A0255A989E7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3-43C0-AD4F-A0255A989E7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3-43C0-AD4F-A0255A989E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Población_Afiliada_Regimen'!$CA$42:$CA$45</c:f>
              <c:numCache>
                <c:formatCode>General</c:formatCode>
                <c:ptCount val="4"/>
                <c:pt idx="0">
                  <c:v>0.88218894091575217</c:v>
                </c:pt>
                <c:pt idx="1">
                  <c:v>9.5292561747149437E-2</c:v>
                </c:pt>
                <c:pt idx="2">
                  <c:v>1.7031847589091039E-2</c:v>
                </c:pt>
                <c:pt idx="3">
                  <c:v>3.5207491868320404E-3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23-43C0-AD4F-A0255A989E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Juan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4E-4597-86F9-EB91BC04F0E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4E-4597-86F9-EB91BC04F0E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4E-4597-86F9-EB91BC04F0E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4E-4597-86F9-EB91BC04F0E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4E-4597-86F9-EB91BC04F0EB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E-4597-86F9-EB91BC04F0E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44E-4597-86F9-EB91BC04F0E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E-4597-86F9-EB91BC04F0E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E-4597-86F9-EB91BC04F0E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E-4597-86F9-EB91BC04F0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Población_Afiliada_Regimen'!$CG$42:$CG$45</c:f>
              <c:numCache>
                <c:formatCode>General</c:formatCode>
                <c:ptCount val="4"/>
                <c:pt idx="0">
                  <c:v>0.90388810470935455</c:v>
                </c:pt>
                <c:pt idx="1">
                  <c:v>7.4254672997134175E-2</c:v>
                </c:pt>
                <c:pt idx="2">
                  <c:v>1.6082809358826299E-2</c:v>
                </c:pt>
                <c:pt idx="3">
                  <c:v>4.3201163437272764E-3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E-4597-86F9-EB91BC04F0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E0-4CAB-8AB8-DB9DF821044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E0-4CAB-8AB8-DB9DF821044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E0-4CAB-8AB8-DB9DF821044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E0-4CAB-8AB8-DB9DF821044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E0-4CAB-8AB8-DB9DF8210447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52945330331184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0-4CAB-8AB8-DB9DF821044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3E0-4CAB-8AB8-DB9DF821044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0-4CAB-8AB8-DB9DF821044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0-4CAB-8AB8-DB9DF821044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0-4CAB-8AB8-DB9DF82104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Población_Afiliada_Regimen'!$CM$42:$CM$45</c:f>
              <c:numCache>
                <c:formatCode>General</c:formatCode>
                <c:ptCount val="4"/>
                <c:pt idx="0">
                  <c:v>0.90222793988655636</c:v>
                </c:pt>
                <c:pt idx="1">
                  <c:v>6.8270861353137244E-2</c:v>
                </c:pt>
                <c:pt idx="2">
                  <c:v>1.6577977896029474E-2</c:v>
                </c:pt>
                <c:pt idx="3">
                  <c:v>1.137360388281387E-2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E0-4CAB-8AB8-DB9DF82104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2F-4F6C-8650-276796B6FE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2F-4F6C-8650-276796B6FE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2F-4F6C-8650-276796B6FE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2F-4F6C-8650-276796B6FE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2F-4F6C-8650-276796B6FE57}"/>
              </c:ext>
            </c:extLst>
          </c:dPt>
          <c:dLbls>
            <c:dLbl>
              <c:idx val="0"/>
              <c:layout>
                <c:manualLayout>
                  <c:x val="-0.24236790423056717"/>
                  <c:y val="-6.20361710938337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F-4F6C-8650-276796B6FE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92F-4F6C-8650-276796B6FE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F-4F6C-8650-276796B6FE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F-4F6C-8650-276796B6FE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2F-4F6C-8650-276796B6FE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Población_Afiliada_Regimen'!$CS$42:$CS$45</c:f>
              <c:numCache>
                <c:formatCode>General</c:formatCode>
                <c:ptCount val="4"/>
                <c:pt idx="0">
                  <c:v>0.69208490298537695</c:v>
                </c:pt>
                <c:pt idx="1">
                  <c:v>0.27403086644792807</c:v>
                </c:pt>
                <c:pt idx="2">
                  <c:v>2.1752339287884313E-2</c:v>
                </c:pt>
                <c:pt idx="3">
                  <c:v>9.6677063501708054E-3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2F-4F6C-8650-276796B6FE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Vigía del Fuerte.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61-4906-B0EC-599DFDA352A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61-4906-B0EC-599DFDA352A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61-4906-B0EC-599DFDA352A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61-4906-B0EC-599DFDA352A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61-4906-B0EC-599DFDA352A3}"/>
              </c:ext>
            </c:extLst>
          </c:dPt>
          <c:dLbls>
            <c:dLbl>
              <c:idx val="0"/>
              <c:layout>
                <c:manualLayout>
                  <c:x val="-8.066584881181714E-2"/>
                  <c:y val="-0.225672593297277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1-4906-B0EC-599DFDA352A3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61-4906-B0EC-599DFDA352A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1-4906-B0EC-599DFDA352A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1-4906-B0EC-599DFDA352A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1-4906-B0EC-599DFDA352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Población_Afiliada_Regimen'!$CY$42:$CY$45</c:f>
              <c:numCache>
                <c:formatCode>General</c:formatCode>
                <c:ptCount val="4"/>
                <c:pt idx="0">
                  <c:v>0.93864650470996525</c:v>
                </c:pt>
                <c:pt idx="1">
                  <c:v>3.4209221616261776E-2</c:v>
                </c:pt>
                <c:pt idx="2">
                  <c:v>2.3921665840356966E-2</c:v>
                </c:pt>
                <c:pt idx="3">
                  <c:v>2.3549826474962817E-3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61-4906-B0EC-599DFDA352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Amalfi.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77-4006-8B1E-10340F351DD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77-4006-8B1E-10340F351DD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77-4006-8B1E-10340F351DD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77-4006-8B1E-10340F351DD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77-4006-8B1E-10340F351DD9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71127155020456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7-4006-8B1E-10340F351DD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7-4006-8B1E-10340F351DD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7-4006-8B1E-10340F351DD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7-4006-8B1E-10340F351DD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7-4006-8B1E-10340F351D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Población_Afiliada_Regimen'!$AQ$61:$AQ$64</c:f>
              <c:numCache>
                <c:formatCode>General</c:formatCode>
                <c:ptCount val="4"/>
                <c:pt idx="0">
                  <c:v>0.80880087011692192</c:v>
                </c:pt>
                <c:pt idx="1">
                  <c:v>0.16532221517266382</c:v>
                </c:pt>
                <c:pt idx="2">
                  <c:v>1.9713586513187709E-2</c:v>
                </c:pt>
                <c:pt idx="3">
                  <c:v>4.7584519169763433E-3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77-4006-8B1E-10340F351D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Anorí.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81-4F8E-BC2C-EA86E6AE1D1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81-4F8E-BC2C-EA86E6AE1D1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81-4F8E-BC2C-EA86E6AE1D1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81-4F8E-BC2C-EA86E6AE1D1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81-4F8E-BC2C-EA86E6AE1D1B}"/>
              </c:ext>
            </c:extLst>
          </c:dPt>
          <c:dLbls>
            <c:dLbl>
              <c:idx val="0"/>
              <c:layout>
                <c:manualLayout>
                  <c:x val="-0.14875092477760662"/>
                  <c:y val="-0.298399892054363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1-4F8E-BC2C-EA86E6AE1D1B}"/>
                </c:ext>
              </c:extLst>
            </c:dLbl>
            <c:dLbl>
              <c:idx val="1"/>
              <c:layout>
                <c:manualLayout>
                  <c:x val="6.3812335371715864E-2"/>
                  <c:y val="8.81990294198387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1-4F8E-BC2C-EA86E6AE1D1B}"/>
                </c:ext>
              </c:extLst>
            </c:dLbl>
            <c:dLbl>
              <c:idx val="2"/>
              <c:layout>
                <c:manualLayout>
                  <c:x val="-5.0148187793292998E-2"/>
                  <c:y val="-2.8866152063762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1-4F8E-BC2C-EA86E6AE1D1B}"/>
                </c:ext>
              </c:extLst>
            </c:dLbl>
            <c:dLbl>
              <c:idx val="3"/>
              <c:layout>
                <c:manualLayout>
                  <c:x val="1.3599591846946179E-2"/>
                  <c:y val="-1.8167866201813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1-4F8E-BC2C-EA86E6AE1D1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1-4F8E-BC2C-EA86E6AE1D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Población_Afiliada_Regimen'!$AW$61:$AW$64</c:f>
              <c:numCache>
                <c:formatCode>General</c:formatCode>
                <c:ptCount val="4"/>
                <c:pt idx="0">
                  <c:v>0.88961569910057237</c:v>
                </c:pt>
                <c:pt idx="1">
                  <c:v>8.9300315383716855E-2</c:v>
                </c:pt>
                <c:pt idx="2">
                  <c:v>1.5009928746641747E-2</c:v>
                </c:pt>
                <c:pt idx="3">
                  <c:v>3.6210723046373088E-3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81-4F8E-BC2C-EA86E6AE1D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Cisneros.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E7-4476-A638-3842061FA33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E7-4476-A638-3842061FA33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E7-4476-A638-3842061FA33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E7-4476-A638-3842061FA33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E7-4476-A638-3842061FA336}"/>
              </c:ext>
            </c:extLst>
          </c:dPt>
          <c:dLbls>
            <c:dLbl>
              <c:idx val="0"/>
              <c:layout>
                <c:manualLayout>
                  <c:x val="-0.2054884880824312"/>
                  <c:y val="-9.3854364300058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7-4476-A638-3842061FA336}"/>
                </c:ext>
              </c:extLst>
            </c:dLbl>
            <c:dLbl>
              <c:idx val="1"/>
              <c:layout>
                <c:manualLayout>
                  <c:x val="0.1318974113375054"/>
                  <c:y val="9.27444855921566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7-4476-A638-3842061FA33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7-4476-A638-3842061FA33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7-4476-A638-3842061FA33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7-4476-A638-3842061FA3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Población_Afiliada_Regimen'!$BC$61:$BC$64</c:f>
              <c:numCache>
                <c:formatCode>General</c:formatCode>
                <c:ptCount val="4"/>
                <c:pt idx="0">
                  <c:v>0.64789005032907476</c:v>
                </c:pt>
                <c:pt idx="1">
                  <c:v>0.31262098335269067</c:v>
                </c:pt>
                <c:pt idx="2">
                  <c:v>2.0905923344947737E-2</c:v>
                </c:pt>
                <c:pt idx="3">
                  <c:v>1.6550522648083623E-2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E7-4476-A638-3842061FA3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Remedios.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25-47C9-AC46-BEE38B42E1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25-47C9-AC46-BEE38B42E1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25-47C9-AC46-BEE38B42E1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25-47C9-AC46-BEE38B42E1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25-47C9-AC46-BEE38B42E1A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5-47C9-AC46-BEE38B42E1AB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5-47C9-AC46-BEE38B42E1A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5-47C9-AC46-BEE38B42E1A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5-47C9-AC46-BEE38B42E1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5-47C9-AC46-BEE38B42E1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Población_Afiliada_Regimen'!$BI$61:$BI$64</c:f>
              <c:numCache>
                <c:formatCode>General</c:formatCode>
                <c:ptCount val="4"/>
                <c:pt idx="0">
                  <c:v>0.7833275802554367</c:v>
                </c:pt>
                <c:pt idx="1">
                  <c:v>0.19803244735933725</c:v>
                </c:pt>
                <c:pt idx="2">
                  <c:v>1.4428719364860201E-2</c:v>
                </c:pt>
                <c:pt idx="3">
                  <c:v>2.9685881946841558E-3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25-47C9-AC46-BEE38B42E1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Roque.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76-4112-B348-C14CB4EF8C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76-4112-B348-C14CB4EF8C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76-4112-B348-C14CB4EF8C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76-4112-B348-C14CB4EF8C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76-4112-B348-C14CB4EF8CA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6-4112-B348-C14CB4EF8CA6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6-4112-B348-C14CB4EF8C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6-4112-B348-C14CB4EF8C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6-4112-B348-C14CB4EF8C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6-4112-B348-C14CB4EF8C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Población_Afiliada_Regimen'!$BO$61:$BO$64</c:f>
              <c:numCache>
                <c:formatCode>General</c:formatCode>
                <c:ptCount val="4"/>
                <c:pt idx="0">
                  <c:v>0.77565553408777255</c:v>
                </c:pt>
                <c:pt idx="1">
                  <c:v>0.1863096881037814</c:v>
                </c:pt>
                <c:pt idx="2">
                  <c:v>2.2688379795749378E-2</c:v>
                </c:pt>
                <c:pt idx="3">
                  <c:v>1.3138283190725918E-2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76-4112-B348-C14CB4EF8C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Santo Domingo.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61-4677-AD5B-0138E2FA21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61-4677-AD5B-0138E2FA21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61-4677-AD5B-0138E2FA21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61-4677-AD5B-0138E2FA21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61-4677-AD5B-0138E2FA21AE}"/>
              </c:ext>
            </c:extLst>
          </c:dPt>
          <c:dLbls>
            <c:dLbl>
              <c:idx val="0"/>
              <c:layout>
                <c:manualLayout>
                  <c:x val="-0.19697785358670761"/>
                  <c:y val="-0.243854417986549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1-4677-AD5B-0138E2FA21AE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1-4677-AD5B-0138E2FA21A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1-4677-AD5B-0138E2FA21A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1-4677-AD5B-0138E2FA21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1-4677-AD5B-0138E2FA21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Población_Afiliada_Regimen'!$BU$61:$BU$64</c:f>
              <c:numCache>
                <c:formatCode>General</c:formatCode>
                <c:ptCount val="4"/>
                <c:pt idx="0">
                  <c:v>0.77164664664664662</c:v>
                </c:pt>
                <c:pt idx="1">
                  <c:v>0.19344344344344344</c:v>
                </c:pt>
                <c:pt idx="2">
                  <c:v>2.3523523523523524E-2</c:v>
                </c:pt>
                <c:pt idx="3">
                  <c:v>9.1341341341341347E-3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61-4677-AD5B-0138E2FA21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Segovia.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14-4C9D-B69B-8FA2A8207CC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14-4C9D-B69B-8FA2A8207CC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14-4C9D-B69B-8FA2A8207CC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14-4C9D-B69B-8FA2A8207CC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14-4C9D-B69B-8FA2A8207CC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4-4C9D-B69B-8FA2A8207CCC}"/>
                </c:ext>
              </c:extLst>
            </c:dLbl>
            <c:dLbl>
              <c:idx val="1"/>
              <c:layout>
                <c:manualLayout>
                  <c:x val="0.14608180216371155"/>
                  <c:y val="0.115471766453745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4-4C9D-B69B-8FA2A8207CC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4-4C9D-B69B-8FA2A8207CC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4-4C9D-B69B-8FA2A8207CC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4-4C9D-B69B-8FA2A8207C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Población_Afiliada_Regimen'!$CA$61:$CA$64</c:f>
              <c:numCache>
                <c:formatCode>General</c:formatCode>
                <c:ptCount val="4"/>
                <c:pt idx="0">
                  <c:v>0.64059617089593368</c:v>
                </c:pt>
                <c:pt idx="1">
                  <c:v>0.34260657034001868</c:v>
                </c:pt>
                <c:pt idx="2">
                  <c:v>1.2004888217957012E-2</c:v>
                </c:pt>
                <c:pt idx="3">
                  <c:v>2.8274986221934681E-3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14-4C9D-B69B-8FA2A8207C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Vegachí.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83-4F87-B95C-D3724630567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83-4F87-B95C-D3724630567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83-4F87-B95C-D3724630567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83-4F87-B95C-D3724630567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83-4F87-B95C-D37246305671}"/>
              </c:ext>
            </c:extLst>
          </c:dPt>
          <c:dLbls>
            <c:dLbl>
              <c:idx val="0"/>
              <c:layout>
                <c:manualLayout>
                  <c:x val="-0.17428282826477778"/>
                  <c:y val="-0.230218049469595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3-4F87-B95C-D37246305671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3-4F87-B95C-D3724630567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3-4F87-B95C-D3724630567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3-4F87-B95C-D3724630567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3-4F87-B95C-D372463056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Población_Afiliada_Regimen'!$CG$61:$CG$64</c:f>
              <c:numCache>
                <c:formatCode>General</c:formatCode>
                <c:ptCount val="4"/>
                <c:pt idx="0">
                  <c:v>0.79312035869412922</c:v>
                </c:pt>
                <c:pt idx="1">
                  <c:v>0.18299005184251085</c:v>
                </c:pt>
                <c:pt idx="2">
                  <c:v>1.5342580916351408E-2</c:v>
                </c:pt>
                <c:pt idx="3">
                  <c:v>6.7955723693428616E-3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83-4F87-B95C-D372463056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66-4A5B-B1A5-7E9C9FE7F5E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66-4A5B-B1A5-7E9C9FE7F5E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66-4A5B-B1A5-7E9C9FE7F5E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66-4A5B-B1A5-7E9C9FE7F5E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66-4A5B-B1A5-7E9C9FE7F5E9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-0.239308961814231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6-4A5B-B1A5-7E9C9FE7F5E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6-4A5B-B1A5-7E9C9FE7F5E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6-4A5B-B1A5-7E9C9FE7F5E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6-4A5B-B1A5-7E9C9FE7F5E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6-4A5B-B1A5-7E9C9FE7F5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Población_Afiliada_Regimen'!$CM$61:$CM$64</c:f>
              <c:numCache>
                <c:formatCode>General</c:formatCode>
                <c:ptCount val="4"/>
                <c:pt idx="0">
                  <c:v>0.82345113115481294</c:v>
                </c:pt>
                <c:pt idx="1">
                  <c:v>0.1505249149785598</c:v>
                </c:pt>
                <c:pt idx="2">
                  <c:v>1.5969244418157624E-2</c:v>
                </c:pt>
                <c:pt idx="3">
                  <c:v>9.1675292030164134E-3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66-4A5B-B1A5-7E9C9FE7F5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Yolombó.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43-4192-A2F9-94EAF8DF1B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43-4192-A2F9-94EAF8DF1B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43-4192-A2F9-94EAF8DF1B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943-4192-A2F9-94EAF8DF1B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943-4192-A2F9-94EAF8DF1BEE}"/>
              </c:ext>
            </c:extLst>
          </c:dPt>
          <c:dLbls>
            <c:dLbl>
              <c:idx val="0"/>
              <c:layout>
                <c:manualLayout>
                  <c:x val="-0.17995658459526023"/>
                  <c:y val="-0.230218049469595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3-4192-A2F9-94EAF8DF1BEE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3-4192-A2F9-94EAF8DF1BE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3-4192-A2F9-94EAF8DF1BE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3-4192-A2F9-94EAF8DF1B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3-4192-A2F9-94EAF8DF1B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Población_Afiliada_Regimen'!$CS$61:$CS$64</c:f>
              <c:numCache>
                <c:formatCode>General</c:formatCode>
                <c:ptCount val="4"/>
                <c:pt idx="0">
                  <c:v>0.79348889919126364</c:v>
                </c:pt>
                <c:pt idx="1">
                  <c:v>0.17704630917426467</c:v>
                </c:pt>
                <c:pt idx="2">
                  <c:v>2.2150105599340646E-2</c:v>
                </c:pt>
                <c:pt idx="3">
                  <c:v>5.7693298305259363E-3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43-4192-A2F9-94EAF8DF1B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Abriaquí.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14-4CEB-B173-13B16C134B7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14-4CEB-B173-13B16C134B7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14-4CEB-B173-13B16C134B7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14-4CEB-B173-13B16C134B7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14-4CEB-B173-13B16C134B73}"/>
              </c:ext>
            </c:extLst>
          </c:dPt>
          <c:dLbls>
            <c:dLbl>
              <c:idx val="0"/>
              <c:layout>
                <c:manualLayout>
                  <c:x val="-0.19697780958654643"/>
                  <c:y val="-0.19385440009105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4-4CEB-B173-13B16C134B7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4-4CEB-B173-13B16C134B7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4-4CEB-B173-13B16C134B7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4-4CEB-B173-13B16C134B7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4-4CEB-B173-13B16C134B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Población_Afiliada_Regimen'!$AQ$74:$AQ$77</c:f>
              <c:numCache>
                <c:formatCode>General</c:formatCode>
                <c:ptCount val="4"/>
                <c:pt idx="0">
                  <c:v>0.77360574268360027</c:v>
                </c:pt>
                <c:pt idx="1">
                  <c:v>0.1882937603533959</c:v>
                </c:pt>
                <c:pt idx="2">
                  <c:v>2.0982882385422418E-2</c:v>
                </c:pt>
                <c:pt idx="3">
                  <c:v>1.601325234676974E-2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14-4CEB-B173-13B16C134B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Santafé de Antioquia.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BA-41CC-B60D-2093625AB15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BA-41CC-B60D-2093625AB1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BA-41CC-B60D-2093625AB1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BA-41CC-B60D-2093625AB15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BA-41CC-B60D-2093625AB15D}"/>
              </c:ext>
            </c:extLst>
          </c:dPt>
          <c:dLbls>
            <c:dLbl>
              <c:idx val="0"/>
              <c:layout>
                <c:manualLayout>
                  <c:x val="-0.19414093205499611"/>
                  <c:y val="-8.02179957831052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A-41CC-B60D-2093625AB15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A-41CC-B60D-2093625AB15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A-41CC-B60D-2093625AB15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A-41CC-B60D-2093625AB15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A-41CC-B60D-2093625AB1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Población_Afiliada_Regimen'!$AW$74:$AW$77</c:f>
              <c:numCache>
                <c:formatCode>General</c:formatCode>
                <c:ptCount val="4"/>
                <c:pt idx="0">
                  <c:v>0.65753424657534243</c:v>
                </c:pt>
                <c:pt idx="1">
                  <c:v>0.31528197829567695</c:v>
                </c:pt>
                <c:pt idx="2">
                  <c:v>1.8217399039316847E-2</c:v>
                </c:pt>
                <c:pt idx="3">
                  <c:v>7.6854652197117955E-3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BA-41CC-B60D-2093625AB1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CC-4AF3-BB4C-5172AD48122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CC-4AF3-BB4C-5172AD48122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CC-4AF3-BB4C-5172AD48122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CC-4AF3-BB4C-5172AD48122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CC-4AF3-BB4C-5172AD48122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C-4AF3-BB4C-5172AD48122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C-4AF3-BB4C-5172AD48122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C-4AF3-BB4C-5172AD48122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C-4AF3-BB4C-5172AD48122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C-4AF3-BB4C-5172AD4812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Población_Afiliada_Regimen'!$BC$74:$BC$77</c:f>
              <c:numCache>
                <c:formatCode>General</c:formatCode>
                <c:ptCount val="4"/>
                <c:pt idx="0">
                  <c:v>0.79963595631475781</c:v>
                </c:pt>
                <c:pt idx="1">
                  <c:v>0.18132175861103333</c:v>
                </c:pt>
                <c:pt idx="2">
                  <c:v>1.2181461775413049E-2</c:v>
                </c:pt>
                <c:pt idx="3">
                  <c:v>5.8807056846821616E-3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C-4AF3-BB4C-5172AD48122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Armenia.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2E-4EE8-86CE-EB33254ABC2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2E-4EE8-86CE-EB33254ABC2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2E-4EE8-86CE-EB33254ABC2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2E-4EE8-86CE-EB33254ABC2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2E-4EE8-86CE-EB33254ABC2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E-4EE8-86CE-EB33254ABC2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E-4EE8-86CE-EB33254ABC2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E-4EE8-86CE-EB33254ABC2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E-4EE8-86CE-EB33254ABC2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E-4EE8-86CE-EB33254ABC2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Población_Afiliada_Regimen'!$BI$74:$BI$77</c:f>
              <c:numCache>
                <c:formatCode>General</c:formatCode>
                <c:ptCount val="4"/>
                <c:pt idx="0">
                  <c:v>0.72961494903737256</c:v>
                </c:pt>
                <c:pt idx="1">
                  <c:v>0.2276330690826727</c:v>
                </c:pt>
                <c:pt idx="2">
                  <c:v>3.114382785956965E-2</c:v>
                </c:pt>
                <c:pt idx="3">
                  <c:v>7.0781426953567383E-3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2E-4EE8-86CE-EB33254ABC2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Buriticá.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58-4DED-B3E7-AD31CD22C5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58-4DED-B3E7-AD31CD22C5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58-4DED-B3E7-AD31CD22C5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58-4DED-B3E7-AD31CD22C5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58-4DED-B3E7-AD31CD22C5D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8-4DED-B3E7-AD31CD22C5D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8-4DED-B3E7-AD31CD22C5D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8-4DED-B3E7-AD31CD22C5D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8-4DED-B3E7-AD31CD22C5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8-4DED-B3E7-AD31CD22C5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Población_Afiliada_Regimen'!$BO$74:$BO$77</c:f>
              <c:numCache>
                <c:formatCode>General</c:formatCode>
                <c:ptCount val="4"/>
                <c:pt idx="0">
                  <c:v>0.75993736449048421</c:v>
                </c:pt>
                <c:pt idx="1">
                  <c:v>0.21874247169356781</c:v>
                </c:pt>
                <c:pt idx="2">
                  <c:v>1.3852083835220429E-2</c:v>
                </c:pt>
                <c:pt idx="3">
                  <c:v>6.3840038544928932E-3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58-4DED-B3E7-AD31CD22C5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Caicedo.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74-4CFE-BAED-1B0102251E9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74-4CFE-BAED-1B0102251E9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74-4CFE-BAED-1B0102251E9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74-4CFE-BAED-1B0102251E9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74-4CFE-BAED-1B0102251E9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4-4CFE-BAED-1B0102251E9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4-4CFE-BAED-1B0102251E9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4-4CFE-BAED-1B0102251E9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4-4CFE-BAED-1B0102251E9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4-4CFE-BAED-1B0102251E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Población_Afiliada_Regimen'!$BU$74:$BU$77</c:f>
              <c:numCache>
                <c:formatCode>General</c:formatCode>
                <c:ptCount val="4"/>
                <c:pt idx="0">
                  <c:v>0.89688465499485071</c:v>
                </c:pt>
                <c:pt idx="1">
                  <c:v>7.8527291452111223E-2</c:v>
                </c:pt>
                <c:pt idx="2">
                  <c:v>1.8666323377960866E-2</c:v>
                </c:pt>
                <c:pt idx="3">
                  <c:v>4.7631307929969103E-3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74-4CFE-BAED-1B0102251E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Cañasgordas.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12-4FA9-AF50-D47941435F6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12-4FA9-AF50-D47941435F6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12-4FA9-AF50-D47941435F6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12-4FA9-AF50-D47941435F6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12-4FA9-AF50-D47941435F6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2-4FA9-AF50-D47941435F6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2-4FA9-AF50-D47941435F6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2-4FA9-AF50-D47941435F6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12-4FA9-AF50-D47941435F6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2-4FA9-AF50-D47941435F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Población_Afiliada_Regimen'!$CA$74:$CA$77</c:f>
              <c:numCache>
                <c:formatCode>General</c:formatCode>
                <c:ptCount val="4"/>
                <c:pt idx="0">
                  <c:v>0.78539776324119015</c:v>
                </c:pt>
                <c:pt idx="1">
                  <c:v>0.18231694450305971</c:v>
                </c:pt>
                <c:pt idx="2">
                  <c:v>2.2789618062882464E-2</c:v>
                </c:pt>
                <c:pt idx="3">
                  <c:v>8.0185693184216082E-3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12-4FA9-AF50-D47941435F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Dabeiba.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B2-4991-BAD4-E7C377F774B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B2-4991-BAD4-E7C377F774B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B2-4991-BAD4-E7C377F774B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B2-4991-BAD4-E7C377F774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1B2-4991-BAD4-E7C377F774B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2-4991-BAD4-E7C377F774B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2-4991-BAD4-E7C377F774B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2-4991-BAD4-E7C377F774B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2-4991-BAD4-E7C377F774B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2-4991-BAD4-E7C377F774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Población_Afiliada_Regimen'!$CG$74:$CG$77</c:f>
              <c:numCache>
                <c:formatCode>General</c:formatCode>
                <c:ptCount val="4"/>
                <c:pt idx="0">
                  <c:v>0.87354532043927224</c:v>
                </c:pt>
                <c:pt idx="1">
                  <c:v>0.10395836748074086</c:v>
                </c:pt>
                <c:pt idx="2">
                  <c:v>1.6267824946730045E-2</c:v>
                </c:pt>
                <c:pt idx="3">
                  <c:v>5.1630880183576467E-3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B2-4991-BAD4-E7C377F774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Ebéjico.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C2-4293-92C8-6EB69CA574D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C2-4293-92C8-6EB69CA574D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C2-4293-92C8-6EB69CA574D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C2-4293-92C8-6EB69CA574D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C2-4293-92C8-6EB69CA574D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2-4293-92C8-6EB69CA574D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2-4293-92C8-6EB69CA574D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2-4293-92C8-6EB69CA574D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2-4293-92C8-6EB69CA574D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2-4293-92C8-6EB69CA574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Población_Afiliada_Regimen'!$CM$74:$CM$77</c:f>
              <c:numCache>
                <c:formatCode>General</c:formatCode>
                <c:ptCount val="4"/>
                <c:pt idx="0">
                  <c:v>0.76201950659781981</c:v>
                </c:pt>
                <c:pt idx="1">
                  <c:v>0.19770510613884107</c:v>
                </c:pt>
                <c:pt idx="2">
                  <c:v>2.8571428571428571E-2</c:v>
                </c:pt>
                <c:pt idx="3">
                  <c:v>1.0556511761331039E-2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C2-4293-92C8-6EB69CA574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Frontino.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47-440D-8688-88C86254748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47-440D-8688-88C86254748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47-440D-8688-88C86254748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47-440D-8688-88C86254748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347-440D-8688-88C862547481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7-440D-8688-88C86254748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7-440D-8688-88C86254748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7-440D-8688-88C86254748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7-440D-8688-88C86254748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7-440D-8688-88C8625474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Población_Afiliada_Regimen'!$CS$74:$CS$77</c:f>
              <c:numCache>
                <c:formatCode>General</c:formatCode>
                <c:ptCount val="4"/>
                <c:pt idx="0">
                  <c:v>0.83576987090099408</c:v>
                </c:pt>
                <c:pt idx="1">
                  <c:v>0.12783950339615852</c:v>
                </c:pt>
                <c:pt idx="2">
                  <c:v>2.8338806171562234E-2</c:v>
                </c:pt>
                <c:pt idx="3">
                  <c:v>6.2975124825693854E-3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47-440D-8688-88C8625474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Giraldo.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1E-4E6D-A527-B4A124DFFE5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1E-4E6D-A527-B4A124DFFE5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1E-4E6D-A527-B4A124DFFE5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31E-4E6D-A527-B4A124DFFE5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31E-4E6D-A527-B4A124DFFE5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E-4E6D-A527-B4A124DFFE5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E-4E6D-A527-B4A124DFFE5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E-4E6D-A527-B4A124DFFE5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E-4E6D-A527-B4A124DFFE5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E-4E6D-A527-B4A124DFFE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Población_Afiliada_Regimen'!$CY$74:$CY$77</c:f>
              <c:numCache>
                <c:formatCode>General</c:formatCode>
                <c:ptCount val="4"/>
                <c:pt idx="0">
                  <c:v>0.76799224054316195</c:v>
                </c:pt>
                <c:pt idx="1">
                  <c:v>0.20717749757516973</c:v>
                </c:pt>
                <c:pt idx="2">
                  <c:v>1.9010669253152278E-2</c:v>
                </c:pt>
                <c:pt idx="3">
                  <c:v>5.8195926285160042E-3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1E-4E6D-A527-B4A124DFFE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Heliconia.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28-4E75-9202-2FAF590D71F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28-4E75-9202-2FAF590D71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28-4E75-9202-2FAF590D71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28-4E75-9202-2FAF590D71F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28-4E75-9202-2FAF590D71F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8-4E75-9202-2FAF590D71F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8-4E75-9202-2FAF590D71F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8-4E75-9202-2FAF590D71F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8-4E75-9202-2FAF590D71F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8-4E75-9202-2FAF590D71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Población_Afiliada_Regimen'!$DE$74:$DE$77</c:f>
              <c:numCache>
                <c:formatCode>General</c:formatCode>
                <c:ptCount val="4"/>
                <c:pt idx="0">
                  <c:v>0.77665847665847665</c:v>
                </c:pt>
                <c:pt idx="1">
                  <c:v>0.18943488943488943</c:v>
                </c:pt>
                <c:pt idx="2">
                  <c:v>2.4570024570024569E-2</c:v>
                </c:pt>
                <c:pt idx="3">
                  <c:v>9.3366093366093368E-3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8-4E75-9202-2FAF590D71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Liborina.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D9-4B32-9447-26DEB62A10A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D9-4B32-9447-26DEB62A10A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D9-4B32-9447-26DEB62A10A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D9-4B32-9447-26DEB62A10A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D9-4B32-9447-26DEB62A10A4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9-4B32-9447-26DEB62A10A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9-4B32-9447-26DEB62A10A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9-4B32-9447-26DEB62A10A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9-4B32-9447-26DEB62A10A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D9-4B32-9447-26DEB62A10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Población_Afiliada_Regimen'!$DK$74:$DK$77</c:f>
              <c:numCache>
                <c:formatCode>General</c:formatCode>
                <c:ptCount val="4"/>
                <c:pt idx="0">
                  <c:v>0.8412464589235128</c:v>
                </c:pt>
                <c:pt idx="1">
                  <c:v>0.12487252124645892</c:v>
                </c:pt>
                <c:pt idx="2">
                  <c:v>2.3116147308781868E-2</c:v>
                </c:pt>
                <c:pt idx="3">
                  <c:v>9.0651558073654385E-3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D9-4B32-9447-26DEB62A10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Olaya.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60-4252-85CC-3DC631C8221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60-4252-85CC-3DC631C8221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60-4252-85CC-3DC631C8221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60-4252-85CC-3DC631C8221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60-4252-85CC-3DC631C8221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0-4252-85CC-3DC631C8221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0-4252-85CC-3DC631C8221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0-4252-85CC-3DC631C8221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0-4252-85CC-3DC631C8221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0-4252-85CC-3DC631C822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Población_Afiliada_Regimen'!$DQ$74:$DQ$77</c:f>
              <c:numCache>
                <c:formatCode>General</c:formatCode>
                <c:ptCount val="4"/>
                <c:pt idx="0">
                  <c:v>0.8513388734995383</c:v>
                </c:pt>
                <c:pt idx="1">
                  <c:v>0.1172668513388735</c:v>
                </c:pt>
                <c:pt idx="2">
                  <c:v>2.4469067405355493E-2</c:v>
                </c:pt>
                <c:pt idx="3">
                  <c:v>5.5401662049861496E-3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60-4252-85CC-3DC631C822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Peque.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09-4B54-A7D0-879185A9A4F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09-4B54-A7D0-879185A9A4F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09-4B54-A7D0-879185A9A4F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09-4B54-A7D0-879185A9A4F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09-4B54-A7D0-879185A9A4F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9-4B54-A7D0-879185A9A4F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9-4B54-A7D0-879185A9A4F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9-4B54-A7D0-879185A9A4F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9-4B54-A7D0-879185A9A4F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9-4B54-A7D0-879185A9A4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Población_Afiliada_Regimen'!$DW$74:$DW$77</c:f>
              <c:numCache>
                <c:formatCode>General</c:formatCode>
                <c:ptCount val="4"/>
                <c:pt idx="0">
                  <c:v>0.89331723027375198</c:v>
                </c:pt>
                <c:pt idx="1">
                  <c:v>7.4879227053140096E-2</c:v>
                </c:pt>
                <c:pt idx="2">
                  <c:v>2.5496511003757379E-2</c:v>
                </c:pt>
                <c:pt idx="3">
                  <c:v>5.0993022007514762E-3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09-4B54-A7D0-879185A9A4F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Sabanalarga.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5A-41DB-8532-680873F72FC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5A-41DB-8532-680873F72FC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5A-41DB-8532-680873F72FC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5A-41DB-8532-680873F72FC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5A-41DB-8532-680873F72FC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A-41DB-8532-680873F72FC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A-41DB-8532-680873F72FC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A-41DB-8532-680873F72FC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A-41DB-8532-680873F72FC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A-41DB-8532-680873F72F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Población_Afiliada_Regimen'!$EC$74:$EC$77</c:f>
              <c:numCache>
                <c:formatCode>General</c:formatCode>
                <c:ptCount val="4"/>
                <c:pt idx="0">
                  <c:v>0.89475646123260433</c:v>
                </c:pt>
                <c:pt idx="1">
                  <c:v>7.0079522862823068E-2</c:v>
                </c:pt>
                <c:pt idx="2">
                  <c:v>2.7087475149105367E-2</c:v>
                </c:pt>
                <c:pt idx="3">
                  <c:v>6.3369781312127239E-3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5A-41DB-8532-680873F72F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Jerónimo.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D1-4149-93F6-23255F1C8F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D1-4149-93F6-23255F1C8F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D1-4149-93F6-23255F1C8F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D1-4149-93F6-23255F1C8F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0D1-4149-93F6-23255F1C8F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149-93F6-23255F1C8F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1-4149-93F6-23255F1C8FA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1-4149-93F6-23255F1C8FA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1-4149-93F6-23255F1C8F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1-4149-93F6-23255F1C8F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Población_Afiliada_Regimen'!$EI$74:$EI$77</c:f>
              <c:numCache>
                <c:formatCode>General</c:formatCode>
                <c:ptCount val="4"/>
                <c:pt idx="0">
                  <c:v>0.61262665627435697</c:v>
                </c:pt>
                <c:pt idx="1">
                  <c:v>0.34684333593141076</c:v>
                </c:pt>
                <c:pt idx="2">
                  <c:v>1.9407638347622758E-2</c:v>
                </c:pt>
                <c:pt idx="3">
                  <c:v>1.9407638347622758E-2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D1-4149-93F6-23255F1C8F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Sopetrán.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C4-44B3-9BC3-88DAA5DFC86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C4-44B3-9BC3-88DAA5DFC86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C4-44B3-9BC3-88DAA5DFC86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C4-44B3-9BC3-88DAA5DFC86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C4-44B3-9BC3-88DAA5DFC86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4-44B3-9BC3-88DAA5DFC869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4-44B3-9BC3-88DAA5DFC86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4-44B3-9BC3-88DAA5DFC86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C4-44B3-9BC3-88DAA5DFC86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4-44B3-9BC3-88DAA5DFC8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Población_Afiliada_Regimen'!$EO$74:$EO$77</c:f>
              <c:numCache>
                <c:formatCode>General</c:formatCode>
                <c:ptCount val="4"/>
                <c:pt idx="0">
                  <c:v>0.72123378782840042</c:v>
                </c:pt>
                <c:pt idx="1">
                  <c:v>0.22979714000665113</c:v>
                </c:pt>
                <c:pt idx="2">
                  <c:v>3.8244097106750911E-2</c:v>
                </c:pt>
                <c:pt idx="3">
                  <c:v>8.3139341536415026E-3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C4-44B3-9BC3-88DAA5DFC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Uramita.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DE-43DB-9E62-AA940452B84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DE-43DB-9E62-AA940452B84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DE-43DB-9E62-AA940452B84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DE-43DB-9E62-AA940452B84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DE-43DB-9E62-AA940452B84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E-43DB-9E62-AA940452B84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E-43DB-9E62-AA940452B84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E-43DB-9E62-AA940452B84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E-43DB-9E62-AA940452B84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E-43DB-9E62-AA940452B8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Población_Afiliada_Regimen'!$EU$74:$EU$77</c:f>
              <c:numCache>
                <c:formatCode>General</c:formatCode>
                <c:ptCount val="4"/>
                <c:pt idx="0">
                  <c:v>0.86114221724524076</c:v>
                </c:pt>
                <c:pt idx="1">
                  <c:v>0.11198208286674133</c:v>
                </c:pt>
                <c:pt idx="2">
                  <c:v>1.7117261238201887E-2</c:v>
                </c:pt>
                <c:pt idx="3">
                  <c:v>7.6787713965765477E-3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DE-43DB-9E62-AA940452B8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Abejorral.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CE-4364-A759-D0D8267357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CE-4364-A759-D0D8267357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CE-4364-A759-D0D8267357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CE-4364-A759-D0D8267357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CE-4364-A759-D0D82673574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E-4364-A759-D0D8267357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E-4364-A759-D0D82673574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E-4364-A759-D0D82673574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E-4364-A759-D0D8267357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E-4364-A759-D0D8267357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Población_Afiliada_Regimen'!$AQ$102:$AQ$105</c:f>
              <c:numCache>
                <c:formatCode>General</c:formatCode>
                <c:ptCount val="4"/>
                <c:pt idx="0">
                  <c:v>0.76712953908338222</c:v>
                </c:pt>
                <c:pt idx="1">
                  <c:v>0.19421083512614903</c:v>
                </c:pt>
                <c:pt idx="2">
                  <c:v>2.9923723841189125E-2</c:v>
                </c:pt>
                <c:pt idx="3">
                  <c:v>6.8452963035399959E-3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CE-4364-A759-D0D8267357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Alejandría.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A6-4476-B576-766476F20B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A6-4476-B576-766476F20B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A6-4476-B576-766476F20B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A6-4476-B576-766476F20B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A6-4476-B576-766476F20B5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6-4476-B576-766476F20B5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6-4476-B576-766476F20B5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6-4476-B576-766476F20B5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6-4476-B576-766476F20B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6-4476-B576-766476F20B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Población_Afiliada_Regimen'!$AW$102:$AW$105</c:f>
              <c:numCache>
                <c:formatCode>General</c:formatCode>
                <c:ptCount val="4"/>
                <c:pt idx="0">
                  <c:v>0.82126696832579182</c:v>
                </c:pt>
                <c:pt idx="1">
                  <c:v>0.14536199095022626</c:v>
                </c:pt>
                <c:pt idx="2">
                  <c:v>1.6402714932126698E-2</c:v>
                </c:pt>
                <c:pt idx="3">
                  <c:v>1.6119909502262445E-2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A6-4476-B576-766476F20B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Argelia.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CF-4FC1-AE75-9725F56F156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CF-4FC1-AE75-9725F56F156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CF-4FC1-AE75-9725F56F156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CF-4FC1-AE75-9725F56F156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CF-4FC1-AE75-9725F56F1562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1888304948377803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F-4FC1-AE75-9725F56F156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F-4FC1-AE75-9725F56F156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F-4FC1-AE75-9725F56F156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F-4FC1-AE75-9725F56F156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F-4FC1-AE75-9725F56F15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Población_Afiliada_Regimen'!$BC$102:$BC$105</c:f>
              <c:numCache>
                <c:formatCode>General</c:formatCode>
                <c:ptCount val="4"/>
                <c:pt idx="0">
                  <c:v>0.89510102407971215</c:v>
                </c:pt>
                <c:pt idx="1">
                  <c:v>7.127041239966786E-2</c:v>
                </c:pt>
                <c:pt idx="2">
                  <c:v>2.6293938555217271E-2</c:v>
                </c:pt>
                <c:pt idx="3">
                  <c:v>5.6739551619153054E-3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F-4FC1-AE75-9725F56F15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Carmen de Viboral.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9C-42F0-8951-7FC624AF3A1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9C-42F0-8951-7FC624AF3A1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9C-42F0-8951-7FC624AF3A1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9C-42F0-8951-7FC624AF3A1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9C-42F0-8951-7FC624AF3A1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9C-42F0-8951-7FC624AF3A12}"/>
                </c:ext>
              </c:extLst>
            </c:dLbl>
            <c:dLbl>
              <c:idx val="1"/>
              <c:layout>
                <c:manualLayout>
                  <c:x val="0.23686190345143085"/>
                  <c:y val="-0.110331366012294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C-42F0-8951-7FC624AF3A1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C-42F0-8951-7FC624AF3A1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9C-42F0-8951-7FC624AF3A1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9C-42F0-8951-7FC624AF3A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Población_Afiliada_Regimen'!$BI$102:$BI$105</c:f>
              <c:numCache>
                <c:formatCode>General</c:formatCode>
                <c:ptCount val="4"/>
                <c:pt idx="0">
                  <c:v>0.32622547699818716</c:v>
                </c:pt>
                <c:pt idx="1">
                  <c:v>0.65582539084235281</c:v>
                </c:pt>
                <c:pt idx="2">
                  <c:v>1.2654138172419364E-2</c:v>
                </c:pt>
                <c:pt idx="3">
                  <c:v>4.5411304363434024E-3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9C-42F0-8951-7FC624AF3A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Cocorná.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C6-4ED3-85F5-57E6C30BF41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C6-4ED3-85F5-57E6C30BF41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C6-4ED3-85F5-57E6C30BF41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C6-4ED3-85F5-57E6C30BF41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C6-4ED3-85F5-57E6C30BF41E}"/>
              </c:ext>
            </c:extLst>
          </c:dPt>
          <c:dLbls>
            <c:dLbl>
              <c:idx val="0"/>
              <c:layout>
                <c:manualLayout>
                  <c:x val="-0.20832536624767242"/>
                  <c:y val="-0.148228967041008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6-4ED3-85F5-57E6C30BF41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6-4ED3-85F5-57E6C30BF41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6-4ED3-85F5-57E6C30BF41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6-4ED3-85F5-57E6C30BF41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6-4ED3-85F5-57E6C30B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Población_Afiliada_Regimen'!$BO$102:$BO$105</c:f>
              <c:numCache>
                <c:formatCode>General</c:formatCode>
                <c:ptCount val="4"/>
                <c:pt idx="0">
                  <c:v>0.79155546431259838</c:v>
                </c:pt>
                <c:pt idx="1">
                  <c:v>0.1819612673646753</c:v>
                </c:pt>
                <c:pt idx="2">
                  <c:v>1.9161021008690892E-2</c:v>
                </c:pt>
                <c:pt idx="3">
                  <c:v>6.7747895709299941E-3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C6-4ED3-85F5-57E6C30BF4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Concepción.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64-40F4-BA7C-B0B4F2000A4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64-40F4-BA7C-B0B4F2000A4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64-40F4-BA7C-B0B4F2000A4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64-40F4-BA7C-B0B4F2000A4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64-40F4-BA7C-B0B4F2000A40}"/>
              </c:ext>
            </c:extLst>
          </c:dPt>
          <c:dLbls>
            <c:dLbl>
              <c:idx val="0"/>
              <c:layout>
                <c:manualLayout>
                  <c:x val="-0.21967287890863732"/>
                  <c:y val="-0.125672562709468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4-40F4-BA7C-B0B4F2000A4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4-40F4-BA7C-B0B4F2000A4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4-40F4-BA7C-B0B4F2000A4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4-40F4-BA7C-B0B4F2000A4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4-40F4-BA7C-B0B4F2000A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Población_Afiliada_Regimen'!$BU$102:$BU$105</c:f>
              <c:numCache>
                <c:formatCode>General</c:formatCode>
                <c:ptCount val="4"/>
                <c:pt idx="0">
                  <c:v>0.77523591649985701</c:v>
                </c:pt>
                <c:pt idx="1">
                  <c:v>0.19187875321704317</c:v>
                </c:pt>
                <c:pt idx="2">
                  <c:v>2.0303116957392051E-2</c:v>
                </c:pt>
                <c:pt idx="3">
                  <c:v>1.0866456963111238E-2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64-40F4-BA7C-B0B4F2000A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Granada.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E2-41CB-9C62-DA472AC2E88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E2-41CB-9C62-DA472AC2E88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E2-41CB-9C62-DA472AC2E88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E2-41CB-9C62-DA472AC2E88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E2-41CB-9C62-DA472AC2E88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2-41CB-9C62-DA472AC2E88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2-41CB-9C62-DA472AC2E88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2-41CB-9C62-DA472AC2E88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2-41CB-9C62-DA472AC2E88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E2-41CB-9C62-DA472AC2E8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Población_Afiliada_Regimen'!$CA$102:$CA$105</c:f>
              <c:numCache>
                <c:formatCode>General</c:formatCode>
                <c:ptCount val="4"/>
                <c:pt idx="0">
                  <c:v>0.77616413093591519</c:v>
                </c:pt>
                <c:pt idx="1">
                  <c:v>0.1908713692946058</c:v>
                </c:pt>
                <c:pt idx="2">
                  <c:v>2.1668971876440755E-2</c:v>
                </c:pt>
                <c:pt idx="3">
                  <c:v>1.0142923005993546E-2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E2-41CB-9C62-DA472AC2E8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Guarne.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00-4284-9255-E62A8483FEB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00-4284-9255-E62A8483FEB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00-4284-9255-E62A8483FEB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00-4284-9255-E62A8483FEB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00-4284-9255-E62A8483FEB2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9.53801997396244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0-4284-9255-E62A8483FEB2}"/>
                </c:ext>
              </c:extLst>
            </c:dLbl>
            <c:dLbl>
              <c:idx val="1"/>
              <c:layout>
                <c:manualLayout>
                  <c:x val="0.1914718528075712"/>
                  <c:y val="-0.119353927744910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0-4284-9255-E62A8483FEB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0-4284-9255-E62A8483FEB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0-4284-9255-E62A8483FEB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0-4284-9255-E62A8483FE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Población_Afiliada_Regimen'!$CG$102:$CG$105</c:f>
              <c:numCache>
                <c:formatCode>General</c:formatCode>
                <c:ptCount val="4"/>
                <c:pt idx="0">
                  <c:v>0.30600442949717005</c:v>
                </c:pt>
                <c:pt idx="1">
                  <c:v>0.67826675416290705</c:v>
                </c:pt>
                <c:pt idx="2">
                  <c:v>8.8589943400869502E-3</c:v>
                </c:pt>
                <c:pt idx="3">
                  <c:v>6.213600196866541E-3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00-4284-9255-E62A8483FE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Guatapé.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EA-48D9-ABF3-8049B0EC4B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EA-48D9-ABF3-8049B0EC4B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EA-48D9-ABF3-8049B0EC4B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EA-48D9-ABF3-8049B0EC4B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EA-48D9-ABF3-8049B0EC4BA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A-48D9-ABF3-8049B0EC4BA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A-48D9-ABF3-8049B0EC4B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A-48D9-ABF3-8049B0EC4B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A-48D9-ABF3-8049B0EC4B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A-48D9-ABF3-8049B0EC4B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Población_Afiliada_Regimen'!$CM$102:$CM$105</c:f>
              <c:numCache>
                <c:formatCode>General</c:formatCode>
                <c:ptCount val="4"/>
                <c:pt idx="0">
                  <c:v>0.58033608490566035</c:v>
                </c:pt>
                <c:pt idx="1">
                  <c:v>0.38723466981132076</c:v>
                </c:pt>
                <c:pt idx="2">
                  <c:v>1.4887971698113208E-2</c:v>
                </c:pt>
                <c:pt idx="3">
                  <c:v>1.6509433962264151E-2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EA-48D9-ABF3-8049B0EC4B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Ceja.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30-4971-B3F5-2A82C187748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30-4971-B3F5-2A82C187748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30-4971-B3F5-2A82C187748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30-4971-B3F5-2A82C187748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30-4971-B3F5-2A82C1877480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9.086891887331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0-4971-B3F5-2A82C1877480}"/>
                </c:ext>
              </c:extLst>
            </c:dLbl>
            <c:dLbl>
              <c:idx val="1"/>
              <c:layout>
                <c:manualLayout>
                  <c:x val="0.14324492399847033"/>
                  <c:y val="-0.183123546932417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0-4971-B3F5-2A82C187748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0-4971-B3F5-2A82C187748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0-4971-B3F5-2A82C187748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0-4971-B3F5-2A82C18774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Población_Afiliada_Regimen'!$CS$102:$CS$105</c:f>
              <c:numCache>
                <c:formatCode>General</c:formatCode>
                <c:ptCount val="4"/>
                <c:pt idx="0">
                  <c:v>0.19228294197065096</c:v>
                </c:pt>
                <c:pt idx="1">
                  <c:v>0.79318133067517949</c:v>
                </c:pt>
                <c:pt idx="2">
                  <c:v>8.7441484864926242E-3</c:v>
                </c:pt>
                <c:pt idx="3">
                  <c:v>4.5045613415265039E-3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30-4971-B3F5-2A82C18774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Unión.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EF-40F5-8417-63D25D8B43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EF-40F5-8417-63D25D8B43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EF-40F5-8417-63D25D8B43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EF-40F5-8417-63D25D8B43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EF-40F5-8417-63D25D8B437D}"/>
              </c:ext>
            </c:extLst>
          </c:dPt>
          <c:dLbls>
            <c:dLbl>
              <c:idx val="0"/>
              <c:layout>
                <c:manualLayout>
                  <c:x val="-0.16293531560381277"/>
                  <c:y val="9.665863279772233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F-40F5-8417-63D25D8B437D}"/>
                </c:ext>
              </c:extLst>
            </c:dLbl>
            <c:dLbl>
              <c:idx val="1"/>
              <c:layout>
                <c:manualLayout>
                  <c:x val="0.17728746198136505"/>
                  <c:y val="-2.46170295524419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F-40F5-8417-63D25D8B437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F-40F5-8417-63D25D8B437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F-40F5-8417-63D25D8B43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F-40F5-8417-63D25D8B43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Población_Afiliada_Regimen'!$CY$102:$CY$105</c:f>
              <c:numCache>
                <c:formatCode>General</c:formatCode>
                <c:ptCount val="4"/>
                <c:pt idx="0">
                  <c:v>0.44173393390714893</c:v>
                </c:pt>
                <c:pt idx="1">
                  <c:v>0.54216652544262589</c:v>
                </c:pt>
                <c:pt idx="2">
                  <c:v>1.0926281050706864E-2</c:v>
                </c:pt>
                <c:pt idx="3">
                  <c:v>4.2813182892565667E-3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F-40F5-8417-63D25D8B43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Marinilla.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2A-495E-8091-C2F3C9CF956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2A-495E-8091-C2F3C9CF956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2A-495E-8091-C2F3C9CF956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2A-495E-8091-C2F3C9CF956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2A-495E-8091-C2F3C9CF956C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7.28237954080843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A-495E-8091-C2F3C9CF956C}"/>
                </c:ext>
              </c:extLst>
            </c:dLbl>
            <c:dLbl>
              <c:idx val="1"/>
              <c:layout>
                <c:manualLayout>
                  <c:x val="0.16593994932040015"/>
                  <c:y val="-0.17348929814060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A-495E-8091-C2F3C9CF956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A-495E-8091-C2F3C9CF956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A-495E-8091-C2F3C9CF956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A-495E-8091-C2F3C9CF95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Población_Afiliada_Regimen'!$DE$102:$DE$105</c:f>
              <c:numCache>
                <c:formatCode>General</c:formatCode>
                <c:ptCount val="4"/>
                <c:pt idx="0">
                  <c:v>0.34435595080629272</c:v>
                </c:pt>
                <c:pt idx="1">
                  <c:v>0.63501533785495179</c:v>
                </c:pt>
                <c:pt idx="2">
                  <c:v>1.2467283933245152E-2</c:v>
                </c:pt>
                <c:pt idx="3">
                  <c:v>7.3171418118368843E-3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2A-495E-8091-C2F3C9CF956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Nariño.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C5-4410-9E90-25A10A0F03B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C5-4410-9E90-25A10A0F03B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C5-4410-9E90-25A10A0F03B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C5-4410-9E90-25A10A0F03B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C5-4410-9E90-25A10A0F03B8}"/>
              </c:ext>
            </c:extLst>
          </c:dPt>
          <c:dLbls>
            <c:dLbl>
              <c:idx val="0"/>
              <c:layout>
                <c:manualLayout>
                  <c:x val="-0.14307716844712418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5-4410-9E90-25A10A0F03B8}"/>
                </c:ext>
              </c:extLst>
            </c:dLbl>
            <c:dLbl>
              <c:idx val="1"/>
              <c:layout>
                <c:manualLayout>
                  <c:x val="6.9486091702198327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5-4410-9E90-25A10A0F03B8}"/>
                </c:ext>
              </c:extLst>
            </c:dLbl>
            <c:dLbl>
              <c:idx val="2"/>
              <c:layout>
                <c:manualLayout>
                  <c:x val="-6.149570045425795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5-4410-9E90-25A10A0F03B8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5-4410-9E90-25A10A0F03B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5-4410-9E90-25A10A0F03B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Población_Afiliada_Regimen'!$DK$102:$DK$105</c:f>
              <c:numCache>
                <c:formatCode>General</c:formatCode>
                <c:ptCount val="4"/>
                <c:pt idx="0">
                  <c:v>0.89252283748731254</c:v>
                </c:pt>
                <c:pt idx="1">
                  <c:v>7.8267734295703176E-2</c:v>
                </c:pt>
                <c:pt idx="2">
                  <c:v>2.1089432728092928E-2</c:v>
                </c:pt>
                <c:pt idx="3">
                  <c:v>6.5411074771625126E-3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C5-4410-9E90-25A10A0F03B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Peñol.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04-4CC8-8D6B-103809FEBF8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04-4CC8-8D6B-103809FEBF8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04-4CC8-8D6B-103809FEBF8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C04-4CC8-8D6B-103809FEBF8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C04-4CC8-8D6B-103809FEBF8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4-4CC8-8D6B-103809FEBF8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4-4CC8-8D6B-103809FEBF8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4-4CC8-8D6B-103809FEBF8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4-4CC8-8D6B-103809FEBF8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4-4CC8-8D6B-103809FEBF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Población_Afiliada_Regimen'!$DQ$102:$DQ$105</c:f>
              <c:numCache>
                <c:formatCode>General</c:formatCode>
                <c:ptCount val="4"/>
                <c:pt idx="0">
                  <c:v>0.66836707297427911</c:v>
                </c:pt>
                <c:pt idx="1">
                  <c:v>0.31052998979756213</c:v>
                </c:pt>
                <c:pt idx="2">
                  <c:v>1.5572141974977178E-2</c:v>
                </c:pt>
                <c:pt idx="3">
                  <c:v>4.2420662621489554E-3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04-4CC8-8D6B-103809FEBF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Retiro.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F7-47A2-A04E-1B11432CA08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F7-47A2-A04E-1B11432CA08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F7-47A2-A04E-1B11432CA08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F7-47A2-A04E-1B11432CA08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F7-47A2-A04E-1B11432CA08F}"/>
              </c:ext>
            </c:extLst>
          </c:dPt>
          <c:dLbls>
            <c:dLbl>
              <c:idx val="0"/>
              <c:layout>
                <c:manualLayout>
                  <c:x val="-0.11470838679471199"/>
                  <c:y val="0.104402761472240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7-47A2-A04E-1B11432CA08F}"/>
                </c:ext>
              </c:extLst>
            </c:dLbl>
            <c:dLbl>
              <c:idx val="1"/>
              <c:layout>
                <c:manualLayout>
                  <c:x val="0.19147185280757126"/>
                  <c:y val="-0.185260899449943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7-47A2-A04E-1B11432CA08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7-47A2-A04E-1B11432CA08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7-47A2-A04E-1B11432CA08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7-47A2-A04E-1B11432CA0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Población_Afiliada_Regimen'!$DW$102:$DW$105</c:f>
              <c:numCache>
                <c:formatCode>General</c:formatCode>
                <c:ptCount val="4"/>
                <c:pt idx="0">
                  <c:v>0.23137902559867879</c:v>
                </c:pt>
                <c:pt idx="1">
                  <c:v>0.75359207266721717</c:v>
                </c:pt>
                <c:pt idx="2">
                  <c:v>9.9091659785301399E-3</c:v>
                </c:pt>
                <c:pt idx="3">
                  <c:v>4.0737682356179463E-3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F7-47A2-A04E-1B11432CA0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Rionegro.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04-4323-9A84-817637DAEAE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04-4323-9A84-817637DAEAE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04-4323-9A84-817637DAEAE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04-4323-9A84-817637DAEAE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04-4323-9A84-817637DAEAE9}"/>
              </c:ext>
            </c:extLst>
          </c:dPt>
          <c:dLbls>
            <c:dLbl>
              <c:idx val="0"/>
              <c:layout>
                <c:manualLayout>
                  <c:x val="-8.9176483307540924E-2"/>
                  <c:y val="0.104402761472240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4-4323-9A84-817637DAEAE9}"/>
                </c:ext>
              </c:extLst>
            </c:dLbl>
            <c:dLbl>
              <c:idx val="1"/>
              <c:layout>
                <c:manualLayout>
                  <c:x val="0.15742931482467645"/>
                  <c:y val="-0.2210527624490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4-4323-9A84-817637DAEAE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4-4323-9A84-817637DAEAE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4-4323-9A84-817637DAEAE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4-4323-9A84-817637DAEA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Población_Afiliada_Regimen'!$EC$102:$EC$105</c:f>
              <c:numCache>
                <c:formatCode>General</c:formatCode>
                <c:ptCount val="4"/>
                <c:pt idx="0">
                  <c:v>0.17894292519673169</c:v>
                </c:pt>
                <c:pt idx="1">
                  <c:v>0.80113767700827132</c:v>
                </c:pt>
                <c:pt idx="2">
                  <c:v>9.4019155586376017E-3</c:v>
                </c:pt>
                <c:pt idx="3">
                  <c:v>9.4622164601360793E-3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04-4323-9A84-817637DAEA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Carlos.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6A-4315-8FD1-5C975067B72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6A-4315-8FD1-5C975067B7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6A-4315-8FD1-5C975067B72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6A-4315-8FD1-5C975067B72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6A-4315-8FD1-5C975067B72B}"/>
              </c:ext>
            </c:extLst>
          </c:dPt>
          <c:dLbls>
            <c:dLbl>
              <c:idx val="0"/>
              <c:layout>
                <c:manualLayout>
                  <c:x val="-0.21116224441291376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315-8FD1-5C975067B72B}"/>
                </c:ext>
              </c:extLst>
            </c:dLbl>
            <c:dLbl>
              <c:idx val="1"/>
              <c:layout>
                <c:manualLayout>
                  <c:x val="0.11203926418081681"/>
                  <c:y val="7.91424303726424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A-4315-8FD1-5C975067B72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A-4315-8FD1-5C975067B72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A-4315-8FD1-5C975067B72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A-4315-8FD1-5C975067B72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Población_Afiliada_Regimen'!$EI$102:$EI$105</c:f>
              <c:numCache>
                <c:formatCode>General</c:formatCode>
                <c:ptCount val="4"/>
                <c:pt idx="0">
                  <c:v>0.79519459583941043</c:v>
                </c:pt>
                <c:pt idx="1">
                  <c:v>0.17095263683119674</c:v>
                </c:pt>
                <c:pt idx="2">
                  <c:v>2.0188838566055117E-2</c:v>
                </c:pt>
                <c:pt idx="3">
                  <c:v>1.1898364934367084E-2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6A-4315-8FD1-5C975067B7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Francisco.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43-4A16-A1A1-9E5BE5FC8E9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43-4A16-A1A1-9E5BE5FC8E9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43-4A16-A1A1-9E5BE5FC8E9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43-4A16-A1A1-9E5BE5FC8E9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43-4A16-A1A1-9E5BE5FC8E98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229432022634552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3-4A16-A1A1-9E5BE5FC8E98}"/>
                </c:ext>
              </c:extLst>
            </c:dLbl>
            <c:dLbl>
              <c:idx val="1"/>
              <c:layout>
                <c:manualLayout>
                  <c:x val="6.381233537171592E-2"/>
                  <c:y val="8.8164992105258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3-4A16-A1A1-9E5BE5FC8E98}"/>
                </c:ext>
              </c:extLst>
            </c:dLbl>
            <c:dLbl>
              <c:idx val="2"/>
              <c:layout>
                <c:manualLayout>
                  <c:x val="-1.043189347991584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3-4A16-A1A1-9E5BE5FC8E98}"/>
                </c:ext>
              </c:extLst>
            </c:dLbl>
            <c:dLbl>
              <c:idx val="3"/>
              <c:layout>
                <c:manualLayout>
                  <c:x val="4.480525166459969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3-4A16-A1A1-9E5BE5FC8E9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3-4A16-A1A1-9E5BE5FC8E9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Población_Afiliada_Regimen'!$EO$102:$EO$105</c:f>
              <c:numCache>
                <c:formatCode>General</c:formatCode>
                <c:ptCount val="4"/>
                <c:pt idx="0">
                  <c:v>0.88924501424501423</c:v>
                </c:pt>
                <c:pt idx="1">
                  <c:v>8.4401709401709407E-2</c:v>
                </c:pt>
                <c:pt idx="2">
                  <c:v>1.8696581196581196E-2</c:v>
                </c:pt>
                <c:pt idx="3">
                  <c:v>5.341880341880342E-3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43-4A16-A1A1-9E5BE5FC8E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Luis.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8-458F-9977-DBC66ADF89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8-458F-9977-DBC66ADF89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8-458F-9977-DBC66ADF89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8-458F-9977-DBC66ADF89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E8-458F-9977-DBC66ADF89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8-458F-9977-DBC66ADF89D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8F-9977-DBC66ADF89D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8F-9977-DBC66ADF89D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8F-9977-DBC66ADF89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8F-9977-DBC66ADF8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Población_Afiliada_Regimen'!$EU$102:$EU$105</c:f>
              <c:numCache>
                <c:formatCode>General</c:formatCode>
                <c:ptCount val="4"/>
                <c:pt idx="0">
                  <c:v>0.73651510872634851</c:v>
                </c:pt>
                <c:pt idx="1">
                  <c:v>0.24032759107596724</c:v>
                </c:pt>
                <c:pt idx="2">
                  <c:v>1.5532335498446766E-2</c:v>
                </c:pt>
                <c:pt idx="3">
                  <c:v>5.7187235244281279E-3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8-458F-9977-DBC66ADF89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Rafael.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03-4B22-B19F-486C0E0C90E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03-4B22-B19F-486C0E0C90E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03-4B22-B19F-486C0E0C90E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03-4B22-B19F-486C0E0C90E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03-4B22-B19F-486C0E0C90E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3-4B22-B19F-486C0E0C90E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3-4B22-B19F-486C0E0C90E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3-4B22-B19F-486C0E0C90E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3-4B22-B19F-486C0E0C90E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3-4B22-B19F-486C0E0C90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Población_Afiliada_Regimen'!$FA$102:$FA$105</c:f>
              <c:numCache>
                <c:formatCode>General</c:formatCode>
                <c:ptCount val="4"/>
                <c:pt idx="0">
                  <c:v>0.73690045081664324</c:v>
                </c:pt>
                <c:pt idx="1">
                  <c:v>0.2370852117360136</c:v>
                </c:pt>
                <c:pt idx="2">
                  <c:v>1.7663143891804005E-2</c:v>
                </c:pt>
                <c:pt idx="3">
                  <c:v>7.538245510309659E-3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03-4B22-B19F-486C0E0C90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Vicente.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A2-4C97-84F1-10F1FA48DB7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A2-4C97-84F1-10F1FA48DB7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A2-4C97-84F1-10F1FA48DB7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A2-4C97-84F1-10F1FA48DB7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A2-4C97-84F1-10F1FA48DB7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2-4C97-84F1-10F1FA48DB73}"/>
                </c:ext>
              </c:extLst>
            </c:dLbl>
            <c:dLbl>
              <c:idx val="1"/>
              <c:layout>
                <c:manualLayout>
                  <c:x val="0.11771302051129927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2-4C97-84F1-10F1FA48DB7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2-4C97-84F1-10F1FA48DB7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2-4C97-84F1-10F1FA48DB7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2-4C97-84F1-10F1FA48DB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Población_Afiliada_Regimen'!$FG$102:$FG$105</c:f>
              <c:numCache>
                <c:formatCode>General</c:formatCode>
                <c:ptCount val="4"/>
                <c:pt idx="0">
                  <c:v>0.80240338659019528</c:v>
                </c:pt>
                <c:pt idx="1">
                  <c:v>0.17526969821111565</c:v>
                </c:pt>
                <c:pt idx="2">
                  <c:v>1.7206063088897994E-2</c:v>
                </c:pt>
                <c:pt idx="3">
                  <c:v>4.3015157722244984E-3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A2-4C97-84F1-10F1FA48DB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Santuario.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C8-4084-B2B3-A252DFBB2F4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C8-4084-B2B3-A252DFBB2F4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C8-4084-B2B3-A252DFBB2F4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C8-4084-B2B3-A252DFBB2F4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C8-4084-B2B3-A252DFBB2F4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8-4084-B2B3-A252DFBB2F40}"/>
                </c:ext>
              </c:extLst>
            </c:dLbl>
            <c:dLbl>
              <c:idx val="1"/>
              <c:layout>
                <c:manualLayout>
                  <c:x val="0.18296121831184753"/>
                  <c:y val="1.59844982443302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8-4084-B2B3-A252DFBB2F4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8-4084-B2B3-A252DFBB2F4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8-4084-B2B3-A252DFBB2F4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8-4084-B2B3-A252DFBB2F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Población_Afiliada_Regimen'!$FM$102:$FM$105</c:f>
              <c:numCache>
                <c:formatCode>General</c:formatCode>
                <c:ptCount val="4"/>
                <c:pt idx="0">
                  <c:v>0.51812816188870148</c:v>
                </c:pt>
                <c:pt idx="1">
                  <c:v>0.4623283546133462</c:v>
                </c:pt>
                <c:pt idx="2">
                  <c:v>1.1864610937123585E-2</c:v>
                </c:pt>
                <c:pt idx="3">
                  <c:v>7.0464948205251751E-3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C8-4084-B2B3-A252DFBB2F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Sonsón.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41-4281-89C2-ACC243BB9F3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41-4281-89C2-ACC243BB9F3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41-4281-89C2-ACC243BB9F3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41-4281-89C2-ACC243BB9F3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41-4281-89C2-ACC243BB9F3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1-4281-89C2-ACC243BB9F3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281-89C2-ACC243BB9F3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1-4281-89C2-ACC243BB9F3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1-4281-89C2-ACC243BB9F3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1-4281-89C2-ACC243BB9F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Población_Afiliada_Regimen'!$FS$102:$FS$105</c:f>
              <c:numCache>
                <c:formatCode>General</c:formatCode>
                <c:ptCount val="4"/>
                <c:pt idx="0">
                  <c:v>0.74831198334069537</c:v>
                </c:pt>
                <c:pt idx="1">
                  <c:v>0.22023095854104877</c:v>
                </c:pt>
                <c:pt idx="2">
                  <c:v>2.4168612355650911E-2</c:v>
                </c:pt>
                <c:pt idx="3">
                  <c:v>5.5531015334132645E-3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41-4281-89C2-ACC243BB9F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Amagá.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0B-475A-9002-48F86C66AA8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0B-475A-9002-48F86C66AA8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0B-475A-9002-48F86C66AA8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0B-475A-9002-48F86C66AA8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0B-475A-9002-48F86C66AA8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B-475A-9002-48F86C66AA8D}"/>
                </c:ext>
              </c:extLst>
            </c:dLbl>
            <c:dLbl>
              <c:idx val="1"/>
              <c:layout>
                <c:manualLayout>
                  <c:x val="0.1659399493204001"/>
                  <c:y val="-5.90973035724636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B-475A-9002-48F86C66AA8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B-475A-9002-48F86C66AA8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B-475A-9002-48F86C66AA8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B-475A-9002-48F86C66AA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Población_Afiliada_Regimen'!$AQ$122:$AQ$125</c:f>
              <c:numCache>
                <c:formatCode>General</c:formatCode>
                <c:ptCount val="4"/>
                <c:pt idx="0">
                  <c:v>0.40115393861687637</c:v>
                </c:pt>
                <c:pt idx="1">
                  <c:v>0.56843497075086147</c:v>
                </c:pt>
                <c:pt idx="2">
                  <c:v>1.7749819697091114E-2</c:v>
                </c:pt>
                <c:pt idx="3">
                  <c:v>9.4959532013783148E-3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0B-475A-9002-48F86C66AA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Andes.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B9-47EF-8DDD-CBBE42BCE19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B9-47EF-8DDD-CBBE42BCE19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B9-47EF-8DDD-CBBE42BCE19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B9-47EF-8DDD-CBBE42BCE19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B9-47EF-8DDD-CBBE42BCE19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9-47EF-8DDD-CBBE42BCE19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9-47EF-8DDD-CBBE42BCE19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9-47EF-8DDD-CBBE42BCE19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9-47EF-8DDD-CBBE42BCE19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9-47EF-8DDD-CBBE42BCE1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Población_Afiliada_Regimen'!$AW$122:$AW$125</c:f>
              <c:numCache>
                <c:formatCode>General</c:formatCode>
                <c:ptCount val="4"/>
                <c:pt idx="0">
                  <c:v>0.69418750153347886</c:v>
                </c:pt>
                <c:pt idx="1">
                  <c:v>0.26991682410383494</c:v>
                </c:pt>
                <c:pt idx="2">
                  <c:v>1.715042814731212E-2</c:v>
                </c:pt>
                <c:pt idx="3">
                  <c:v>1.5604681404421327E-2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B9-47EF-8DDD-CBBE42BCE1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Angelópolis.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B4-41B7-9024-A6A3493D7DF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B4-41B7-9024-A6A3493D7DF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B4-41B7-9024-A6A3493D7DF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B4-41B7-9024-A6A3493D7DF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B4-41B7-9024-A6A3493D7DF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4-41B7-9024-A6A3493D7DF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4-41B7-9024-A6A3493D7DF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4-41B7-9024-A6A3493D7DF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4-41B7-9024-A6A3493D7DF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4-41B7-9024-A6A3493D7D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Población_Afiliada_Regimen'!$BC$122:$BC$125</c:f>
              <c:numCache>
                <c:formatCode>General</c:formatCode>
                <c:ptCount val="4"/>
                <c:pt idx="0">
                  <c:v>0.63190661478599219</c:v>
                </c:pt>
                <c:pt idx="1">
                  <c:v>0.33281452658884564</c:v>
                </c:pt>
                <c:pt idx="2">
                  <c:v>2.3865110246433202E-2</c:v>
                </c:pt>
                <c:pt idx="3">
                  <c:v>8.3009079118028534E-3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B4-41B7-9024-A6A3493D7DF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E0-42CA-9CAF-56BFD8D340E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E0-42CA-9CAF-56BFD8D340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E0-42CA-9CAF-56BFD8D340E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E0-42CA-9CAF-56BFD8D340E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E0-42CA-9CAF-56BFD8D340E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0-42CA-9CAF-56BFD8D340E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0-42CA-9CAF-56BFD8D340E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0-42CA-9CAF-56BFD8D340E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0-42CA-9CAF-56BFD8D340E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0-42CA-9CAF-56BFD8D340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Población_Afiliada_Regimen'!$BI$122:$BI$125</c:f>
              <c:numCache>
                <c:formatCode>General</c:formatCode>
                <c:ptCount val="4"/>
                <c:pt idx="0">
                  <c:v>0.84857958406959355</c:v>
                </c:pt>
                <c:pt idx="1">
                  <c:v>0.12206062253635994</c:v>
                </c:pt>
                <c:pt idx="2">
                  <c:v>2.093244529019981E-2</c:v>
                </c:pt>
                <c:pt idx="3">
                  <c:v>6.5243985320103306E-3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0-42CA-9CAF-56BFD8D340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Betulia.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F2-442B-A081-E7774ABFC45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F2-442B-A081-E7774ABFC45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F2-442B-A081-E7774ABFC45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F2-442B-A081-E7774ABFC45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F2-442B-A081-E7774ABFC45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2-442B-A081-E7774ABFC45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2-442B-A081-E7774ABFC45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2-442B-A081-E7774ABFC45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2-442B-A081-E7774ABFC45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2-442B-A081-E7774ABFC4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Población_Afiliada_Regimen'!$BO$122:$BO$125</c:f>
              <c:numCache>
                <c:formatCode>General</c:formatCode>
                <c:ptCount val="4"/>
                <c:pt idx="0">
                  <c:v>0.89679670155407554</c:v>
                </c:pt>
                <c:pt idx="1">
                  <c:v>7.7196320964161111E-2</c:v>
                </c:pt>
                <c:pt idx="2">
                  <c:v>1.79511576276562E-2</c:v>
                </c:pt>
                <c:pt idx="3">
                  <c:v>5.4551221059308593E-3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2-442B-A081-E7774ABFC4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Ciudad Bolivar.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5F-4287-9392-3F43B4DE86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5F-4287-9392-3F43B4DE86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5F-4287-9392-3F43B4DE86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5F-4287-9392-3F43B4DE86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5F-4287-9392-3F43B4DE867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F-4287-9392-3F43B4DE86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F-4287-9392-3F43B4DE867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F-4287-9392-3F43B4DE867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F-4287-9392-3F43B4DE86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F-4287-9392-3F43B4DE86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Población_Afiliada_Regimen'!$BU$122:$BU$125</c:f>
              <c:numCache>
                <c:formatCode>General</c:formatCode>
                <c:ptCount val="4"/>
                <c:pt idx="0">
                  <c:v>0.69895504435423239</c:v>
                </c:pt>
                <c:pt idx="1">
                  <c:v>0.27074875958502481</c:v>
                </c:pt>
                <c:pt idx="2">
                  <c:v>1.653886633588934E-2</c:v>
                </c:pt>
                <c:pt idx="3">
                  <c:v>8.0814915050368367E-3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F-4287-9392-3F43B4DE86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Caramanta.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CE-4907-B82C-18BC137C6CA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CE-4907-B82C-18BC137C6CA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CE-4907-B82C-18BC137C6CA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CE-4907-B82C-18BC137C6CA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CE-4907-B82C-18BC137C6CAC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0.14797737199740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E-4907-B82C-18BC137C6CA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E-4907-B82C-18BC137C6CAC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E-4907-B82C-18BC137C6CAC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E-4907-B82C-18BC137C6CA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E-4907-B82C-18BC137C6C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Población_Afiliada_Regimen'!$CA$122:$CA$125</c:f>
              <c:numCache>
                <c:formatCode>General</c:formatCode>
                <c:ptCount val="4"/>
                <c:pt idx="0">
                  <c:v>0.77486910994764402</c:v>
                </c:pt>
                <c:pt idx="1">
                  <c:v>0.1857500569087184</c:v>
                </c:pt>
                <c:pt idx="2">
                  <c:v>2.9592533576143866E-2</c:v>
                </c:pt>
                <c:pt idx="3">
                  <c:v>7.5119508308672889E-3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E-4907-B82C-18BC137C6C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Concordia.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7B-4285-BEB0-3573726074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7B-4285-BEB0-3573726074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7B-4285-BEB0-3573726074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7B-4285-BEB0-3573726074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7B-4285-BEB0-35737260747A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88126094386379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B-4285-BEB0-35737260747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B-4285-BEB0-35737260747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B-4285-BEB0-35737260747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B-4285-BEB0-3573726074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B-4285-BEB0-3573726074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Población_Afiliada_Regimen'!$CG$122:$CG$125</c:f>
              <c:numCache>
                <c:formatCode>General</c:formatCode>
                <c:ptCount val="4"/>
                <c:pt idx="0">
                  <c:v>0.78929198361614983</c:v>
                </c:pt>
                <c:pt idx="1">
                  <c:v>0.18332358104154475</c:v>
                </c:pt>
                <c:pt idx="2">
                  <c:v>1.7612638970157989E-2</c:v>
                </c:pt>
                <c:pt idx="3">
                  <c:v>5.4417788180222354E-3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7B-4285-BEB0-3573726074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Fredonia.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EF-4083-88D5-CBD8F24DB7B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EF-4083-88D5-CBD8F24DB7B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EF-4083-88D5-CBD8F24DB7B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EF-4083-88D5-CBD8F24DB7B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EF-4083-88D5-CBD8F24DB7BA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1.4148297367501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F-4083-88D5-CBD8F24DB7BA}"/>
                </c:ext>
              </c:extLst>
            </c:dLbl>
            <c:dLbl>
              <c:idx val="1"/>
              <c:layout>
                <c:manualLayout>
                  <c:x val="0.16593994932040015"/>
                  <c:y val="-1.44876120291613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F-4083-88D5-CBD8F24DB7B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F-4083-88D5-CBD8F24DB7B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F-4083-88D5-CBD8F24DB7B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F-4083-88D5-CBD8F24DB7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Población_Afiliada_Regimen'!$CM$122:$CM$125</c:f>
              <c:numCache>
                <c:formatCode>General</c:formatCode>
                <c:ptCount val="4"/>
                <c:pt idx="0">
                  <c:v>0.5312213039485767</c:v>
                </c:pt>
                <c:pt idx="1">
                  <c:v>0.41014036468581921</c:v>
                </c:pt>
                <c:pt idx="2">
                  <c:v>3.5615899252262891E-2</c:v>
                </c:pt>
                <c:pt idx="3">
                  <c:v>2.0464384100747739E-2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EF-4083-88D5-CBD8F24DB7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Hispania.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BC-4A9F-BC8F-5F49447A7BC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BC-4A9F-BC8F-5F49447A7BC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BC-4A9F-BC8F-5F49447A7BC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BC-4A9F-BC8F-5F49447A7BC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BC-4A9F-BC8F-5F49447A7BC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C-4A9F-BC8F-5F49447A7BC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C-4A9F-BC8F-5F49447A7BC0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BC-4A9F-BC8F-5F49447A7BC0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BC-4A9F-BC8F-5F49447A7BC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BC-4A9F-BC8F-5F49447A7B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Población_Afiliada_Regimen'!$CS$122:$CS$125</c:f>
              <c:numCache>
                <c:formatCode>General</c:formatCode>
                <c:ptCount val="4"/>
                <c:pt idx="0">
                  <c:v>0.71028526563726768</c:v>
                </c:pt>
                <c:pt idx="1">
                  <c:v>0.24600889819419</c:v>
                </c:pt>
                <c:pt idx="2">
                  <c:v>2.0936927505888509E-2</c:v>
                </c:pt>
                <c:pt idx="3">
                  <c:v>1.9366657942946872E-2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BC-4A9F-BC8F-5F49447A7BC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Jardín.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F5-4149-AA58-322FFC5A6E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F5-4149-AA58-322FFC5A6E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F5-4149-AA58-322FFC5A6E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F5-4149-AA58-322FFC5A6E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F5-4149-AA58-322FFC5A6E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5-4149-AA58-322FFC5A6ED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5-4149-AA58-322FFC5A6ED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5-4149-AA58-322FFC5A6ED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5-4149-AA58-322FFC5A6E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5-4149-AA58-322FFC5A6E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Población_Afiliada_Regimen'!$CY$122:$CY$125</c:f>
              <c:numCache>
                <c:formatCode>General</c:formatCode>
                <c:ptCount val="4"/>
                <c:pt idx="0">
                  <c:v>0.69847216101072429</c:v>
                </c:pt>
                <c:pt idx="1">
                  <c:v>0.2703099750257088</c:v>
                </c:pt>
                <c:pt idx="2">
                  <c:v>2.1301601292786836E-2</c:v>
                </c:pt>
                <c:pt idx="3">
                  <c:v>7.8595563390627295E-3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F5-4149-AA58-322FFC5A6E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Jericó.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59-434F-A656-EAC33B564C2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59-434F-A656-EAC33B564C2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59-434F-A656-EAC33B564C2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59-434F-A656-EAC33B564C2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59-434F-A656-EAC33B564C2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9-434F-A656-EAC33B564C2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9-434F-A656-EAC33B564C2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9-434F-A656-EAC33B564C2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9-434F-A656-EAC33B564C2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9-434F-A656-EAC33B564C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Población_Afiliada_Regimen'!$DE$122:$DE$125</c:f>
              <c:numCache>
                <c:formatCode>General</c:formatCode>
                <c:ptCount val="4"/>
                <c:pt idx="0">
                  <c:v>0.61220808809569016</c:v>
                </c:pt>
                <c:pt idx="1">
                  <c:v>0.34421872033415607</c:v>
                </c:pt>
                <c:pt idx="2">
                  <c:v>3.1706853996582497E-2</c:v>
                </c:pt>
                <c:pt idx="3">
                  <c:v>8.8285551547370427E-3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59-434F-A656-EAC33B564C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Pintada.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3B-44C6-ABA9-8E161D9F88F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3B-44C6-ABA9-8E161D9F88F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3B-44C6-ABA9-8E161D9F88F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3B-44C6-ABA9-8E161D9F88F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3B-44C6-ABA9-8E161D9F88F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B-44C6-ABA9-8E161D9F88F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B-44C6-ABA9-8E161D9F88F5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B-44C6-ABA9-8E161D9F88F5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B-44C6-ABA9-8E161D9F88F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B-44C6-ABA9-8E161D9F88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Población_Afiliada_Regimen'!$DK$122:$DK$125</c:f>
              <c:numCache>
                <c:formatCode>General</c:formatCode>
                <c:ptCount val="4"/>
                <c:pt idx="0">
                  <c:v>0.57130541871921181</c:v>
                </c:pt>
                <c:pt idx="1">
                  <c:v>0.40332512315270935</c:v>
                </c:pt>
                <c:pt idx="2">
                  <c:v>1.2315270935960592E-2</c:v>
                </c:pt>
                <c:pt idx="3">
                  <c:v>6.2807881773399013E-3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3B-44C6-ABA9-8E161D9F88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Montebello.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F6-4076-99F1-8B540A08EA8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F6-4076-99F1-8B540A08EA8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F6-4076-99F1-8B540A08EA8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F6-4076-99F1-8B540A08EA8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F6-4076-99F1-8B540A08EA86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0.192587063540709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6-4076-99F1-8B540A08EA86}"/>
                </c:ext>
              </c:extLst>
            </c:dLbl>
            <c:dLbl>
              <c:idx val="1"/>
              <c:layout>
                <c:manualLayout>
                  <c:x val="0.10920238601557558"/>
                  <c:y val="9.25756476747637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6-4076-99F1-8B540A08EA8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6-4076-99F1-8B540A08EA8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6-4076-99F1-8B540A08EA8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6-4076-99F1-8B540A08EA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Población_Afiliada_Regimen'!$DQ$122:$DQ$125</c:f>
              <c:numCache>
                <c:formatCode>General</c:formatCode>
                <c:ptCount val="4"/>
                <c:pt idx="0">
                  <c:v>0.80691903640644813</c:v>
                </c:pt>
                <c:pt idx="1">
                  <c:v>0.16373845317877198</c:v>
                </c:pt>
                <c:pt idx="2">
                  <c:v>1.8112660749864156E-2</c:v>
                </c:pt>
                <c:pt idx="3">
                  <c:v>9.41858358992936E-3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F6-4076-99F1-8B540A08EA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Pueblorrico.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29-4EB5-A17A-CCEC7EABE70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29-4EB5-A17A-CCEC7EABE70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29-4EB5-A17A-CCEC7EABE70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29-4EB5-A17A-CCEC7EABE70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29-4EB5-A17A-CCEC7EABE704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14891909312360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9-4EB5-A17A-CCEC7EABE704}"/>
                </c:ext>
              </c:extLst>
            </c:dLbl>
            <c:dLbl>
              <c:idx val="1"/>
              <c:layout>
                <c:manualLayout>
                  <c:x val="0.1063655078503344"/>
                  <c:y val="9.257564767476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9-4EB5-A17A-CCEC7EABE70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9-4EB5-A17A-CCEC7EABE70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9-4EB5-A17A-CCEC7EABE70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9-4EB5-A17A-CCEC7EABE70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Población_Afiliada_Regimen'!$DW$122:$DW$125</c:f>
              <c:numCache>
                <c:formatCode>General</c:formatCode>
                <c:ptCount val="4"/>
                <c:pt idx="0">
                  <c:v>0.81643558636626223</c:v>
                </c:pt>
                <c:pt idx="1">
                  <c:v>0.16204506065857885</c:v>
                </c:pt>
                <c:pt idx="2">
                  <c:v>1.5164644714038129E-2</c:v>
                </c:pt>
                <c:pt idx="3">
                  <c:v>4.6216060080878103E-3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29-4EB5-A17A-CCEC7EABE7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Salgar.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36-4B9B-8C13-5B6DEED8A07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36-4B9B-8C13-5B6DEED8A07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36-4B9B-8C13-5B6DEED8A07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36-4B9B-8C13-5B6DEED8A07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36-4B9B-8C13-5B6DEED8A077}"/>
              </c:ext>
            </c:extLst>
          </c:dPt>
          <c:dLbls>
            <c:dLbl>
              <c:idx val="0"/>
              <c:layout>
                <c:manualLayout>
                  <c:x val="-0.18279346276050146"/>
                  <c:y val="-0.228274816775351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6-4B9B-8C13-5B6DEED8A07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B9B-8C13-5B6DEED8A07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6-4B9B-8C13-5B6DEED8A07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6-4B9B-8C13-5B6DEED8A07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6-4B9B-8C13-5B6DEED8A0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Población_Afiliada_Regimen'!$EC$122:$EC$125</c:f>
              <c:numCache>
                <c:formatCode>General</c:formatCode>
                <c:ptCount val="4"/>
                <c:pt idx="0">
                  <c:v>0.8337657283694383</c:v>
                </c:pt>
                <c:pt idx="1">
                  <c:v>0.14450642106628617</c:v>
                </c:pt>
                <c:pt idx="2">
                  <c:v>1.3620443637307043E-2</c:v>
                </c:pt>
                <c:pt idx="3">
                  <c:v>4.734725645349591E-3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36-4B9B-8C13-5B6DEED8A07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Barbara.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EF-466D-AA78-322DE4356C6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EF-466D-AA78-322DE4356C6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EF-466D-AA78-322DE4356C6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EF-466D-AA78-322DE4356C6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EF-466D-AA78-322DE4356C6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F-466D-AA78-322DE4356C6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F-466D-AA78-322DE4356C6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F-466D-AA78-322DE4356C6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F-466D-AA78-322DE4356C6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F-466D-AA78-322DE4356C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Población_Afiliada_Regimen'!$EI$122:$EI$125</c:f>
              <c:numCache>
                <c:formatCode>General</c:formatCode>
                <c:ptCount val="4"/>
                <c:pt idx="0">
                  <c:v>0.67215858570008891</c:v>
                </c:pt>
                <c:pt idx="1">
                  <c:v>0.28704430148020293</c:v>
                </c:pt>
                <c:pt idx="2">
                  <c:v>1.4906637376431822E-2</c:v>
                </c:pt>
                <c:pt idx="3">
                  <c:v>2.2804539986400963E-2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EF-466D-AA78-322DE4356C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Támesis.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55-49D3-B9D4-AC49C97817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55-49D3-B9D4-AC49C97817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55-49D3-B9D4-AC49C97817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55-49D3-B9D4-AC49C97817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155-49D3-B9D4-AC49C97817E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5-49D3-B9D4-AC49C97817E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5-49D3-B9D4-AC49C97817EE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5-49D3-B9D4-AC49C97817EE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5-49D3-B9D4-AC49C97817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5-49D3-B9D4-AC49C97817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Población_Afiliada_Regimen'!$EO$122:$EO$125</c:f>
              <c:numCache>
                <c:formatCode>General</c:formatCode>
                <c:ptCount val="4"/>
                <c:pt idx="0">
                  <c:v>0.65109851169383415</c:v>
                </c:pt>
                <c:pt idx="1">
                  <c:v>0.31027639971651311</c:v>
                </c:pt>
                <c:pt idx="2">
                  <c:v>2.1686746987951807E-2</c:v>
                </c:pt>
                <c:pt idx="3">
                  <c:v>1.3678242381289866E-2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55-49D3-B9D4-AC49C97817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50-4DCF-BB99-D10720C7ACB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50-4DCF-BB99-D10720C7ACB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50-4DCF-BB99-D10720C7ACB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50-4DCF-BB99-D10720C7ACB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50-4DCF-BB99-D10720C7ACB4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0-4DCF-BB99-D10720C7ACB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0-4DCF-BB99-D10720C7ACB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0-4DCF-BB99-D10720C7ACB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50-4DCF-BB99-D10720C7ACB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50-4DCF-BB99-D10720C7AC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Población_Afiliada_Regimen'!$EU$122:$EU$125</c:f>
              <c:numCache>
                <c:formatCode>General</c:formatCode>
                <c:ptCount val="4"/>
                <c:pt idx="0">
                  <c:v>0.5997294163123309</c:v>
                </c:pt>
                <c:pt idx="1">
                  <c:v>0.36683417085427134</c:v>
                </c:pt>
                <c:pt idx="2">
                  <c:v>1.8554310011596443E-2</c:v>
                </c:pt>
                <c:pt idx="3">
                  <c:v>1.1596443757247778E-2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50-4DCF-BB99-D10720C7AC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Titiribí.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6A-4A07-A3FA-28FD1F71856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6A-4A07-A3FA-28FD1F71856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6A-4A07-A3FA-28FD1F71856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6A-4A07-A3FA-28FD1F71856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6A-4A07-A3FA-28FD1F71856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A-4A07-A3FA-28FD1F718568}"/>
                </c:ext>
              </c:extLst>
            </c:dLbl>
            <c:dLbl>
              <c:idx val="1"/>
              <c:layout>
                <c:manualLayout>
                  <c:x val="0.15742931482467645"/>
                  <c:y val="-6.35582727267937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A-4A07-A3FA-28FD1F71856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A-4A07-A3FA-28FD1F71856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A-4A07-A3FA-28FD1F71856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A-4A07-A3FA-28FD1F7185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Población_Afiliada_Regimen'!$FA$122:$FA$125</c:f>
              <c:numCache>
                <c:formatCode>General</c:formatCode>
                <c:ptCount val="4"/>
                <c:pt idx="0">
                  <c:v>0.49136406908744729</c:v>
                </c:pt>
                <c:pt idx="1">
                  <c:v>0.48062015503875971</c:v>
                </c:pt>
                <c:pt idx="2">
                  <c:v>1.6319869441044473E-2</c:v>
                </c:pt>
                <c:pt idx="3">
                  <c:v>7.4799401604787163E-3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6A-4A07-A3FA-28FD1F7185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Urrao.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CF-4307-A84B-09C6D9E5798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CF-4307-A84B-09C6D9E5798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CF-4307-A84B-09C6D9E5798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CF-4307-A84B-09C6D9E5798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CF-4307-A84B-09C6D9E5798D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-0.1925870635407099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F-4307-A84B-09C6D9E5798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F-4307-A84B-09C6D9E5798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F-4307-A84B-09C6D9E5798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F-4307-A84B-09C6D9E5798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F-4307-A84B-09C6D9E579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Población_Afiliada_Regimen'!$FG$122:$FG$125</c:f>
              <c:numCache>
                <c:formatCode>General</c:formatCode>
                <c:ptCount val="4"/>
                <c:pt idx="0">
                  <c:v>0.7937059561733758</c:v>
                </c:pt>
                <c:pt idx="1">
                  <c:v>0.1747916465553303</c:v>
                </c:pt>
                <c:pt idx="2">
                  <c:v>2.3522219004408405E-2</c:v>
                </c:pt>
                <c:pt idx="3">
                  <c:v>5.7277085947807062E-3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CF-4307-A84B-09C6D9E579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Valparaíso.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7E-469F-B374-3A7E5844FF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7E-469F-B374-3A7E5844FF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7E-469F-B374-3A7E5844FF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7E-469F-B374-3A7E5844FF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7E-469F-B374-3A7E5844FF9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7E-469F-B374-3A7E5844FF9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E-469F-B374-3A7E5844FF90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7E-469F-B374-3A7E5844FF90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7E-469F-B374-3A7E5844FF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7E-469F-B374-3A7E5844FF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Población_Afiliada_Regimen'!$FM$122:$FM$125</c:f>
              <c:numCache>
                <c:formatCode>General</c:formatCode>
                <c:ptCount val="4"/>
                <c:pt idx="0">
                  <c:v>0.62692876770238848</c:v>
                </c:pt>
                <c:pt idx="1">
                  <c:v>0.33375607693933629</c:v>
                </c:pt>
                <c:pt idx="2">
                  <c:v>2.4941872754174595E-2</c:v>
                </c:pt>
                <c:pt idx="3">
                  <c:v>1.099133375607694E-2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7E-469F-B374-3A7E5844FF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Venecia.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82-4460-BFF2-6EAAD7D0D3E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82-4460-BFF2-6EAAD7D0D3E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82-4460-BFF2-6EAAD7D0D3E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82-4460-BFF2-6EAAD7D0D3E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82-4460-BFF2-6EAAD7D0D3E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2-4460-BFF2-6EAAD7D0D3E0}"/>
                </c:ext>
              </c:extLst>
            </c:dLbl>
            <c:dLbl>
              <c:idx val="1"/>
              <c:layout>
                <c:manualLayout>
                  <c:x val="0.151755558494194"/>
                  <c:y val="1.67391720511500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2-4460-BFF2-6EAAD7D0D3E0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2-4460-BFF2-6EAAD7D0D3E0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2-4460-BFF2-6EAAD7D0D3E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2-4460-BFF2-6EAAD7D0D3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Población_Afiliada_Regimen'!$FS$122:$FS$125</c:f>
              <c:numCache>
                <c:formatCode>General</c:formatCode>
                <c:ptCount val="4"/>
                <c:pt idx="0">
                  <c:v>0.59608433734939759</c:v>
                </c:pt>
                <c:pt idx="1">
                  <c:v>0.37118473895582327</c:v>
                </c:pt>
                <c:pt idx="2">
                  <c:v>1.4457831325301205E-2</c:v>
                </c:pt>
                <c:pt idx="3">
                  <c:v>1.2048192771084338E-2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2-4460-BFF2-6EAAD7D0D3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Medellín.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58-49BA-B493-C8DD63DB90D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58-49BA-B493-C8DD63DB90D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58-49BA-B493-C8DD63DB90D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58-49BA-B493-C8DD63DB90D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58-49BA-B493-C8DD63DB90D8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8-49BA-B493-C8DD63DB90D8}"/>
                </c:ext>
              </c:extLst>
            </c:dLbl>
            <c:dLbl>
              <c:idx val="1"/>
              <c:layout>
                <c:manualLayout>
                  <c:x val="0.18012434014660628"/>
                  <c:y val="-0.1820918432759671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8-49BA-B493-C8DD63DB90D8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8-49BA-B493-C8DD63DB90D8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8-49BA-B493-C8DD63DB90D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8-49BA-B493-C8DD63DB90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Población_Afiliada_Regimen'!$AQ$135:$AQ$138</c:f>
              <c:numCache>
                <c:formatCode>General</c:formatCode>
                <c:ptCount val="4"/>
                <c:pt idx="0">
                  <c:v>0.26430823522216856</c:v>
                </c:pt>
                <c:pt idx="1">
                  <c:v>0.70032604593944614</c:v>
                </c:pt>
                <c:pt idx="2">
                  <c:v>1.6394368071355775E-2</c:v>
                </c:pt>
                <c:pt idx="3">
                  <c:v>1.7141689692842077E-2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58-49BA-B493-C8DD63DB90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Barbosa.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93-4ADB-80C1-05B5256D625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93-4ADB-80C1-05B5256D625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93-4ADB-80C1-05B5256D625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93-4ADB-80C1-05B5256D625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93-4ADB-80C1-05B5256D625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3-4ADB-80C1-05B5256D6256}"/>
                </c:ext>
              </c:extLst>
            </c:dLbl>
            <c:dLbl>
              <c:idx val="1"/>
              <c:layout>
                <c:manualLayout>
                  <c:x val="0.14891868032895272"/>
                  <c:y val="-0.141943120886995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3-4ADB-80C1-05B5256D625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3-4ADB-80C1-05B5256D625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3-4ADB-80C1-05B5256D625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3-4ADB-80C1-05B5256D62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Población_Afiliada_Regimen'!$AW$135:$AW$138</c:f>
              <c:numCache>
                <c:formatCode>General</c:formatCode>
                <c:ptCount val="4"/>
                <c:pt idx="0">
                  <c:v>0.43938724407129182</c:v>
                </c:pt>
                <c:pt idx="1">
                  <c:v>0.53957031332197036</c:v>
                </c:pt>
                <c:pt idx="2">
                  <c:v>9.6374387138859086E-3</c:v>
                </c:pt>
                <c:pt idx="3">
                  <c:v>1.0037245123413925E-2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93-4ADB-80C1-05B5256D62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0E-4786-8BBE-047D79F027B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0E-4786-8BBE-047D79F027B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0E-4786-8BBE-047D79F027B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0E-4786-8BBE-047D79F027B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40E-4786-8BBE-047D79F027B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E-4786-8BBE-047D79F027B6}"/>
                </c:ext>
              </c:extLst>
            </c:dLbl>
            <c:dLbl>
              <c:idx val="1"/>
              <c:layout>
                <c:manualLayout>
                  <c:x val="0.20281936546853602"/>
                  <c:y val="-0.168708935812976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E-4786-8BBE-047D79F027B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E-4786-8BBE-047D79F027B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E-4786-8BBE-047D79F027B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E-4786-8BBE-047D79F027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Población_Afiliada_Regimen'!$BC$135:$BC$138</c:f>
              <c:numCache>
                <c:formatCode>General</c:formatCode>
                <c:ptCount val="4"/>
                <c:pt idx="0">
                  <c:v>0.26598537983856463</c:v>
                </c:pt>
                <c:pt idx="1">
                  <c:v>0.70621092386302331</c:v>
                </c:pt>
                <c:pt idx="2">
                  <c:v>9.5993737239095708E-3</c:v>
                </c:pt>
                <c:pt idx="3">
                  <c:v>1.6810011954256455E-2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0E-4786-8BBE-047D79F027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Caldas.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1E-46F0-A1DE-2E151CA66D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1E-46F0-A1DE-2E151CA66D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1E-46F0-A1DE-2E151CA66D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1E-46F0-A1DE-2E151CA66D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1E-46F0-A1DE-2E151CA66D3E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E-46F0-A1DE-2E151CA66D3E}"/>
                </c:ext>
              </c:extLst>
            </c:dLbl>
            <c:dLbl>
              <c:idx val="1"/>
              <c:layout>
                <c:manualLayout>
                  <c:x val="0.1659399493204001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E-46F0-A1DE-2E151CA66D3E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E-46F0-A1DE-2E151CA66D3E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1E-46F0-A1DE-2E151CA66D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1E-46F0-A1DE-2E151CA66D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Población_Afiliada_Regimen'!$BI$135:$BI$138</c:f>
              <c:numCache>
                <c:formatCode>General</c:formatCode>
                <c:ptCount val="4"/>
                <c:pt idx="0">
                  <c:v>0.21483813137103666</c:v>
                </c:pt>
                <c:pt idx="1">
                  <c:v>0.77133059556815575</c:v>
                </c:pt>
                <c:pt idx="2">
                  <c:v>6.7228116987346521E-3</c:v>
                </c:pt>
                <c:pt idx="3">
                  <c:v>5.6805153113339306E-3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1E-46F0-A1DE-2E151CA66D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Copacabana.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E-4C26-8667-5D17590B27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E-4C26-8667-5D17590B27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3E-4C26-8667-5D17590B27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3E-4C26-8667-5D17590B27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3E-4C26-8667-5D17590B2753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E-4C26-8667-5D17590B2753}"/>
                </c:ext>
              </c:extLst>
            </c:dLbl>
            <c:dLbl>
              <c:idx val="1"/>
              <c:layout>
                <c:manualLayout>
                  <c:x val="0.19147185280757115"/>
                  <c:y val="-0.155326028349985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E-4C26-8667-5D17590B2753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E-4C26-8667-5D17590B2753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E-4C26-8667-5D17590B27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E-4C26-8667-5D17590B27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Población_Afiliada_Regimen'!$BO$135:$BO$138</c:f>
              <c:numCache>
                <c:formatCode>General</c:formatCode>
                <c:ptCount val="4"/>
                <c:pt idx="0">
                  <c:v>0.27449686108731375</c:v>
                </c:pt>
                <c:pt idx="1">
                  <c:v>0.69867842647079481</c:v>
                </c:pt>
                <c:pt idx="2">
                  <c:v>1.3496622333328653E-2</c:v>
                </c:pt>
                <c:pt idx="3">
                  <c:v>1.2007921014563994E-2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3E-4C26-8667-5D17590B27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Envigado.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0-4AC7-B903-2217CCF744C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50-4AC7-B903-2217CCF744C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50-4AC7-B903-2217CCF744C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50-4AC7-B903-2217CCF744C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50-4AC7-B903-2217CCF744C1}"/>
              </c:ext>
            </c:extLst>
          </c:dPt>
          <c:dLbls>
            <c:dLbl>
              <c:idx val="0"/>
              <c:layout>
                <c:manualLayout>
                  <c:x val="-6.6481457985611003E-2"/>
                  <c:y val="8.845399318209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0-4AC7-B903-2217CCF744C1}"/>
                </c:ext>
              </c:extLst>
            </c:dLbl>
            <c:dLbl>
              <c:idx val="1"/>
              <c:layout>
                <c:manualLayout>
                  <c:x val="9.7854873354610614E-2"/>
                  <c:y val="-0.217779596510608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0-4AC7-B903-2217CCF744C1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0-4AC7-B903-2217CCF744C1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0-4AC7-B903-2217CCF744C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0-4AC7-B903-2217CCF744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Población_Afiliada_Regimen'!$BU$135:$BU$138</c:f>
              <c:numCache>
                <c:formatCode>General</c:formatCode>
                <c:ptCount val="4"/>
                <c:pt idx="0">
                  <c:v>0.12467004699365841</c:v>
                </c:pt>
                <c:pt idx="1">
                  <c:v>0.85287227281372791</c:v>
                </c:pt>
                <c:pt idx="2">
                  <c:v>1.4729009421926972E-2</c:v>
                </c:pt>
                <c:pt idx="3">
                  <c:v>7.2044572070086889E-3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50-4AC7-B903-2217CCF744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Girardota.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6D-4276-AE83-64C03DEB1CB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6D-4276-AE83-64C03DEB1CB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6D-4276-AE83-64C03DEB1CB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6D-4276-AE83-64C03DEB1CB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16D-4276-AE83-64C03DEB1CB0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D-4276-AE83-64C03DEB1CB0}"/>
                </c:ext>
              </c:extLst>
            </c:dLbl>
            <c:dLbl>
              <c:idx val="1"/>
              <c:layout>
                <c:manualLayout>
                  <c:x val="0.19714560913805365"/>
                  <c:y val="-0.146404090041325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D-4276-AE83-64C03DEB1CB0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D-4276-AE83-64C03DEB1CB0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D-4276-AE83-64C03DEB1CB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D-4276-AE83-64C03DEB1C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Población_Afiliada_Regimen'!$CA$135:$CA$138</c:f>
              <c:numCache>
                <c:formatCode>General</c:formatCode>
                <c:ptCount val="4"/>
                <c:pt idx="0">
                  <c:v>0.29518575592729435</c:v>
                </c:pt>
                <c:pt idx="1">
                  <c:v>0.68754757616828499</c:v>
                </c:pt>
                <c:pt idx="2">
                  <c:v>7.6678858543287346E-3</c:v>
                </c:pt>
                <c:pt idx="3">
                  <c:v>8.6890328809342571E-3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6D-4276-AE83-64C03DEB1C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Itagüí.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BD-4FFD-AEDC-969BF8F7B0B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BD-4FFD-AEDC-969BF8F7B0B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BD-4FFD-AEDC-969BF8F7B0B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BD-4FFD-AEDC-969BF8F7B0B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BD-4FFD-AEDC-969BF8F7B0B4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D-4FFD-AEDC-969BF8F7B0B4}"/>
                </c:ext>
              </c:extLst>
            </c:dLbl>
            <c:dLbl>
              <c:idx val="1"/>
              <c:layout>
                <c:manualLayout>
                  <c:x val="0.16026619298991768"/>
                  <c:y val="-0.208857658201948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D-4FFD-AEDC-969BF8F7B0B4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D-4FFD-AEDC-969BF8F7B0B4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D-4FFD-AEDC-969BF8F7B0B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D-4FFD-AEDC-969BF8F7B0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Población_Afiliada_Regimen'!$CG$135:$CG$138</c:f>
              <c:numCache>
                <c:formatCode>General</c:formatCode>
                <c:ptCount val="4"/>
                <c:pt idx="0">
                  <c:v>0.20047395567120488</c:v>
                </c:pt>
                <c:pt idx="1">
                  <c:v>0.77903133373604072</c:v>
                </c:pt>
                <c:pt idx="2">
                  <c:v>1.0042903830367237E-2</c:v>
                </c:pt>
                <c:pt idx="3">
                  <c:v>8.9246162662825462E-3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BD-4FFD-AEDC-969BF8F7B0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Estrella.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2C-4E18-B393-20D78F81B09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2C-4E18-B393-20D78F81B09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2C-4E18-B393-20D78F81B09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2C-4E18-B393-20D78F81B09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2C-4E18-B393-20D78F81B09C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C-4E18-B393-20D78F81B09C}"/>
                </c:ext>
              </c:extLst>
            </c:dLbl>
            <c:dLbl>
              <c:idx val="1"/>
              <c:layout>
                <c:manualLayout>
                  <c:x val="0.17445058381612388"/>
                  <c:y val="-0.186552812430297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C-4E18-B393-20D78F81B09C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C-4E18-B393-20D78F81B09C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C-4E18-B393-20D78F81B09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C-4E18-B393-20D78F81B0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Población_Afiliada_Regimen'!$CM$135:$CM$138</c:f>
              <c:numCache>
                <c:formatCode>General</c:formatCode>
                <c:ptCount val="4"/>
                <c:pt idx="0">
                  <c:v>0.208087967064464</c:v>
                </c:pt>
                <c:pt idx="1">
                  <c:v>0.76688033074504491</c:v>
                </c:pt>
                <c:pt idx="2">
                  <c:v>5.8366772630152695E-3</c:v>
                </c:pt>
                <c:pt idx="3">
                  <c:v>1.8100647940660446E-2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2C-4E18-B393-20D78F81B0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Sabaneta.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23-42AF-BD01-B5E2483140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23-42AF-BD01-B5E2483140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23-42AF-BD01-B5E2483140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23-42AF-BD01-B5E2483140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23-42AF-BD01-B5E24831409B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3-42AF-BD01-B5E24831409B}"/>
                </c:ext>
              </c:extLst>
            </c:dLbl>
            <c:dLbl>
              <c:idx val="1"/>
              <c:layout>
                <c:manualLayout>
                  <c:x val="0.12054989867654049"/>
                  <c:y val="-0.1999357198932880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3-42AF-BD01-B5E24831409B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3-42AF-BD01-B5E24831409B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3-42AF-BD01-B5E2483140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3-42AF-BD01-B5E2483140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'[24]1.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'[24]1. Población_Afiliada_Regimen'!$CS$135:$CS$138</c:f>
              <c:numCache>
                <c:formatCode>General</c:formatCode>
                <c:ptCount val="4"/>
                <c:pt idx="0">
                  <c:v>0.14517686897037602</c:v>
                </c:pt>
                <c:pt idx="1">
                  <c:v>0.83819869777166689</c:v>
                </c:pt>
                <c:pt idx="2">
                  <c:v>6.1588809472404348E-3</c:v>
                </c:pt>
                <c:pt idx="3">
                  <c:v>9.9542061066100022E-3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23-42AF-BD01-B5E2483140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25-45B0-95A6-1F27445B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Área Metropolitana del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F6-48A8-ADAA-23174B02666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F6-48A8-ADAA-23174B02666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F6-48A8-ADAA-23174B02666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F6-48A8-ADAA-23174B02666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F6-48A8-ADAA-23174B02666E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6-48A8-ADAA-23174B02666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5F6-48A8-ADAA-23174B02666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6-48A8-ADAA-23174B02666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6-48A8-ADAA-23174B02666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6-48A8-ADAA-23174B0266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Asocia'!$Q$6:$Q$9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Asocia'!$R$6:$R$9</c:f>
              <c:numCache>
                <c:formatCode>0.00%</c:formatCode>
                <c:ptCount val="4"/>
                <c:pt idx="0">
                  <c:v>0.25161359773577419</c:v>
                </c:pt>
                <c:pt idx="1">
                  <c:v>0.71862861033958836</c:v>
                </c:pt>
                <c:pt idx="2">
                  <c:v>1.4360337084891171E-2</c:v>
                </c:pt>
                <c:pt idx="3">
                  <c:v>1.5397454839746303E-2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F6-48A8-ADAA-23174B0266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Cartama.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D9-4AA4-9ACE-7099EC4BC95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D9-4AA4-9ACE-7099EC4BC95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D9-4AA4-9ACE-7099EC4BC95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D9-4AA4-9ACE-7099EC4BC95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D9-4AA4-9ACE-7099EC4BC95F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9-4AA4-9ACE-7099EC4BC95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AD9-4AA4-9ACE-7099EC4BC95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9-4AA4-9ACE-7099EC4BC95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9-4AA4-9ACE-7099EC4BC95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9-4AA4-9ACE-7099EC4BC9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Asocia'!$Q$19:$Q$22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Asocia'!$R$19:$R$22</c:f>
              <c:numCache>
                <c:formatCode>0.00%</c:formatCode>
                <c:ptCount val="4"/>
                <c:pt idx="0">
                  <c:v>0.64520276475421723</c:v>
                </c:pt>
                <c:pt idx="1">
                  <c:v>0.31935811300691186</c:v>
                </c:pt>
                <c:pt idx="2">
                  <c:v>2.1857025472473295E-2</c:v>
                </c:pt>
                <c:pt idx="3">
                  <c:v>1.3582096766397602E-2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D9-4AA4-9ACE-7099EC4BC9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Distrito de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E4-4E94-BFD5-C291EEF8B88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E4-4E94-BFD5-C291EEF8B88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E4-4E94-BFD5-C291EEF8B88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E4-4E94-BFD5-C291EEF8B88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E4-4E94-BFD5-C291EEF8B88E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4-4E94-BFD5-C291EEF8B88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2E4-4E94-BFD5-C291EEF8B88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4-4E94-BFD5-C291EEF8B88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4-4E94-BFD5-C291EEF8B88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4-4E94-BFD5-C291EEF8B88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Asocia'!$Q$32:$Q$35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Asocia'!$R$32:$R$35</c:f>
              <c:numCache>
                <c:formatCode>0.00%</c:formatCode>
                <c:ptCount val="4"/>
                <c:pt idx="0">
                  <c:v>0.69379454103697291</c:v>
                </c:pt>
                <c:pt idx="1">
                  <c:v>0.27470779726172023</c:v>
                </c:pt>
                <c:pt idx="2">
                  <c:v>2.1806073485520144E-2</c:v>
                </c:pt>
                <c:pt idx="3">
                  <c:v>9.6915882157867315E-3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4-4E94-BFD5-C291EEF8B8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Penderisco y Sinfaná.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A9-405E-AA93-A538BBAD65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A9-405E-AA93-A538BBAD65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A9-405E-AA93-A538BBAD65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A9-405E-AA93-A538BBAD65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0A9-405E-AA93-A538BBAD657A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9-405E-AA93-A538BBAD657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0A9-405E-AA93-A538BBAD657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9-405E-AA93-A538BBAD657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9-405E-AA93-A538BBAD65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9-405E-AA93-A538BBAD65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Asocia'!$Q$38:$Q$41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Asocia'!$R$38:$R$41</c:f>
              <c:numCache>
                <c:formatCode>0.00%</c:formatCode>
                <c:ptCount val="4"/>
                <c:pt idx="0">
                  <c:v>0.70656145093081046</c:v>
                </c:pt>
                <c:pt idx="1">
                  <c:v>0.26761128307974014</c:v>
                </c:pt>
                <c:pt idx="2">
                  <c:v>1.9200418537733792E-2</c:v>
                </c:pt>
                <c:pt idx="3">
                  <c:v>6.6268474517155685E-3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A9-405E-AA93-A538BBAD65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San Juan.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65-4CFC-B9B5-044A04E1B50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65-4CFC-B9B5-044A04E1B50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65-4CFC-B9B5-044A04E1B50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65-4CFC-B9B5-044A04E1B50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65-4CFC-B9B5-044A04E1B50E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5-4CFC-B9B5-044A04E1B50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465-4CFC-B9B5-044A04E1B50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5-4CFC-B9B5-044A04E1B50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5-4CFC-B9B5-044A04E1B50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5-4CFC-B9B5-044A04E1B5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Asocia'!$Q$50:$Q$53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Asocia'!$R$50:$R$53</c:f>
              <c:numCache>
                <c:formatCode>0.00%</c:formatCode>
                <c:ptCount val="4"/>
                <c:pt idx="0">
                  <c:v>0.72966366562485419</c:v>
                </c:pt>
                <c:pt idx="1">
                  <c:v>0.24210477212296497</c:v>
                </c:pt>
                <c:pt idx="2">
                  <c:v>1.7474460045715352E-2</c:v>
                </c:pt>
                <c:pt idx="3">
                  <c:v>1.0757102206465457E-2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65-4CFC-B9B5-044A04E1B5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la Paz.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79-49AF-AD25-7AB691D566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79-49AF-AD25-7AB691D566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79-49AF-AD25-7AB691D566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79-49AF-AD25-7AB691D566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79-49AF-AD25-7AB691D56679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9-49AF-AD25-7AB691D5667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79-49AF-AD25-7AB691D566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9-49AF-AD25-7AB691D566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9-49AF-AD25-7AB691D566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9-49AF-AD25-7AB691D566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Asocia'!$Q$56:$Q$59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Asocia'!$R$56:$R$59</c:f>
              <c:numCache>
                <c:formatCode>0.00%</c:formatCode>
                <c:ptCount val="4"/>
                <c:pt idx="0">
                  <c:v>0.68470524469041061</c:v>
                </c:pt>
                <c:pt idx="1">
                  <c:v>0.29020525182216261</c:v>
                </c:pt>
                <c:pt idx="2">
                  <c:v>1.979774351367157E-2</c:v>
                </c:pt>
                <c:pt idx="3">
                  <c:v>5.2917599737551529E-3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79-49AF-AD25-7AB691D566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del Agua, Bosques y Turismo.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B1-4530-B781-A85B9E1CAAC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B1-4530-B781-A85B9E1CAAC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B1-4530-B781-A85B9E1CAAC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B1-4530-B781-A85B9E1CAAC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B1-4530-B781-A85B9E1CAAC9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1-4530-B781-A85B9E1CAAC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1B1-4530-B781-A85B9E1CAAC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1-4530-B781-A85B9E1CAAC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1-4530-B781-A85B9E1CAAC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1-4530-B781-A85B9E1CAA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Asocia'!$Q$64:$Q$67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Asocia'!$R$64:$R$67</c:f>
              <c:numCache>
                <c:formatCode>0.00%</c:formatCode>
                <c:ptCount val="4"/>
                <c:pt idx="0">
                  <c:v>0.59858723177395712</c:v>
                </c:pt>
                <c:pt idx="1">
                  <c:v>0.37807810209249632</c:v>
                </c:pt>
                <c:pt idx="2">
                  <c:v>1.5743036118885778E-2</c:v>
                </c:pt>
                <c:pt idx="3">
                  <c:v>7.5916300146608023E-3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B1-4530-B781-A85B9E1CAA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Minero Agroecológica.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1C-4F4B-903B-8036828F017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1C-4F4B-903B-8036828F017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1C-4F4B-903B-8036828F017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1C-4F4B-903B-8036828F017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1C-4F4B-903B-8036828F0177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C-4F4B-903B-8036828F017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31C-4F4B-903B-8036828F017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C-4F4B-903B-8036828F017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C-4F4B-903B-8036828F017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C-4F4B-903B-8036828F01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Asocia'!$Q$70:$Q$73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Asocia'!$R$70:$R$73</c:f>
              <c:numCache>
                <c:formatCode>0.00%</c:formatCode>
                <c:ptCount val="4"/>
                <c:pt idx="0">
                  <c:v>0.74458030210068071</c:v>
                </c:pt>
                <c:pt idx="1">
                  <c:v>0.23390159815350453</c:v>
                </c:pt>
                <c:pt idx="2">
                  <c:v>1.6616998276214684E-2</c:v>
                </c:pt>
                <c:pt idx="3">
                  <c:v>4.9011014696000235E-3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1C-4F4B-903B-8036828F017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0443196271415"/>
          <c:y val="0.10050388564880784"/>
          <c:w val="0.88685091341597466"/>
          <c:h val="0.8967293564564980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'[25]2. Gráficos_Cobertura_Dpto'!$A$25:$A$36</c:f>
              <c:strCache>
                <c:ptCount val="12"/>
              </c:strCache>
            </c:strRef>
          </c:cat>
          <c:val>
            <c:numRef>
              <c:f>'[25]2. Gráficos_Cobertura_Dpto'!$N$19:$N$30</c:f>
              <c:numCache>
                <c:formatCode>General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E30-BF60-5596C598C96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0624"/>
        <c:axId val="249263552"/>
      </c:lineChart>
      <c:catAx>
        <c:axId val="24927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263552"/>
        <c:crosses val="autoZero"/>
        <c:auto val="1"/>
        <c:lblAlgn val="ctr"/>
        <c:lblOffset val="100"/>
        <c:noMultiLvlLbl val="0"/>
      </c:catAx>
      <c:valAx>
        <c:axId val="249263552"/>
        <c:scaling>
          <c:orientation val="minMax"/>
          <c:max val="1"/>
          <c:min val="0.9"/>
        </c:scaling>
        <c:delete val="1"/>
        <c:axPos val="l"/>
        <c:numFmt formatCode="0%" sourceLinked="0"/>
        <c:majorTickMark val="out"/>
        <c:minorTickMark val="none"/>
        <c:tickLblPos val="nextTo"/>
        <c:crossAx val="249270624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Comparativo tendencia de</a:t>
            </a:r>
            <a:r>
              <a:rPr lang="es-CO" sz="1400" baseline="0"/>
              <a:t> la</a:t>
            </a:r>
            <a:r>
              <a:rPr lang="es-CO" sz="1400"/>
              <a:t> cobertura al SGSSS por</a:t>
            </a:r>
            <a:r>
              <a:rPr lang="es-CO" sz="1400" baseline="0"/>
              <a:t> mes</a:t>
            </a:r>
            <a:r>
              <a:rPr lang="es-CO" sz="1400"/>
              <a:t>, año 2020</a:t>
            </a:r>
            <a:r>
              <a:rPr lang="es-CO" sz="1400" baseline="0"/>
              <a:t> -</a:t>
            </a:r>
            <a:r>
              <a:rPr lang="es-CO" sz="1400"/>
              <a:t> 2023,  corte Marzo</a:t>
            </a:r>
            <a:r>
              <a:rPr lang="es-CO" sz="1400" baseline="0"/>
              <a:t> 2023</a:t>
            </a:r>
            <a:r>
              <a:rPr lang="es-CO" sz="1400"/>
              <a:t>.  </a:t>
            </a:r>
          </a:p>
          <a:p>
            <a:pPr>
              <a:defRPr sz="1400"/>
            </a:pPr>
            <a:endParaRPr lang="es-CO" sz="1400"/>
          </a:p>
        </c:rich>
      </c:tx>
      <c:layout>
        <c:manualLayout>
          <c:xMode val="edge"/>
          <c:yMode val="edge"/>
          <c:x val="0.120494204810735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03146028153065E-2"/>
          <c:y val="0.12043278115934282"/>
          <c:w val="0.83839983450961808"/>
          <c:h val="0.74580097399889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Gráficos_Cobertura_Dpto'!$J$15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Gráficos_Cobertura_Dpto'!$I$16:$I$27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Gráficos_Cobertura_Dpto'!$J$16:$J$27</c:f>
              <c:numCache>
                <c:formatCode>0.00%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132-8A69-96BE842536B8}"/>
            </c:ext>
          </c:extLst>
        </c:ser>
        <c:ser>
          <c:idx val="1"/>
          <c:order val="1"/>
          <c:tx>
            <c:strRef>
              <c:f>'3. Gráficos_Cobertura_Dpto'!$K$15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26000">
                  <a:srgbClr val="92D050"/>
                </a:gs>
                <a:gs pos="64000">
                  <a:srgbClr val="669900"/>
                </a:gs>
                <a:gs pos="98000">
                  <a:srgbClr val="92D050"/>
                </a:gs>
              </a:gsLst>
              <a:lin ang="189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6"/>
              <c:layout>
                <c:manualLayout>
                  <c:x val="5.7307792465748058E-17"/>
                  <c:y val="-1.3523840827588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5-4877-8F7E-BF016DD0EBB6}"/>
                </c:ext>
              </c:extLst>
            </c:dLbl>
            <c:dLbl>
              <c:idx val="7"/>
              <c:layout>
                <c:manualLayout>
                  <c:x val="0"/>
                  <c:y val="-2.7047681655176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5-4877-8F7E-BF016DD0EBB6}"/>
                </c:ext>
              </c:extLst>
            </c:dLbl>
            <c:dLbl>
              <c:idx val="8"/>
              <c:layout>
                <c:manualLayout>
                  <c:x val="-1.146155849314961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5-4877-8F7E-BF016DD0EBB6}"/>
                </c:ext>
              </c:extLst>
            </c:dLbl>
            <c:dLbl>
              <c:idx val="9"/>
              <c:layout>
                <c:manualLayout>
                  <c:x val="1.0940704948139951E-2"/>
                  <c:y val="2.253973471264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1-45E3-B458-2BFB7FB1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Gráficos_Cobertura_Dpto'!$I$16:$I$27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Gráficos_Cobertura_Dpto'!$K$16:$K$27</c:f>
              <c:numCache>
                <c:formatCode>0.00%</c:formatCode>
                <c:ptCount val="12"/>
                <c:pt idx="0">
                  <c:v>0.98380000000000001</c:v>
                </c:pt>
                <c:pt idx="1">
                  <c:v>0.98699999999999999</c:v>
                </c:pt>
                <c:pt idx="2">
                  <c:v>0.99139999999999995</c:v>
                </c:pt>
                <c:pt idx="3">
                  <c:v>0.99450000000000005</c:v>
                </c:pt>
                <c:pt idx="4">
                  <c:v>0.99865729639323308</c:v>
                </c:pt>
                <c:pt idx="5">
                  <c:v>1.00176407693587</c:v>
                </c:pt>
                <c:pt idx="6">
                  <c:v>1.0037827765936995</c:v>
                </c:pt>
                <c:pt idx="7">
                  <c:v>1.0070223973636008</c:v>
                </c:pt>
                <c:pt idx="8">
                  <c:v>1.0099665555192534</c:v>
                </c:pt>
                <c:pt idx="9">
                  <c:v>1.0121708776478109</c:v>
                </c:pt>
                <c:pt idx="10">
                  <c:v>1.0142678660522302</c:v>
                </c:pt>
                <c:pt idx="11">
                  <c:v>1.0161260074331555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B-4132-8A69-96BE842536B8}"/>
            </c:ext>
          </c:extLst>
        </c:ser>
        <c:ser>
          <c:idx val="2"/>
          <c:order val="2"/>
          <c:tx>
            <c:strRef>
              <c:f>'3. Gráficos_Cobertura_Dpto'!$L$15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643871773389944E-3"/>
                  <c:y val="-4.243178395148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8-4D76-B0CF-EB53086CFB4B}"/>
                </c:ext>
              </c:extLst>
            </c:dLbl>
            <c:dLbl>
              <c:idx val="1"/>
              <c:layout>
                <c:manualLayout>
                  <c:x val="7.8108653688493583E-3"/>
                  <c:y val="-1.7857821950652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2-4761-A4EB-CE28245D5CDC}"/>
                </c:ext>
              </c:extLst>
            </c:dLbl>
            <c:dLbl>
              <c:idx val="2"/>
              <c:layout>
                <c:manualLayout>
                  <c:x val="4.6865192213095862E-3"/>
                  <c:y val="9.43022237588840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233-8320-0736D30A0C0B}"/>
                </c:ext>
              </c:extLst>
            </c:dLbl>
            <c:dLbl>
              <c:idx val="3"/>
              <c:layout>
                <c:manualLayout>
                  <c:x val="-1.562173073769929E-3"/>
                  <c:y val="1.3915422891721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7-4DAF-AD89-8C7FD1F8E976}"/>
                </c:ext>
              </c:extLst>
            </c:dLbl>
            <c:dLbl>
              <c:idx val="4"/>
              <c:layout>
                <c:manualLayout>
                  <c:x val="4.6865192213096148E-3"/>
                  <c:y val="4.59821344221616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A-40E0-A473-DADB87ADC020}"/>
                </c:ext>
              </c:extLst>
            </c:dLbl>
            <c:dLbl>
              <c:idx val="5"/>
              <c:layout>
                <c:manualLayout>
                  <c:x val="6.248692295079487E-3"/>
                  <c:y val="2.702421602138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A-4B3F-BBDE-FD2575AA3BA3}"/>
                </c:ext>
              </c:extLst>
            </c:dLbl>
            <c:dLbl>
              <c:idx val="6"/>
              <c:layout>
                <c:manualLayout>
                  <c:x val="-1.5629578497342786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5-4877-8F7E-BF016DD0EBB6}"/>
                </c:ext>
              </c:extLst>
            </c:dLbl>
            <c:dLbl>
              <c:idx val="7"/>
              <c:layout>
                <c:manualLayout>
                  <c:x val="0"/>
                  <c:y val="-1.0807714055601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5-4877-8F7E-BF016DD0EBB6}"/>
                </c:ext>
              </c:extLst>
            </c:dLbl>
            <c:dLbl>
              <c:idx val="8"/>
              <c:layout>
                <c:manualLayout>
                  <c:x val="9.3777470984055568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A-4C72-86D6-BC6F2B9E5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Gráficos_Cobertura_Dpto'!$I$16:$I$27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Gráficos_Cobertura_Dpto'!$L$16:$L$27</c:f>
              <c:numCache>
                <c:formatCode>0.00%</c:formatCode>
                <c:ptCount val="12"/>
                <c:pt idx="0">
                  <c:v>1.0012652262002009</c:v>
                </c:pt>
                <c:pt idx="1">
                  <c:v>1.0036375616242403</c:v>
                </c:pt>
                <c:pt idx="2">
                  <c:v>1.0079454869581805</c:v>
                </c:pt>
                <c:pt idx="3">
                  <c:v>1.0114000000000001</c:v>
                </c:pt>
                <c:pt idx="4">
                  <c:v>1.0151374136708895</c:v>
                </c:pt>
                <c:pt idx="5">
                  <c:v>1.0172000000000001</c:v>
                </c:pt>
                <c:pt idx="6">
                  <c:v>0.99890000000000001</c:v>
                </c:pt>
                <c:pt idx="7">
                  <c:v>1.0033079697635039</c:v>
                </c:pt>
                <c:pt idx="8">
                  <c:v>0</c:v>
                </c:pt>
                <c:pt idx="9">
                  <c:v>1.0103269696453157</c:v>
                </c:pt>
                <c:pt idx="10">
                  <c:v>0</c:v>
                </c:pt>
                <c:pt idx="11">
                  <c:v>201982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8-4D76-B0CF-EB53086CFB4B}"/>
            </c:ext>
          </c:extLst>
        </c:ser>
        <c:ser>
          <c:idx val="3"/>
          <c:order val="3"/>
          <c:tx>
            <c:strRef>
              <c:f>'3. Gráficos_Cobertura_Dpto'!$M$15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Gráficos_Cobertura_Dpto'!$M$16:$M$27</c:f>
              <c:numCache>
                <c:formatCode>0.00%</c:formatCode>
                <c:ptCount val="12"/>
                <c:pt idx="0">
                  <c:v>0.99690000000000001</c:v>
                </c:pt>
                <c:pt idx="1">
                  <c:v>0.9990911809815074</c:v>
                </c:pt>
                <c:pt idx="2">
                  <c:v>200985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9-4101-83D5-91BB603817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9266816"/>
        <c:axId val="249261920"/>
      </c:barChart>
      <c:catAx>
        <c:axId val="249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920"/>
        <c:crosses val="autoZero"/>
        <c:auto val="1"/>
        <c:lblAlgn val="ctr"/>
        <c:lblOffset val="100"/>
        <c:noMultiLvlLbl val="0"/>
      </c:catAx>
      <c:valAx>
        <c:axId val="249261920"/>
        <c:scaling>
          <c:orientation val="minMax"/>
          <c:max val="1.04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Porcentaje de cobertura al SGSSS en Antioquia, por Regímenes y año</a:t>
            </a:r>
          </a:p>
          <a:p>
            <a:pPr>
              <a:defRPr sz="1600" b="1"/>
            </a:pPr>
            <a:r>
              <a:rPr lang="es-CO" sz="1600" b="1"/>
              <a:t>2019 - 2023</a:t>
            </a:r>
          </a:p>
        </c:rich>
      </c:tx>
      <c:layout>
        <c:manualLayout>
          <c:xMode val="edge"/>
          <c:yMode val="edge"/>
          <c:x val="0.13345166125235386"/>
          <c:y val="1.1410521876819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493133984205582E-2"/>
          <c:y val="0.119396805587323"/>
          <c:w val="0.80110472011313949"/>
          <c:h val="0.66526766462145903"/>
        </c:manualLayout>
      </c:layout>
      <c:lineChart>
        <c:grouping val="standard"/>
        <c:varyColors val="0"/>
        <c:ser>
          <c:idx val="0"/>
          <c:order val="0"/>
          <c:tx>
            <c:v>R. Subsidiado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86764114657446E-2"/>
                  <c:y val="-2.2256222659934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4-4E13-82D7-D9690A2D7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'[24]3. Gráficos_Cobertura_Dpto'!$U$9:$Y$9</c:f>
              <c:strCach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strCache>
            </c:strRef>
          </c:cat>
          <c:val>
            <c:numRef>
              <c:f>'[24]3. Gráficos_Cobertura_Dpto'!$U$4:$Y$4</c:f>
              <c:numCache>
                <c:formatCode>General</c:formatCode>
                <c:ptCount val="5"/>
                <c:pt idx="0">
                  <c:v>0.34967175078157847</c:v>
                </c:pt>
                <c:pt idx="1">
                  <c:v>0.36358467369379432</c:v>
                </c:pt>
                <c:pt idx="2">
                  <c:v>0.36072653136326804</c:v>
                </c:pt>
                <c:pt idx="3">
                  <c:v>0.38875737479937728</c:v>
                </c:pt>
                <c:pt idx="4">
                  <c:v>0.38900227483533462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1-3894-4E13-82D7-D9690A2D73EE}"/>
            </c:ext>
          </c:extLst>
        </c:ser>
        <c:ser>
          <c:idx val="1"/>
          <c:order val="1"/>
          <c:tx>
            <c:v>R. Contributivo</c:v>
          </c:tx>
          <c:spPr>
            <a:ln w="3810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903298628879914E-2"/>
                  <c:y val="-3.479049142475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4-4E13-82D7-D9690A2D7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'[24]3. Gráficos_Cobertura_Dpto'!$U$9:$Y$9</c:f>
              <c:strCach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strCache>
            </c:strRef>
          </c:cat>
          <c:val>
            <c:numRef>
              <c:f>'[24]3. Gráficos_Cobertura_Dpto'!$U$6:$Y$6</c:f>
              <c:numCache>
                <c:formatCode>General</c:formatCode>
                <c:ptCount val="5"/>
                <c:pt idx="0">
                  <c:v>0.60176382238970805</c:v>
                </c:pt>
                <c:pt idx="1">
                  <c:v>0.60444913318947635</c:v>
                </c:pt>
                <c:pt idx="2">
                  <c:v>0.62524076369713966</c:v>
                </c:pt>
                <c:pt idx="3">
                  <c:v>0.5950680861283062</c:v>
                </c:pt>
                <c:pt idx="4">
                  <c:v>0.58373758647862584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3-3894-4E13-82D7-D9690A2D73EE}"/>
            </c:ext>
          </c:extLst>
        </c:ser>
        <c:ser>
          <c:idx val="2"/>
          <c:order val="2"/>
          <c:tx>
            <c:v>P. Sin Afiliación</c:v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989999941307E-2"/>
                  <c:y val="9.68215739519106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4-4E13-82D7-D9690A2D73EE}"/>
                </c:ext>
              </c:extLst>
            </c:dLbl>
            <c:dLbl>
              <c:idx val="1"/>
              <c:layout>
                <c:manualLayout>
                  <c:x val="-2.8117314763805253E-2"/>
                  <c:y val="9.0794492521259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4-4E13-82D7-D9690A2D73EE}"/>
                </c:ext>
              </c:extLst>
            </c:dLbl>
            <c:dLbl>
              <c:idx val="2"/>
              <c:layout>
                <c:manualLayout>
                  <c:x val="-1.4775080116502273E-2"/>
                  <c:y val="-5.55390831324282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4-4E13-82D7-D9690A2D73EE}"/>
                </c:ext>
              </c:extLst>
            </c:dLbl>
            <c:dLbl>
              <c:idx val="3"/>
              <c:layout>
                <c:manualLayout>
                  <c:x val="-3.010408190707756E-2"/>
                  <c:y val="-3.793235513174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4-4E13-82D7-D9690A2D73EE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4-4E13-82D7-D9690A2D7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'[24]3. Gráficos_Cobertura_Dpto'!$U$9:$Y$9</c:f>
              <c:strCach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strCache>
            </c:str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9-3894-4E13-82D7-D9690A2D73EE}"/>
            </c:ext>
          </c:extLst>
        </c:ser>
        <c:ser>
          <c:idx val="3"/>
          <c:order val="3"/>
          <c:tx>
            <c:v>Excepcion</c:v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25285335821183E-2"/>
                  <c:y val="-3.79240586159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4-4E13-82D7-D9690A2D73EE}"/>
                </c:ext>
              </c:extLst>
            </c:dLbl>
            <c:dLbl>
              <c:idx val="1"/>
              <c:layout>
                <c:manualLayout>
                  <c:x val="-1.400796928051087E-2"/>
                  <c:y val="-5.9859028954407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4-4E13-82D7-D9690A2D7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'[24]3. Gráficos_Cobertura_Dpto'!$U$9:$Y$9</c:f>
              <c:strCach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strCache>
            </c:strRef>
          </c:cat>
          <c:val>
            <c:numRef>
              <c:f>'[24]3. Gráficos_Cobertura_Dpto'!$U$8:$Y$8</c:f>
              <c:numCache>
                <c:formatCode>General</c:formatCode>
                <c:ptCount val="5"/>
                <c:pt idx="0">
                  <c:v>3.1607555548634654E-2</c:v>
                </c:pt>
                <c:pt idx="1">
                  <c:v>3.0796818774680178E-2</c:v>
                </c:pt>
                <c:pt idx="2">
                  <c:v>3.0158712372747615E-2</c:v>
                </c:pt>
                <c:pt idx="3">
                  <c:v>2.9326706262216316E-2</c:v>
                </c:pt>
                <c:pt idx="4">
                  <c:v>2.8754536232099538E-2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C-3894-4E13-82D7-D9690A2D73EE}"/>
            </c:ext>
          </c:extLst>
        </c:ser>
        <c:ser>
          <c:idx val="4"/>
          <c:order val="4"/>
          <c:tx>
            <c:v>INPEC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63577023318954884"/>
                  <c:y val="-1.7466422864734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4-4E13-82D7-D9690A2D7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'[24]3. Gráficos_Cobertura_Dpto'!$U$9:$Y$9</c:f>
              <c:strCach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strCache>
            </c:strRef>
          </c:cat>
          <c:val>
            <c:numRef>
              <c:f>'[24]3. Gráficos_Cobertura_Dpto'!$U$10:$Y$10</c:f>
              <c:numCache>
                <c:formatCode>General</c:formatCode>
                <c:ptCount val="5"/>
                <c:pt idx="4">
                  <c:v>1.7249976839911751E-3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94-4E13-82D7-D9690A2D73E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1376"/>
        <c:axId val="249265728"/>
        <c:extLst/>
      </c:lineChart>
      <c:catAx>
        <c:axId val="2492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5728"/>
        <c:crosses val="autoZero"/>
        <c:auto val="1"/>
        <c:lblAlgn val="ctr"/>
        <c:lblOffset val="100"/>
        <c:noMultiLvlLbl val="0"/>
      </c:catAx>
      <c:valAx>
        <c:axId val="2492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"/>
              <c:y val="0.36456488198911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37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93268409718173"/>
          <c:y val="0.91532650679663552"/>
          <c:w val="0.50753365027396136"/>
          <c:h val="5.0285207588928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Magdalena Medio</a:t>
            </a:r>
          </a:p>
        </c:rich>
      </c:tx>
      <c:layout>
        <c:manualLayout>
          <c:xMode val="edge"/>
          <c:yMode val="edge"/>
          <c:x val="0.76983480571332763"/>
          <c:y val="2.31279780013830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Gráficos_%Tendencia_Subreg'!$F$4:$F$9</c:f>
              <c:numCache>
                <c:formatCode>#,##0.00</c:formatCode>
                <c:ptCount val="6"/>
                <c:pt idx="0">
                  <c:v>25.427639199938216</c:v>
                </c:pt>
                <c:pt idx="1">
                  <c:v>25.076641261947017</c:v>
                </c:pt>
                <c:pt idx="2">
                  <c:v>25.711829403904197</c:v>
                </c:pt>
                <c:pt idx="3">
                  <c:v>27.733458470201782</c:v>
                </c:pt>
                <c:pt idx="4">
                  <c:v>25.033980318599468</c:v>
                </c:pt>
                <c:pt idx="5">
                  <c:v>24.012098393126401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2D8-8FAC-9271BA98E717}"/>
            </c:ext>
          </c:extLst>
        </c:ser>
        <c:ser>
          <c:idx val="0"/>
          <c:order val="1"/>
          <c:tx>
            <c:strRef>
              <c:f>'4. Gráficos_%Tendencia_Subreg'!$C$3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Gráficos_%Tendencia_Subreg'!$D$4:$D$9</c:f>
              <c:numCache>
                <c:formatCode>#,##0.00</c:formatCode>
                <c:ptCount val="6"/>
                <c:pt idx="0">
                  <c:v>61.108965943316086</c:v>
                </c:pt>
                <c:pt idx="1">
                  <c:v>57.685481345089741</c:v>
                </c:pt>
                <c:pt idx="2">
                  <c:v>57.850915309354932</c:v>
                </c:pt>
                <c:pt idx="3">
                  <c:v>55.160515637507935</c:v>
                </c:pt>
                <c:pt idx="4">
                  <c:v>56.443574548288296</c:v>
                </c:pt>
                <c:pt idx="5">
                  <c:v>55.916703098651865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2D8-8FAC-9271BA98E717}"/>
            </c:ext>
          </c:extLst>
        </c:ser>
        <c:ser>
          <c:idx val="4"/>
          <c:order val="2"/>
          <c:tx>
            <c:strRef>
              <c:f>'4. Gráficos_%Tendencia_Subreg'!$G$3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C-43F0-893E-26A55445664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8-48D8-90BA-10C2C2BA3932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8-48D8-90BA-10C2C2BA3932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8-48D8-90BA-10C2C2BA3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Gráficos_%Tendencia_Subreg'!$H$4:$H$9</c:f>
              <c:numCache>
                <c:formatCode>#,##0.00</c:formatCode>
                <c:ptCount val="6"/>
                <c:pt idx="0">
                  <c:v>3.802417175071434</c:v>
                </c:pt>
                <c:pt idx="1">
                  <c:v>4.4684465789049073</c:v>
                </c:pt>
                <c:pt idx="2">
                  <c:v>4.2041621111453749</c:v>
                </c:pt>
                <c:pt idx="3">
                  <c:v>4.4083142407596547</c:v>
                </c:pt>
                <c:pt idx="4">
                  <c:v>1.6129324561880425</c:v>
                </c:pt>
                <c:pt idx="5">
                  <c:v>3.9408998849046672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8-48D8-90BA-10C2C2BA3932}"/>
            </c:ext>
          </c:extLst>
        </c:ser>
        <c:ser>
          <c:idx val="2"/>
          <c:order val="3"/>
          <c:tx>
            <c:strRef>
              <c:f>'4. Gráficos_%Tendencia_Subreg'!$K$3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C-43F0-893E-26A55445664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38-48D8-90BA-10C2C2BA3932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38-48D8-90BA-10C2C2BA3932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8-48D8-90BA-10C2C2BA3932}"/>
                </c:ext>
              </c:extLst>
            </c:dLbl>
            <c:dLbl>
              <c:idx val="4"/>
              <c:layout>
                <c:manualLayout>
                  <c:x val="-4.5828885426163146E-2"/>
                  <c:y val="-2.66133342240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F-4319-8BD0-061F2ED8C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Gráficos_%Tendencia_Subreg'!$K$4:$K$9</c:f>
              <c:numCache>
                <c:formatCode>#,##0.00</c:formatCode>
                <c:ptCount val="6"/>
                <c:pt idx="0">
                  <c:v>9.6609776816742681</c:v>
                </c:pt>
                <c:pt idx="1">
                  <c:v>12.769430814058339</c:v>
                </c:pt>
                <c:pt idx="2">
                  <c:v>12.233093175595485</c:v>
                </c:pt>
                <c:pt idx="3">
                  <c:v>12.697711651530625</c:v>
                </c:pt>
                <c:pt idx="4">
                  <c:v>16.909512676924194</c:v>
                </c:pt>
                <c:pt idx="5">
                  <c:v>20.071198508221727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7-42D8-8FAC-9271BA98E7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7904"/>
        <c:axId val="249273888"/>
      </c:lineChart>
      <c:catAx>
        <c:axId val="24926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88"/>
        <c:crosses val="autoZero"/>
        <c:auto val="1"/>
        <c:lblAlgn val="ctr"/>
        <c:lblOffset val="100"/>
        <c:noMultiLvlLbl val="0"/>
      </c:catAx>
      <c:valAx>
        <c:axId val="24927388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665401930752799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Bajo</a:t>
            </a:r>
            <a:r>
              <a:rPr lang="es-CO" sz="1600" b="1" baseline="0"/>
              <a:t> Cauca</a:t>
            </a:r>
            <a:endParaRPr lang="es-CO" sz="1600" b="1"/>
          </a:p>
        </c:rich>
      </c:tx>
      <c:layout>
        <c:manualLayout>
          <c:xMode val="edge"/>
          <c:yMode val="edge"/>
          <c:x val="0.83904928473834428"/>
          <c:y val="2.02616345822865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7898178488133"/>
          <c:y val="0.10915016105818655"/>
          <c:w val="0.85280020604690432"/>
          <c:h val="0.70255796952459282"/>
        </c:manualLayout>
      </c:layout>
      <c:lineChart>
        <c:grouping val="standard"/>
        <c:varyColors val="0"/>
        <c:ser>
          <c:idx val="1"/>
          <c:order val="0"/>
          <c:tx>
            <c:strRef>
              <c:f>'4. Gráficos_%Tendencia_Subreg'!$E$11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Gráficos_%Tendencia_Subreg'!$F$12:$F$17</c:f>
              <c:numCache>
                <c:formatCode>#,##0.00</c:formatCode>
                <c:ptCount val="6"/>
                <c:pt idx="0">
                  <c:v>17.118755936186997</c:v>
                </c:pt>
                <c:pt idx="1">
                  <c:v>15.872878963711068</c:v>
                </c:pt>
                <c:pt idx="2">
                  <c:v>15.428819131428833</c:v>
                </c:pt>
                <c:pt idx="3">
                  <c:v>15.208868409125245</c:v>
                </c:pt>
                <c:pt idx="4">
                  <c:v>13.775441885377612</c:v>
                </c:pt>
                <c:pt idx="5">
                  <c:v>13.635115090919077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323-86CE-5B842C985343}"/>
            </c:ext>
          </c:extLst>
        </c:ser>
        <c:ser>
          <c:idx val="0"/>
          <c:order val="1"/>
          <c:tx>
            <c:strRef>
              <c:f>'4. Gráficos_%Tendencia_Subreg'!$C$11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Gráficos_%Tendencia_Subreg'!$D$12:$D$17</c:f>
              <c:numCache>
                <c:formatCode>#,##0.00</c:formatCode>
                <c:ptCount val="6"/>
                <c:pt idx="0">
                  <c:v>88.289412257119409</c:v>
                </c:pt>
                <c:pt idx="1">
                  <c:v>84.776369852272367</c:v>
                </c:pt>
                <c:pt idx="2">
                  <c:v>84.049854036159132</c:v>
                </c:pt>
                <c:pt idx="3">
                  <c:v>83.210454751473023</c:v>
                </c:pt>
                <c:pt idx="4">
                  <c:v>83.982027018984709</c:v>
                </c:pt>
                <c:pt idx="5">
                  <c:v>82.462963980296294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323-86CE-5B842C985343}"/>
            </c:ext>
          </c:extLst>
        </c:ser>
        <c:ser>
          <c:idx val="4"/>
          <c:order val="2"/>
          <c:tx>
            <c:strRef>
              <c:f>'4. Gráficos_%Tendencia_Subreg'!$G$11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2-4911-8C8E-A550620DE45B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323-86CE-5B842C985343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2-4323-86CE-5B842C985343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2-4323-86CE-5B842C98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Gráficos_%Tendencia_Subreg'!$H$12:$H$17</c:f>
              <c:numCache>
                <c:formatCode>#,##0.00</c:formatCode>
                <c:ptCount val="6"/>
                <c:pt idx="0">
                  <c:v>3.4128044559635535</c:v>
                </c:pt>
                <c:pt idx="1">
                  <c:v>2.4633033277922403</c:v>
                </c:pt>
                <c:pt idx="2">
                  <c:v>2.5068954008922786</c:v>
                </c:pt>
                <c:pt idx="3">
                  <c:v>2.545701767638616</c:v>
                </c:pt>
                <c:pt idx="4">
                  <c:v>1.5618490745700173</c:v>
                </c:pt>
                <c:pt idx="5">
                  <c:v>2.3948433408412533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2-4323-86CE-5B842C985343}"/>
            </c:ext>
          </c:extLst>
        </c:ser>
        <c:ser>
          <c:idx val="2"/>
          <c:order val="3"/>
          <c:tx>
            <c:strRef>
              <c:f>'4. Gráficos_%Tendencia_Subreg'!$K$11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2-4911-8C8E-A550620DE45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2-4323-86CE-5B842C985343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2-4323-86CE-5B842C985343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2-4323-86CE-5B842C985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0C3-A66B-7DF0783FF6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8-40C3-A66B-7DF0783FF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Gráficos_%Tendencia_Subreg'!$K$12:$K$17</c:f>
              <c:numCache>
                <c:formatCode>#,##0.00</c:formatCode>
                <c:ptCount val="6"/>
                <c:pt idx="0">
                  <c:v>-8.8209726492699474</c:v>
                </c:pt>
                <c:pt idx="1">
                  <c:v>-3.1125521437756873</c:v>
                </c:pt>
                <c:pt idx="2">
                  <c:v>-1.9855685684802467</c:v>
                </c:pt>
                <c:pt idx="3">
                  <c:v>-0.96502492823688613</c:v>
                </c:pt>
                <c:pt idx="4">
                  <c:v>0.68068202106766762</c:v>
                </c:pt>
                <c:pt idx="5">
                  <c:v>3.9019209287846337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92-4323-86CE-5B842C9853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8448"/>
        <c:axId val="249264096"/>
      </c:lineChart>
      <c:catAx>
        <c:axId val="24926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4096"/>
        <c:crosses val="autoZero"/>
        <c:auto val="1"/>
        <c:lblAlgn val="ctr"/>
        <c:lblOffset val="100"/>
        <c:noMultiLvlLbl val="0"/>
      </c:catAx>
      <c:valAx>
        <c:axId val="249264096"/>
        <c:scaling>
          <c:orientation val="minMax"/>
          <c:max val="9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22332451499117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Urabá</a:t>
            </a:r>
          </a:p>
        </c:rich>
      </c:tx>
      <c:layout>
        <c:manualLayout>
          <c:xMode val="edge"/>
          <c:yMode val="edge"/>
          <c:x val="0.9041925908466284"/>
          <c:y val="2.5853884929846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Gráficos_%Tendencia_Subreg'!$E$19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Gráficos_%Tendencia_Subreg'!$F$20:$F$25</c:f>
              <c:numCache>
                <c:formatCode>#,##0.00</c:formatCode>
                <c:ptCount val="6"/>
                <c:pt idx="0">
                  <c:v>38.15035356899282</c:v>
                </c:pt>
                <c:pt idx="1">
                  <c:v>38.420716025527632</c:v>
                </c:pt>
                <c:pt idx="2">
                  <c:v>38.951843784776052</c:v>
                </c:pt>
                <c:pt idx="3">
                  <c:v>39.754947314796432</c:v>
                </c:pt>
                <c:pt idx="4">
                  <c:v>36.730846909923251</c:v>
                </c:pt>
                <c:pt idx="5">
                  <c:v>35.847041773664543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1-45C0-94D2-D0E07F62B0A7}"/>
            </c:ext>
          </c:extLst>
        </c:ser>
        <c:ser>
          <c:idx val="0"/>
          <c:order val="1"/>
          <c:tx>
            <c:strRef>
              <c:f>'4. Gráficos_%Tendencia_Subreg'!$C$19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Gráficos_%Tendencia_Subreg'!$D$20:$D$25</c:f>
              <c:numCache>
                <c:formatCode>#,##0.00</c:formatCode>
                <c:ptCount val="6"/>
                <c:pt idx="0">
                  <c:v>72.298178511460577</c:v>
                </c:pt>
                <c:pt idx="1">
                  <c:v>70.051300194586943</c:v>
                </c:pt>
                <c:pt idx="2">
                  <c:v>70.667605124742011</c:v>
                </c:pt>
                <c:pt idx="3">
                  <c:v>71.128396069867364</c:v>
                </c:pt>
                <c:pt idx="4">
                  <c:v>73.812874535893656</c:v>
                </c:pt>
                <c:pt idx="5">
                  <c:v>73.092653196133909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5C0-94D2-D0E07F62B0A7}"/>
            </c:ext>
          </c:extLst>
        </c:ser>
        <c:ser>
          <c:idx val="4"/>
          <c:order val="2"/>
          <c:tx>
            <c:strRef>
              <c:f>'4. Gráficos_%Tendencia_Subreg'!$G$19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4-431D-ADF0-3CE87CE96292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1-45C0-94D2-D0E07F62B0A7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1-45C0-94D2-D0E07F62B0A7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Gráficos_%Tendencia_Subreg'!$H$20:$H$25</c:f>
              <c:numCache>
                <c:formatCode>#,##0.00</c:formatCode>
                <c:ptCount val="6"/>
                <c:pt idx="0">
                  <c:v>3.3956981442114795</c:v>
                </c:pt>
                <c:pt idx="1">
                  <c:v>4.0548342511901678</c:v>
                </c:pt>
                <c:pt idx="2">
                  <c:v>4.086477643455682</c:v>
                </c:pt>
                <c:pt idx="3">
                  <c:v>3.6956432164756912</c:v>
                </c:pt>
                <c:pt idx="4">
                  <c:v>1.8058878103033915</c:v>
                </c:pt>
                <c:pt idx="5">
                  <c:v>3.5902250859917841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1-45C0-94D2-D0E07F62B0A7}"/>
            </c:ext>
          </c:extLst>
        </c:ser>
        <c:ser>
          <c:idx val="2"/>
          <c:order val="3"/>
          <c:tx>
            <c:strRef>
              <c:f>'4. Gráficos_%Tendencia_Subreg'!$K$19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4-431D-ADF0-3CE87CE9629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1-45C0-94D2-D0E07F62B0A7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1-45C0-94D2-D0E07F62B0A7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Gráficos_%Tendencia_Subreg'!$K$20:$K$25</c:f>
              <c:numCache>
                <c:formatCode>#,##0.00</c:formatCode>
                <c:ptCount val="6"/>
                <c:pt idx="0">
                  <c:v>-13.844230224664884</c:v>
                </c:pt>
                <c:pt idx="1">
                  <c:v>-12.526850471304755</c:v>
                </c:pt>
                <c:pt idx="2">
                  <c:v>-13.705926552973736</c:v>
                </c:pt>
                <c:pt idx="3">
                  <c:v>-14.578986601139476</c:v>
                </c:pt>
                <c:pt idx="4">
                  <c:v>-12.349609256120303</c:v>
                </c:pt>
                <c:pt idx="5">
                  <c:v>-8.9396949697984525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71-45C0-94D2-D0E07F62B0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4432"/>
        <c:axId val="249272256"/>
      </c:lineChart>
      <c:catAx>
        <c:axId val="24927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2256"/>
        <c:crosses val="autoZero"/>
        <c:auto val="1"/>
        <c:lblAlgn val="ctr"/>
        <c:lblOffset val="100"/>
        <c:noMultiLvlLbl val="0"/>
      </c:catAx>
      <c:valAx>
        <c:axId val="2492722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44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098142346607258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Nordeste</a:t>
            </a:r>
          </a:p>
        </c:rich>
      </c:tx>
      <c:layout>
        <c:manualLayout>
          <c:xMode val="edge"/>
          <c:yMode val="edge"/>
          <c:x val="0.85243530633764897"/>
          <c:y val="2.026180324148721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Gráficos_%Tendencia_Subreg'!$E$27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Gráficos_%Tendencia_Subreg'!$F$28:$F$33</c:f>
              <c:numCache>
                <c:formatCode>#,##0.00</c:formatCode>
                <c:ptCount val="6"/>
                <c:pt idx="0">
                  <c:v>19.573281968182144</c:v>
                </c:pt>
                <c:pt idx="1">
                  <c:v>19.467730202924724</c:v>
                </c:pt>
                <c:pt idx="2">
                  <c:v>20.215958588160841</c:v>
                </c:pt>
                <c:pt idx="3">
                  <c:v>20.773840529264863</c:v>
                </c:pt>
                <c:pt idx="4">
                  <c:v>19.447240999089122</c:v>
                </c:pt>
                <c:pt idx="5">
                  <c:v>19.08470815926739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9-45E6-BF07-8CA6AFBF7BB1}"/>
            </c:ext>
          </c:extLst>
        </c:ser>
        <c:ser>
          <c:idx val="0"/>
          <c:order val="1"/>
          <c:tx>
            <c:strRef>
              <c:f>'4. Gráficos_%Tendencia_Subreg'!$C$27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Gráficos_%Tendencia_Subreg'!$D$28:$D$33</c:f>
              <c:numCache>
                <c:formatCode>#,##0.00</c:formatCode>
                <c:ptCount val="6"/>
                <c:pt idx="0">
                  <c:v>66.297734429938544</c:v>
                </c:pt>
                <c:pt idx="1">
                  <c:v>64.950460280432438</c:v>
                </c:pt>
                <c:pt idx="2">
                  <c:v>65.481729053055219</c:v>
                </c:pt>
                <c:pt idx="3">
                  <c:v>65.842164962004119</c:v>
                </c:pt>
                <c:pt idx="4">
                  <c:v>67.612541349057963</c:v>
                </c:pt>
                <c:pt idx="5">
                  <c:v>66.894191507942125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9-45E6-BF07-8CA6AFBF7BB1}"/>
            </c:ext>
          </c:extLst>
        </c:ser>
        <c:ser>
          <c:idx val="4"/>
          <c:order val="2"/>
          <c:tx>
            <c:strRef>
              <c:f>'4. Gráficos_%Tendencia_Subreg'!$G$27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D-4B2F-8CFE-0F853BB1FF4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5E6-BF07-8CA6AFBF7BB1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5E6-BF07-8CA6AFBF7BB1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Gráficos_%Tendencia_Subreg'!$H$28:$H$33</c:f>
              <c:numCache>
                <c:formatCode>#,##0.00</c:formatCode>
                <c:ptCount val="6"/>
                <c:pt idx="0">
                  <c:v>2.184547650350078</c:v>
                </c:pt>
                <c:pt idx="1">
                  <c:v>2.1546642586600449</c:v>
                </c:pt>
                <c:pt idx="2">
                  <c:v>2.2025996113931998</c:v>
                </c:pt>
                <c:pt idx="3">
                  <c:v>2.1225117687435802</c:v>
                </c:pt>
                <c:pt idx="4">
                  <c:v>1.5489716669063713</c:v>
                </c:pt>
                <c:pt idx="5">
                  <c:v>2.0439472255658622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9-45E6-BF07-8CA6AFBF7BB1}"/>
            </c:ext>
          </c:extLst>
        </c:ser>
        <c:ser>
          <c:idx val="2"/>
          <c:order val="3"/>
          <c:tx>
            <c:strRef>
              <c:f>'4. Gráficos_%Tendencia_Subreg'!$K$27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D-4B2F-8CFE-0F853BB1FF4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9-45E6-BF07-8CA6AFBF7BB1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9-45E6-BF07-8CA6AFBF7BB1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Gráficos_%Tendencia_Subreg'!$K$28:$K$33</c:f>
              <c:numCache>
                <c:formatCode>#,##0.00</c:formatCode>
                <c:ptCount val="6"/>
                <c:pt idx="0">
                  <c:v>11.944435951529229</c:v>
                </c:pt>
                <c:pt idx="1">
                  <c:v>13.427145257982801</c:v>
                </c:pt>
                <c:pt idx="2">
                  <c:v>12.09971274739074</c:v>
                </c:pt>
                <c:pt idx="3">
                  <c:v>11.261482739987443</c:v>
                </c:pt>
                <c:pt idx="4">
                  <c:v>11.391245984946536</c:v>
                </c:pt>
                <c:pt idx="5">
                  <c:v>14.021100332790482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19-45E6-BF07-8CA6AFBF7B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1168"/>
        <c:axId val="249268992"/>
      </c:lineChart>
      <c:catAx>
        <c:axId val="2492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992"/>
        <c:crosses val="autoZero"/>
        <c:auto val="1"/>
        <c:lblAlgn val="ctr"/>
        <c:lblOffset val="100"/>
        <c:noMultiLvlLbl val="0"/>
      </c:catAx>
      <c:valAx>
        <c:axId val="24926899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07592350562698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Occidente</a:t>
            </a:r>
          </a:p>
        </c:rich>
      </c:tx>
      <c:layout>
        <c:manualLayout>
          <c:xMode val="edge"/>
          <c:yMode val="edge"/>
          <c:x val="0.87601259342732063"/>
          <c:y val="2.0261840324763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Gráficos_%Tendencia_Subreg'!$E$35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Gráficos_%Tendencia_Subreg'!$F$36:$F$41</c:f>
              <c:numCache>
                <c:formatCode>#,##0.00</c:formatCode>
                <c:ptCount val="6"/>
                <c:pt idx="0">
                  <c:v>16.441946488807112</c:v>
                </c:pt>
                <c:pt idx="1">
                  <c:v>17.076022835847144</c:v>
                </c:pt>
                <c:pt idx="2">
                  <c:v>17.637423156943409</c:v>
                </c:pt>
                <c:pt idx="3">
                  <c:v>18.25635938890537</c:v>
                </c:pt>
                <c:pt idx="4">
                  <c:v>16.172691294682593</c:v>
                </c:pt>
                <c:pt idx="5">
                  <c:v>16.023730870356637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E-46BD-B045-EB70FC4F0FEC}"/>
            </c:ext>
          </c:extLst>
        </c:ser>
        <c:ser>
          <c:idx val="0"/>
          <c:order val="1"/>
          <c:tx>
            <c:strRef>
              <c:f>'4. Gráficos_%Tendencia_Subreg'!$C$35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Gráficos_%Tendencia_Subreg'!$D$36:$D$41</c:f>
              <c:numCache>
                <c:formatCode>#,##0.00</c:formatCode>
                <c:ptCount val="6"/>
                <c:pt idx="0">
                  <c:v>69.632110548911371</c:v>
                </c:pt>
                <c:pt idx="1">
                  <c:v>67.910500972092152</c:v>
                </c:pt>
                <c:pt idx="2">
                  <c:v>68.281351496380267</c:v>
                </c:pt>
                <c:pt idx="3">
                  <c:v>67.359463067339064</c:v>
                </c:pt>
                <c:pt idx="4">
                  <c:v>68.962400660966892</c:v>
                </c:pt>
                <c:pt idx="5">
                  <c:v>68.007820400458442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E-46BD-B045-EB70FC4F0FEC}"/>
            </c:ext>
          </c:extLst>
        </c:ser>
        <c:ser>
          <c:idx val="4"/>
          <c:order val="2"/>
          <c:tx>
            <c:strRef>
              <c:f>'4. Gráficos_%Tendencia_Subreg'!$G$35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B-4179-89BC-E999AD4A8C5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E-46BD-B045-EB70FC4F0FE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E-46BD-B045-EB70FC4F0FE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Gráficos_%Tendencia_Subreg'!$G$36:$G$41</c:f>
              <c:numCache>
                <c:formatCode>#,##0</c:formatCode>
                <c:ptCount val="6"/>
                <c:pt idx="0">
                  <c:v>5595</c:v>
                </c:pt>
                <c:pt idx="1">
                  <c:v>5866</c:v>
                </c:pt>
                <c:pt idx="2">
                  <c:v>5820</c:v>
                </c:pt>
                <c:pt idx="3">
                  <c:v>5876</c:v>
                </c:pt>
                <c:pt idx="4">
                  <c:v>4324</c:v>
                </c:pt>
                <c:pt idx="5">
                  <c:v>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3E-46BD-B045-EB70FC4F0FEC}"/>
            </c:ext>
          </c:extLst>
        </c:ser>
        <c:ser>
          <c:idx val="2"/>
          <c:order val="3"/>
          <c:tx>
            <c:strRef>
              <c:f>'4. Gráficos_%Tendencia_Subreg'!$K$35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B-4179-89BC-E999AD4A8C5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E-46BD-B045-EB70FC4F0FE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E-46BD-B045-EB70FC4F0FE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Gráficos_%Tendencia_Subreg'!$K$36:$K$41</c:f>
              <c:numCache>
                <c:formatCode>#,##0.00</c:formatCode>
                <c:ptCount val="6"/>
                <c:pt idx="0">
                  <c:v>11.245112695492182</c:v>
                </c:pt>
                <c:pt idx="1">
                  <c:v>12.225069044687714</c:v>
                </c:pt>
                <c:pt idx="2">
                  <c:v>11.341705656966951</c:v>
                </c:pt>
                <c:pt idx="3">
                  <c:v>11.660579204983691</c:v>
                </c:pt>
                <c:pt idx="4">
                  <c:v>12.891136744372872</c:v>
                </c:pt>
                <c:pt idx="5">
                  <c:v>15.968448729184928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3E-46BD-B045-EB70FC4F0F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9536"/>
        <c:axId val="249270080"/>
      </c:lineChart>
      <c:catAx>
        <c:axId val="2492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0080"/>
        <c:crosses val="autoZero"/>
        <c:auto val="1"/>
        <c:lblAlgn val="ctr"/>
        <c:lblOffset val="100"/>
        <c:noMultiLvlLbl val="0"/>
      </c:catAx>
      <c:valAx>
        <c:axId val="24927008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865552840970275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rPr>
              <a:t>Norte</a:t>
            </a:r>
          </a:p>
        </c:rich>
      </c:tx>
      <c:layout>
        <c:manualLayout>
          <c:xMode val="edge"/>
          <c:yMode val="edge"/>
          <c:x val="0.90147942717842933"/>
          <c:y val="2.5872350022553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O" sz="1600" b="1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Gráficos_%Tendencia_Subreg'!$F$44:$F$49</c:f>
              <c:numCache>
                <c:formatCode>#,##0.00</c:formatCode>
                <c:ptCount val="6"/>
                <c:pt idx="0">
                  <c:v>33.942003187547861</c:v>
                </c:pt>
                <c:pt idx="1">
                  <c:v>34.788056899120392</c:v>
                </c:pt>
                <c:pt idx="2">
                  <c:v>35.518190820458734</c:v>
                </c:pt>
                <c:pt idx="3">
                  <c:v>36.609708630113644</c:v>
                </c:pt>
                <c:pt idx="4">
                  <c:v>33.573781754024388</c:v>
                </c:pt>
                <c:pt idx="5">
                  <c:v>32.655100581891418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26B-9190-AB6FD8229213}"/>
            </c:ext>
          </c:extLst>
        </c:ser>
        <c:ser>
          <c:idx val="0"/>
          <c:order val="1"/>
          <c:tx>
            <c:strRef>
              <c:f>'4. Gráficos_%Tendencia_Subreg'!$C$43</c:f>
              <c:strCache>
                <c:ptCount val="1"/>
                <c:pt idx="0">
                  <c:v>subsidiado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Gráficos_%Tendencia_Subreg'!$D$45:$D$49</c:f>
              <c:numCache>
                <c:formatCode>#,##0.00</c:formatCode>
                <c:ptCount val="5"/>
                <c:pt idx="0">
                  <c:v>54.60233882324129</c:v>
                </c:pt>
                <c:pt idx="1">
                  <c:v>54.896506750609852</c:v>
                </c:pt>
                <c:pt idx="2">
                  <c:v>53.413716700159739</c:v>
                </c:pt>
                <c:pt idx="3">
                  <c:v>54.908504691866909</c:v>
                </c:pt>
                <c:pt idx="4">
                  <c:v>54.337666131152332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26B-9190-AB6FD8229213}"/>
            </c:ext>
          </c:extLst>
        </c:ser>
        <c:ser>
          <c:idx val="4"/>
          <c:order val="2"/>
          <c:tx>
            <c:strRef>
              <c:f>'4. Gráficos_%Tendencia_Subreg'!$G$43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A-47C8-BECD-74311BD178B2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A-426B-9190-AB6FD8229213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A-426B-9190-AB6FD8229213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Gráficos_%Tendencia_Subreg'!$H$44:$H$49</c:f>
              <c:numCache>
                <c:formatCode>#,##0.00</c:formatCode>
                <c:ptCount val="6"/>
                <c:pt idx="0">
                  <c:v>2.4539978887669989</c:v>
                </c:pt>
                <c:pt idx="1">
                  <c:v>2.3865793179452641</c:v>
                </c:pt>
                <c:pt idx="2">
                  <c:v>2.3186352255436313</c:v>
                </c:pt>
                <c:pt idx="3">
                  <c:v>2.426166609193352</c:v>
                </c:pt>
                <c:pt idx="4">
                  <c:v>1.675722516277109</c:v>
                </c:pt>
                <c:pt idx="5">
                  <c:v>2.3237222602292209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3A-426B-9190-AB6FD8229213}"/>
            </c:ext>
          </c:extLst>
        </c:ser>
        <c:ser>
          <c:idx val="2"/>
          <c:order val="3"/>
          <c:tx>
            <c:strRef>
              <c:f>'4. Gráficos_%Tendencia_Subreg'!$K$43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A-47C8-BECD-74311BD178B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A-426B-9190-AB6FD8229213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A-426B-9190-AB6FD8229213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Gráficos_%Tendencia_Subreg'!$K$44:$K$49</c:f>
              <c:numCache>
                <c:formatCode>#,##0.00</c:formatCode>
                <c:ptCount val="6"/>
                <c:pt idx="0">
                  <c:v>6.4330511456543746</c:v>
                </c:pt>
                <c:pt idx="1">
                  <c:v>8.2230249596930634</c:v>
                </c:pt>
                <c:pt idx="2">
                  <c:v>7.266667203387783</c:v>
                </c:pt>
                <c:pt idx="3">
                  <c:v>7.5504080605332717</c:v>
                </c:pt>
                <c:pt idx="4">
                  <c:v>9.8419910378315905</c:v>
                </c:pt>
                <c:pt idx="5">
                  <c:v>13.00723328695625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A-426B-9190-AB6FD82292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5888"/>
        <c:axId val="431619152"/>
      </c:lineChart>
      <c:catAx>
        <c:axId val="43161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CO"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 COBERTURA</a:t>
                </a:r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CO"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9152"/>
        <c:crosses val="autoZero"/>
        <c:auto val="1"/>
        <c:lblAlgn val="ctr"/>
        <c:lblOffset val="100"/>
        <c:noMultiLvlLbl val="0"/>
      </c:catAx>
      <c:valAx>
        <c:axId val="4316191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CO"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CO"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378124709922955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s-C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Oriente</a:t>
            </a:r>
          </a:p>
        </c:rich>
      </c:tx>
      <c:layout>
        <c:manualLayout>
          <c:xMode val="edge"/>
          <c:yMode val="edge"/>
          <c:x val="0.88666857883990025"/>
          <c:y val="2.33336908464719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Gráficos_%Tendencia_Subreg'!$F$52:$F$57</c:f>
              <c:numCache>
                <c:formatCode>#,##0.00</c:formatCode>
                <c:ptCount val="6"/>
                <c:pt idx="0">
                  <c:v>51.002032505192943</c:v>
                </c:pt>
                <c:pt idx="1">
                  <c:v>53.339776129877428</c:v>
                </c:pt>
                <c:pt idx="2">
                  <c:v>54.740970333354419</c:v>
                </c:pt>
                <c:pt idx="3">
                  <c:v>58.438703595446142</c:v>
                </c:pt>
                <c:pt idx="4">
                  <c:v>57.512155275277955</c:v>
                </c:pt>
                <c:pt idx="5">
                  <c:v>56.985839597793522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E-4F61-A3B8-FA403BA0FC57}"/>
            </c:ext>
          </c:extLst>
        </c:ser>
        <c:ser>
          <c:idx val="0"/>
          <c:order val="1"/>
          <c:tx>
            <c:strRef>
              <c:f>'4. Gráficos_%Tendencia_Subreg'!$C$51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Gráficos_%Tendencia_Subreg'!$D$52:$D$57</c:f>
              <c:numCache>
                <c:formatCode>#,##0.00</c:formatCode>
                <c:ptCount val="6"/>
                <c:pt idx="0">
                  <c:v>35.520447895649845</c:v>
                </c:pt>
                <c:pt idx="1">
                  <c:v>34.521790493122481</c:v>
                </c:pt>
                <c:pt idx="2">
                  <c:v>35.513717732706915</c:v>
                </c:pt>
                <c:pt idx="3">
                  <c:v>35.180621591361074</c:v>
                </c:pt>
                <c:pt idx="4">
                  <c:v>38.363833037815169</c:v>
                </c:pt>
                <c:pt idx="5">
                  <c:v>38.074833134545095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F61-A3B8-FA403BA0FC57}"/>
            </c:ext>
          </c:extLst>
        </c:ser>
        <c:ser>
          <c:idx val="4"/>
          <c:order val="2"/>
          <c:tx>
            <c:strRef>
              <c:f>'4. Gráficos_%Tendencia_Subreg'!$G$51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9-4F99-B974-4E6BF73833AA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E-4F61-A3B8-FA403BA0FC57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E-4F61-A3B8-FA403BA0FC57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Gráficos_%Tendencia_Subreg'!$H$52:$H$57</c:f>
              <c:numCache>
                <c:formatCode>#,##0.00</c:formatCode>
                <c:ptCount val="6"/>
                <c:pt idx="0">
                  <c:v>2.0557338237155385</c:v>
                </c:pt>
                <c:pt idx="1">
                  <c:v>2.1882602694862916</c:v>
                </c:pt>
                <c:pt idx="2">
                  <c:v>2.1761194716473353</c:v>
                </c:pt>
                <c:pt idx="3">
                  <c:v>2.0006313015144159</c:v>
                </c:pt>
                <c:pt idx="4">
                  <c:v>1.2779766484895119</c:v>
                </c:pt>
                <c:pt idx="5">
                  <c:v>1.9321118722557959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7E-4F61-A3B8-FA403BA0FC57}"/>
            </c:ext>
          </c:extLst>
        </c:ser>
        <c:ser>
          <c:idx val="2"/>
          <c:order val="3"/>
          <c:tx>
            <c:strRef>
              <c:f>'4. Gráficos_%Tendencia_Subreg'!$K$51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9-4F99-B974-4E6BF73833AA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E-4F61-A3B8-FA403BA0FC57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E-4F61-A3B8-FA403BA0FC57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Gráficos_%Tendencia_Subreg'!$K$52:$K$57</c:f>
              <c:numCache>
                <c:formatCode>#,##0.00</c:formatCode>
                <c:ptCount val="6"/>
                <c:pt idx="0">
                  <c:v>11.421785775441691</c:v>
                </c:pt>
                <c:pt idx="1">
                  <c:v>9.9501731075138053</c:v>
                </c:pt>
                <c:pt idx="2">
                  <c:v>7.5691924622913263</c:v>
                </c:pt>
                <c:pt idx="3">
                  <c:v>4.380043511678366</c:v>
                </c:pt>
                <c:pt idx="4">
                  <c:v>2.8460350384173552</c:v>
                </c:pt>
                <c:pt idx="5">
                  <c:v>4.9393272676613833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7E-4F61-A3B8-FA403BA0FC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8608"/>
        <c:axId val="431620784"/>
      </c:lineChart>
      <c:catAx>
        <c:axId val="43161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0784"/>
        <c:crosses val="autoZero"/>
        <c:auto val="1"/>
        <c:lblAlgn val="ctr"/>
        <c:lblOffset val="100"/>
        <c:noMultiLvlLbl val="0"/>
      </c:catAx>
      <c:valAx>
        <c:axId val="431620784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01291041816490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Suroeste</a:t>
            </a:r>
          </a:p>
        </c:rich>
      </c:tx>
      <c:layout>
        <c:manualLayout>
          <c:xMode val="edge"/>
          <c:yMode val="edge"/>
          <c:x val="0.87193274810917598"/>
          <c:y val="1.424644119614025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Gráficos_%Tendencia_Subreg'!$E$59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Gráficos_%Tendencia_Subreg'!$F$60:$F$65</c:f>
              <c:numCache>
                <c:formatCode>#,##0.00</c:formatCode>
                <c:ptCount val="6"/>
                <c:pt idx="0">
                  <c:v>23.116287470376715</c:v>
                </c:pt>
                <c:pt idx="1">
                  <c:v>23.18112918983201</c:v>
                </c:pt>
                <c:pt idx="2">
                  <c:v>23.407551345370145</c:v>
                </c:pt>
                <c:pt idx="3">
                  <c:v>23.907994046986285</c:v>
                </c:pt>
                <c:pt idx="4">
                  <c:v>22.701112573837896</c:v>
                </c:pt>
                <c:pt idx="5">
                  <c:v>22.618734699136709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BC8-8878-9506BE13E30C}"/>
            </c:ext>
          </c:extLst>
        </c:ser>
        <c:ser>
          <c:idx val="0"/>
          <c:order val="1"/>
          <c:tx>
            <c:strRef>
              <c:f>'4. Gráficos_%Tendencia_Subreg'!$C$59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Gráficos_%Tendencia_Subreg'!$D$60:$D$65</c:f>
              <c:numCache>
                <c:formatCode>#,##0.00</c:formatCode>
                <c:ptCount val="6"/>
                <c:pt idx="0">
                  <c:v>58.769586943314856</c:v>
                </c:pt>
                <c:pt idx="1">
                  <c:v>57.332223029550953</c:v>
                </c:pt>
                <c:pt idx="2">
                  <c:v>57.527595606293694</c:v>
                </c:pt>
                <c:pt idx="3">
                  <c:v>55.90012756457957</c:v>
                </c:pt>
                <c:pt idx="4">
                  <c:v>55.991698225796739</c:v>
                </c:pt>
                <c:pt idx="5">
                  <c:v>54.968689601855438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BC8-8878-9506BE13E30C}"/>
            </c:ext>
          </c:extLst>
        </c:ser>
        <c:ser>
          <c:idx val="4"/>
          <c:order val="2"/>
          <c:tx>
            <c:strRef>
              <c:f>'4. Gráficos_%Tendencia_Subreg'!$G$59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6B3-8683-E31C674A8AA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0-4BC8-8878-9506BE13E30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0-4BC8-8878-9506BE13E30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Gráficos_%Tendencia_Subreg'!$H$60:$H$65</c:f>
              <c:numCache>
                <c:formatCode>#,##0.00</c:formatCode>
                <c:ptCount val="6"/>
                <c:pt idx="0">
                  <c:v>2.4297934990230474</c:v>
                </c:pt>
                <c:pt idx="1">
                  <c:v>2.5781906946746238</c:v>
                </c:pt>
                <c:pt idx="2">
                  <c:v>2.5852157720022673</c:v>
                </c:pt>
                <c:pt idx="3">
                  <c:v>2.5294993090251938</c:v>
                </c:pt>
                <c:pt idx="4">
                  <c:v>1.6213584864180146</c:v>
                </c:pt>
                <c:pt idx="5">
                  <c:v>2.4197912640123698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50-4BC8-8878-9506BE13E30C}"/>
            </c:ext>
          </c:extLst>
        </c:ser>
        <c:ser>
          <c:idx val="2"/>
          <c:order val="3"/>
          <c:tx>
            <c:strRef>
              <c:f>'4. Gráficos_%Tendencia_Subreg'!$K$59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6B3-8683-E31C674A8AA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0-4BC8-8878-9506BE13E30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0-4BC8-8878-9506BE13E30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Gráficos_%Tendencia_Subreg'!$K$60:$K$65</c:f>
              <c:numCache>
                <c:formatCode>#,##0.00</c:formatCode>
                <c:ptCount val="6"/>
                <c:pt idx="0">
                  <c:v>15.684332087285384</c:v>
                </c:pt>
                <c:pt idx="1">
                  <c:v>16.908457085942402</c:v>
                </c:pt>
                <c:pt idx="2">
                  <c:v>16.479637276333904</c:v>
                </c:pt>
                <c:pt idx="3">
                  <c:v>17.66237907940895</c:v>
                </c:pt>
                <c:pt idx="4">
                  <c:v>19.685830713947354</c:v>
                </c:pt>
                <c:pt idx="5">
                  <c:v>22.41257569900786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50-4BC8-8878-9506BE13E3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3504"/>
        <c:axId val="431616976"/>
      </c:lineChart>
      <c:catAx>
        <c:axId val="4316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6976"/>
        <c:crosses val="autoZero"/>
        <c:auto val="1"/>
        <c:lblAlgn val="ctr"/>
        <c:lblOffset val="100"/>
        <c:noMultiLvlLbl val="0"/>
      </c:catAx>
      <c:valAx>
        <c:axId val="4316169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602343062522516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Valle</a:t>
            </a:r>
            <a:r>
              <a:rPr lang="es-CO" sz="1600" b="1" baseline="0"/>
              <a:t> de Aburrá</a:t>
            </a:r>
            <a:endParaRPr lang="es-CO" sz="1600" b="1"/>
          </a:p>
        </c:rich>
      </c:tx>
      <c:layout>
        <c:manualLayout>
          <c:xMode val="edge"/>
          <c:yMode val="edge"/>
          <c:x val="0.79383297515048323"/>
          <c:y val="1.727973590261643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Gráficos_%Tendencia_Subreg'!$E$67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Gráficos_%Tendencia_Subreg'!$F$68:$F$73</c:f>
              <c:numCache>
                <c:formatCode>#,##0.00</c:formatCode>
                <c:ptCount val="6"/>
                <c:pt idx="0">
                  <c:v>76.227410545268313</c:v>
                </c:pt>
                <c:pt idx="1">
                  <c:v>77.273505991854321</c:v>
                </c:pt>
                <c:pt idx="2">
                  <c:v>77.179766902342024</c:v>
                </c:pt>
                <c:pt idx="3">
                  <c:v>79.651168436672123</c:v>
                </c:pt>
                <c:pt idx="4">
                  <c:v>75.868519322996391</c:v>
                </c:pt>
                <c:pt idx="5">
                  <c:v>74.333354912750494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8-4A80-9017-4F8BFD8AD4FF}"/>
            </c:ext>
          </c:extLst>
        </c:ser>
        <c:ser>
          <c:idx val="0"/>
          <c:order val="1"/>
          <c:tx>
            <c:strRef>
              <c:f>'4. Gráficos_%Tendencia_Subreg'!$C$67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Gráficos_%Tendencia_Subreg'!$D$68:$D$73</c:f>
              <c:numCache>
                <c:formatCode>#,##0.00</c:formatCode>
                <c:ptCount val="6"/>
                <c:pt idx="0">
                  <c:v>21.35050689162798</c:v>
                </c:pt>
                <c:pt idx="1">
                  <c:v>20.158837172624761</c:v>
                </c:pt>
                <c:pt idx="2">
                  <c:v>22.228340422006188</c:v>
                </c:pt>
                <c:pt idx="3">
                  <c:v>22.151231558666552</c:v>
                </c:pt>
                <c:pt idx="4">
                  <c:v>25.517386644262778</c:v>
                </c:pt>
                <c:pt idx="5">
                  <c:v>26.026354353647413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8-4A80-9017-4F8BFD8AD4FF}"/>
            </c:ext>
          </c:extLst>
        </c:ser>
        <c:ser>
          <c:idx val="4"/>
          <c:order val="2"/>
          <c:tx>
            <c:strRef>
              <c:f>'4. Gráficos_%Tendencia_Subreg'!$G$67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A-4B3E-BA7D-BB24448ECD5F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8-4A80-9017-4F8BFD8AD4FF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8-4A80-9017-4F8BFD8AD4FF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Gráficos_%Tendencia_Subreg'!$H$68:$H$73</c:f>
              <c:numCache>
                <c:formatCode>#,##0.00</c:formatCode>
                <c:ptCount val="6"/>
                <c:pt idx="0">
                  <c:v>3.0650961820210445</c:v>
                </c:pt>
                <c:pt idx="1">
                  <c:v>3.3945443212800894</c:v>
                </c:pt>
                <c:pt idx="2">
                  <c:v>3.2646692128022221</c:v>
                </c:pt>
                <c:pt idx="3">
                  <c:v>3.2357791002105363</c:v>
                </c:pt>
                <c:pt idx="4">
                  <c:v>1.5178093471368455</c:v>
                </c:pt>
                <c:pt idx="5">
                  <c:v>3.0749492393255453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8-4A80-9017-4F8BFD8AD4FF}"/>
            </c:ext>
          </c:extLst>
        </c:ser>
        <c:ser>
          <c:idx val="2"/>
          <c:order val="3"/>
          <c:tx>
            <c:strRef>
              <c:f>'4. Gráficos_%Tendencia_Subreg'!$K$67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A-4B3E-BA7D-BB24448ECD5F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8-4A80-9017-4F8BFD8AD4FF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8-4A80-9017-4F8BFD8AD4FF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Gráficos_%Tendencia_Subreg'!$K$68:$K$73</c:f>
              <c:numCache>
                <c:formatCode>#,##0.00</c:formatCode>
                <c:ptCount val="6"/>
                <c:pt idx="0">
                  <c:v>-0.64301361891733677</c:v>
                </c:pt>
                <c:pt idx="1">
                  <c:v>-0.82688748575915838</c:v>
                </c:pt>
                <c:pt idx="2">
                  <c:v>-2.6727765371504404</c:v>
                </c:pt>
                <c:pt idx="3">
                  <c:v>-5.0381790955492249</c:v>
                </c:pt>
                <c:pt idx="4">
                  <c:v>-2.9037153143960097</c:v>
                </c:pt>
                <c:pt idx="5">
                  <c:v>-0.3597092663978998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08-4A80-9017-4F8BFD8AD4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2416"/>
        <c:axId val="431624048"/>
      </c:lineChart>
      <c:catAx>
        <c:axId val="43162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4048"/>
        <c:crosses val="autoZero"/>
        <c:auto val="1"/>
        <c:lblAlgn val="ctr"/>
        <c:lblOffset val="100"/>
        <c:noMultiLvlLbl val="0"/>
      </c:catAx>
      <c:valAx>
        <c:axId val="431624048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24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71821915900862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Magdalena Medio, 2023.</a:t>
            </a:r>
            <a:endParaRPr lang="es-CO" sz="1100"/>
          </a:p>
        </c:rich>
      </c:tx>
      <c:layout>
        <c:manualLayout>
          <c:xMode val="edge"/>
          <c:yMode val="edge"/>
          <c:x val="0.11862599547576462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446-45CF-A1D5-CE000A47885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C65D-48A1-9B4B-15EBA3C6D3F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446-45CF-A1D5-CE000A4788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446-45CF-A1D5-CE000A47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446-45CF-A1D5-CE000A478859}"/>
              </c:ext>
            </c:extLst>
          </c:dPt>
          <c:dLbls>
            <c:dLbl>
              <c:idx val="0"/>
              <c:layout>
                <c:manualLayout>
                  <c:x val="1.5238098285333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5CF-A1D5-CE000A47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Gráficos_Afiliados_Reg_Subre'!$B$4:$B$8</c:f>
              <c:numCache>
                <c:formatCode>_-* #,##0_-;\-* #,##0_-;_-* "-"_-;_-@_-</c:formatCode>
                <c:ptCount val="5"/>
                <c:pt idx="0">
                  <c:v>62672</c:v>
                </c:pt>
                <c:pt idx="1">
                  <c:v>26913</c:v>
                </c:pt>
                <c:pt idx="2">
                  <c:v>1759</c:v>
                </c:pt>
                <c:pt idx="3">
                  <c:v>2658</c:v>
                </c:pt>
                <c:pt idx="4">
                  <c:v>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6-45CF-A1D5-CE000A47885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Gráficos_Afiliados_Reg_Subre'!$C$4:$C$8</c:f>
              <c:numCache>
                <c:formatCode>0.00</c:formatCode>
                <c:ptCount val="5"/>
                <c:pt idx="0">
                  <c:v>0.55916703098651865</c:v>
                </c:pt>
                <c:pt idx="1">
                  <c:v>0.24012098393126399</c:v>
                </c:pt>
                <c:pt idx="2">
                  <c:v>1.5694007012785397E-2</c:v>
                </c:pt>
                <c:pt idx="3">
                  <c:v>2.3714991836261277E-2</c:v>
                </c:pt>
                <c:pt idx="4">
                  <c:v>83.86970137668294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6-45CF-A1D5-CE000A47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3712"/>
        <c:axId val="431612624"/>
        <c:axId val="0"/>
      </c:bar3DChart>
      <c:catAx>
        <c:axId val="431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12624"/>
        <c:crosses val="autoZero"/>
        <c:auto val="1"/>
        <c:lblAlgn val="ctr"/>
        <c:lblOffset val="100"/>
        <c:noMultiLvlLbl val="0"/>
      </c:catAx>
      <c:valAx>
        <c:axId val="43161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3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Bajo Cauca,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B91-4E1F-AA3D-665F01624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886-4441-9A0A-359E08979F0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B91-4E1F-AA3D-665F01624C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B91-4E1F-AA3D-665F01624C6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B91-4E1F-AA3D-665F01624C6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1-4E1F-AA3D-665F01624C62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91-4E1F-AA3D-665F016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Gráficos_Afiliados_Reg_Subre'!$D$4:$D$8</c:f>
              <c:numCache>
                <c:formatCode>_-* #,##0_-;\-* #,##0_-;_-* "-"_-;_-@_-</c:formatCode>
                <c:ptCount val="5"/>
                <c:pt idx="0">
                  <c:v>225161</c:v>
                </c:pt>
                <c:pt idx="1">
                  <c:v>37230</c:v>
                </c:pt>
                <c:pt idx="2">
                  <c:v>4121</c:v>
                </c:pt>
                <c:pt idx="3">
                  <c:v>2418</c:v>
                </c:pt>
                <c:pt idx="4">
                  <c:v>268930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E1F-AA3D-665F01624C6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Gráficos_Afiliados_Reg_Subre'!$E$4:$E$8</c:f>
              <c:numCache>
                <c:formatCode>0.00</c:formatCode>
                <c:ptCount val="5"/>
                <c:pt idx="0">
                  <c:v>0.82462963980296289</c:v>
                </c:pt>
                <c:pt idx="1">
                  <c:v>0.13635115090919078</c:v>
                </c:pt>
                <c:pt idx="2">
                  <c:v>1.5092750279257997E-2</c:v>
                </c:pt>
                <c:pt idx="3">
                  <c:v>8.8556831291545356E-3</c:v>
                </c:pt>
                <c:pt idx="4">
                  <c:v>98.492922412056615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E1F-AA3D-665F01624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1328"/>
        <c:axId val="431627312"/>
        <c:axId val="0"/>
      </c:bar3DChart>
      <c:catAx>
        <c:axId val="4316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27312"/>
        <c:crosses val="autoZero"/>
        <c:auto val="1"/>
        <c:lblAlgn val="ctr"/>
        <c:lblOffset val="100"/>
        <c:noMultiLvlLbl val="0"/>
      </c:catAx>
      <c:valAx>
        <c:axId val="431627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1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Urabá,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3C3-4090-B45E-C4DBAC8E875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F96-4A5D-876E-4AB1BB5AA71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3C3-4090-B45E-C4DBAC8E87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3C3-4090-B45E-C4DBAC8E875D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3C3-4090-B45E-C4DBAC8E875D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3-4090-B45E-C4DBAC8E875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3C3-4090-B45E-C4DBAC8E8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Gráficos_Afiliados_Reg_Subre'!$F$4:$F$8</c:f>
              <c:numCache>
                <c:formatCode>_-* #,##0_-;\-* #,##0_-;_-* "-"_-;_-@_-</c:formatCode>
                <c:ptCount val="5"/>
                <c:pt idx="0">
                  <c:v>402473</c:v>
                </c:pt>
                <c:pt idx="1">
                  <c:v>197386</c:v>
                </c:pt>
                <c:pt idx="2">
                  <c:v>9690</c:v>
                </c:pt>
                <c:pt idx="3">
                  <c:v>10079</c:v>
                </c:pt>
                <c:pt idx="4">
                  <c:v>619628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C3-4090-B45E-C4DBAC8E875D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Gráficos_Afiliados_Reg_Subre'!$G$4:$G$8</c:f>
              <c:numCache>
                <c:formatCode>0.00</c:formatCode>
                <c:ptCount val="5"/>
                <c:pt idx="0">
                  <c:v>0.73092653196133917</c:v>
                </c:pt>
                <c:pt idx="1">
                  <c:v>0.3584704177366454</c:v>
                </c:pt>
                <c:pt idx="2">
                  <c:v>1.7597896243239611E-2</c:v>
                </c:pt>
                <c:pt idx="3">
                  <c:v>1.8304354616678228E-2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3-4090-B45E-C4DBAC8E8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8064"/>
        <c:axId val="431614256"/>
        <c:axId val="0"/>
      </c:bar3DChart>
      <c:catAx>
        <c:axId val="43161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256"/>
        <c:crosses val="autoZero"/>
        <c:auto val="1"/>
        <c:lblAlgn val="ctr"/>
        <c:lblOffset val="100"/>
        <c:noMultiLvlLbl val="0"/>
      </c:catAx>
      <c:valAx>
        <c:axId val="43161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Nordeste,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CB30-4268-8C9A-7DBDE456BC7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33E-4737-8EED-F696AFE86AE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CB30-4268-8C9A-7DBDE456BC7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CB30-4268-8C9A-7DBDE456BC7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CB30-4268-8C9A-7DBDE456BC79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0-4268-8C9A-7DBDE456BC79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0-4268-8C9A-7DBDE456BC7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Gráficos_Afiliados_Reg_Subre'!$H$4:$H$8</c:f>
              <c:numCache>
                <c:formatCode>_-* #,##0_-;\-* #,##0_-;_-* "-"_-;_-@_-</c:formatCode>
                <c:ptCount val="5"/>
                <c:pt idx="0">
                  <c:v>141712</c:v>
                </c:pt>
                <c:pt idx="1">
                  <c:v>40430</c:v>
                </c:pt>
                <c:pt idx="2">
                  <c:v>3206</c:v>
                </c:pt>
                <c:pt idx="3">
                  <c:v>1124</c:v>
                </c:pt>
                <c:pt idx="4">
                  <c:v>186472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0-4268-8C9A-7DBDE456BC7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Gráficos_Afiliados_Reg_Subre'!$I$4:$I$8</c:f>
              <c:numCache>
                <c:formatCode>0.00</c:formatCode>
                <c:ptCount val="5"/>
                <c:pt idx="0">
                  <c:v>0.66894191507942125</c:v>
                </c:pt>
                <c:pt idx="1">
                  <c:v>0.19084708159267388</c:v>
                </c:pt>
                <c:pt idx="2">
                  <c:v>1.513370624749227E-2</c:v>
                </c:pt>
                <c:pt idx="3">
                  <c:v>5.3057660081663478E-3</c:v>
                </c:pt>
                <c:pt idx="4">
                  <c:v>88.022846892775377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30-4268-8C9A-7DBDE456B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2960"/>
        <c:axId val="431621872"/>
        <c:axId val="0"/>
      </c:bar3DChart>
      <c:catAx>
        <c:axId val="43162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1872"/>
        <c:crosses val="autoZero"/>
        <c:auto val="1"/>
        <c:lblAlgn val="ctr"/>
        <c:lblOffset val="100"/>
        <c:noMultiLvlLbl val="0"/>
      </c:catAx>
      <c:valAx>
        <c:axId val="43162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 Occidente  , 2023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EA7-4CB3-BD92-806D0AA5128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63DA-4DD0-B0EE-44A348A073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EA7-4CB3-BD92-806D0AA5128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EA7-4CB3-BD92-806D0AA51285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EA7-4CB3-BD92-806D0AA51285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7-4CB3-BD92-806D0AA51285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7-4CB3-BD92-806D0AA5128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Gráficos_Afiliados_Reg_Subre'!$J$4:$J$8</c:f>
              <c:numCache>
                <c:formatCode>_-* #,##0_-;\-* #,##0_-;_-* "-"_-;_-@_-</c:formatCode>
                <c:ptCount val="5"/>
                <c:pt idx="0">
                  <c:v>151314</c:v>
                </c:pt>
                <c:pt idx="1">
                  <c:v>35652</c:v>
                </c:pt>
                <c:pt idx="2">
                  <c:v>4277</c:v>
                </c:pt>
                <c:pt idx="3">
                  <c:v>1520</c:v>
                </c:pt>
                <c:pt idx="4">
                  <c:v>192763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A7-4CB3-BD92-806D0AA51285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Gráficos_Afiliados_Reg_Subre'!$K$4:$K$8</c:f>
              <c:numCache>
                <c:formatCode>0.00</c:formatCode>
                <c:ptCount val="5"/>
                <c:pt idx="0">
                  <c:v>0.68007820400458441</c:v>
                </c:pt>
                <c:pt idx="1">
                  <c:v>0.16023730870356637</c:v>
                </c:pt>
                <c:pt idx="2">
                  <c:v>1.9222903885480574E-2</c:v>
                </c:pt>
                <c:pt idx="3">
                  <c:v>6.8316141935773839E-3</c:v>
                </c:pt>
                <c:pt idx="4">
                  <c:v>86.637003078720866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A7-4CB3-BD92-806D0AA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9696"/>
        <c:axId val="431625136"/>
        <c:axId val="0"/>
      </c:bar3DChart>
      <c:catAx>
        <c:axId val="43161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5136"/>
        <c:crosses val="autoZero"/>
        <c:auto val="1"/>
        <c:lblAlgn val="ctr"/>
        <c:lblOffset val="100"/>
        <c:noMultiLvlLbl val="0"/>
      </c:catAx>
      <c:valAx>
        <c:axId val="43162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9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Norte 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E5CF-4288-BBD3-29FD360AB85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26AE-4DBA-B2E7-84CFEE8D2FE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E5CF-4288-BBD3-29FD360AB85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E5CF-4288-BBD3-29FD360AB85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E5CF-4288-BBD3-29FD360AB85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F-4288-BBD3-29FD360AB852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F-4288-BBD3-29FD360AB85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Gráficos_Afiliados_Reg_Subre'!$L$4:$L$8</c:f>
              <c:numCache>
                <c:formatCode>_-* #,##0_-;\-* #,##0_-;_-* "-"_-;_-@_-</c:formatCode>
                <c:ptCount val="5"/>
                <c:pt idx="0">
                  <c:v>141379</c:v>
                </c:pt>
                <c:pt idx="1">
                  <c:v>84964</c:v>
                </c:pt>
                <c:pt idx="2">
                  <c:v>4255</c:v>
                </c:pt>
                <c:pt idx="3">
                  <c:v>1791</c:v>
                </c:pt>
                <c:pt idx="4">
                  <c:v>232389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F-4288-BBD3-29FD360AB85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Gráficos_Afiliados_Reg_Subre'!$M$4:$M$8</c:f>
              <c:numCache>
                <c:formatCode>0.00</c:formatCode>
                <c:ptCount val="5"/>
                <c:pt idx="0">
                  <c:v>0.54337666131152329</c:v>
                </c:pt>
                <c:pt idx="1">
                  <c:v>0.32655100581891416</c:v>
                </c:pt>
                <c:pt idx="2">
                  <c:v>1.6353685440415704E-2</c:v>
                </c:pt>
                <c:pt idx="3">
                  <c:v>6.8835371618765039E-3</c:v>
                </c:pt>
                <c:pt idx="4">
                  <c:v>89.316488973272968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CF-4288-BBD3-29FD360AB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0240"/>
        <c:axId val="431614800"/>
        <c:axId val="0"/>
      </c:bar3DChart>
      <c:catAx>
        <c:axId val="4316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800"/>
        <c:crosses val="autoZero"/>
        <c:auto val="1"/>
        <c:lblAlgn val="ctr"/>
        <c:lblOffset val="100"/>
        <c:noMultiLvlLbl val="0"/>
      </c:catAx>
      <c:valAx>
        <c:axId val="43161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0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Oriente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9F3E-4EDC-B325-E882007E7E9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7FDF-420E-885A-0801A53770B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F3E-4EDC-B325-E882007E7E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F3E-4EDC-B325-E882007E7E9F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9F3E-4EDC-B325-E882007E7E9F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E-4EDC-B325-E882007E7E9F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E-4EDC-B325-E882007E7E9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Gráficos_Afiliados_Reg_Subre'!$N$4:$N$8</c:f>
              <c:numCache>
                <c:formatCode>_-* #,##0_-;\-* #,##0_-;_-* "-"_-;_-@_-</c:formatCode>
                <c:ptCount val="5"/>
                <c:pt idx="0">
                  <c:v>277406</c:v>
                </c:pt>
                <c:pt idx="1">
                  <c:v>415188</c:v>
                </c:pt>
                <c:pt idx="2">
                  <c:v>9073</c:v>
                </c:pt>
                <c:pt idx="3">
                  <c:v>5004</c:v>
                </c:pt>
                <c:pt idx="4">
                  <c:v>706671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E-4EDC-B325-E882007E7E9F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Gráficos_Afiliados_Reg_Subre'!$O$4:$O$8</c:f>
              <c:numCache>
                <c:formatCode>0.00</c:formatCode>
                <c:ptCount val="5"/>
                <c:pt idx="0">
                  <c:v>0.38074833134545094</c:v>
                </c:pt>
                <c:pt idx="1">
                  <c:v>0.56985839597793519</c:v>
                </c:pt>
                <c:pt idx="2">
                  <c:v>1.2452973657012742E-2</c:v>
                </c:pt>
                <c:pt idx="3">
                  <c:v>6.8681450655452177E-3</c:v>
                </c:pt>
                <c:pt idx="4">
                  <c:v>96.992784604594405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3E-4EDC-B325-E882007E7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5680"/>
        <c:axId val="431615344"/>
        <c:axId val="0"/>
      </c:bar3DChart>
      <c:catAx>
        <c:axId val="43162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5344"/>
        <c:crosses val="autoZero"/>
        <c:auto val="1"/>
        <c:lblAlgn val="ctr"/>
        <c:lblOffset val="100"/>
        <c:noMultiLvlLbl val="0"/>
      </c:catAx>
      <c:valAx>
        <c:axId val="43161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5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Suroeste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D90-45EB-9B43-1A57E7204D1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3D62-4E0E-B2A4-9416EE738A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D90-45EB-9B43-1A57E7204D1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D90-45EB-9B43-1A57E7204D17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D90-45EB-9B43-1A57E7204D17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0-45EB-9B43-1A57E7204D17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0-45EB-9B43-1A57E7204D17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0-45EB-9B43-1A57E7204D1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Gráficos_Afiliados_Reg_Subre'!$P$4:$P$8</c:f>
              <c:numCache>
                <c:formatCode>_-* #,##0_-;\-* #,##0_-;_-* "-"_-;_-@_-</c:formatCode>
                <c:ptCount val="5"/>
                <c:pt idx="0">
                  <c:v>213306</c:v>
                </c:pt>
                <c:pt idx="1">
                  <c:v>87772</c:v>
                </c:pt>
                <c:pt idx="2">
                  <c:v>6122</c:v>
                </c:pt>
                <c:pt idx="3">
                  <c:v>3268</c:v>
                </c:pt>
                <c:pt idx="4">
                  <c:v>310468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90-45EB-9B43-1A57E7204D17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Gráficos_Afiliados_Reg_Subre'!$Q$4:$Q$8</c:f>
              <c:numCache>
                <c:formatCode>0.00</c:formatCode>
                <c:ptCount val="5"/>
                <c:pt idx="0">
                  <c:v>0.54968689601855436</c:v>
                </c:pt>
                <c:pt idx="1">
                  <c:v>0.22618734699136708</c:v>
                </c:pt>
                <c:pt idx="2">
                  <c:v>1.5776317484860199E-2</c:v>
                </c:pt>
                <c:pt idx="3">
                  <c:v>8.421595155263497E-3</c:v>
                </c:pt>
                <c:pt idx="4">
                  <c:v>80.007215565004515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90-45EB-9B43-1A57E7204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6800"/>
        <c:axId val="438417344"/>
        <c:axId val="0"/>
      </c:bar3DChart>
      <c:catAx>
        <c:axId val="4384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7344"/>
        <c:crosses val="autoZero"/>
        <c:auto val="1"/>
        <c:lblAlgn val="ctr"/>
        <c:lblOffset val="100"/>
        <c:noMultiLvlLbl val="0"/>
      </c:catAx>
      <c:valAx>
        <c:axId val="4384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8416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Valle de Aburrá , 2023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798-4DF5-B9DD-E55E8D38316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599-4CA0-95AF-50912F6CC1E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798-4DF5-B9DD-E55E8D38316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798-4DF5-B9DD-E55E8D38316B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798-4DF5-B9DD-E55E8D38316B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8-4DF5-B9DD-E55E8D38316B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599-4CA0-95AF-50912F6CC1E9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DF5-B9DD-E55E8D38316B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8-4DF5-B9DD-E55E8D38316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Gráficos_Afiliados_Reg_Subre'!$R$4:$R$8</c:f>
              <c:numCache>
                <c:formatCode>_-* #,##0_-;\-* #,##0_-;_-* "-"_-;_-@_-</c:formatCode>
                <c:ptCount val="5"/>
                <c:pt idx="0">
                  <c:v>1105567</c:v>
                </c:pt>
                <c:pt idx="1">
                  <c:v>3157588</c:v>
                </c:pt>
                <c:pt idx="2">
                  <c:v>62965</c:v>
                </c:pt>
                <c:pt idx="3">
                  <c:v>67655</c:v>
                </c:pt>
                <c:pt idx="4">
                  <c:v>4393775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98-4DF5-B9DD-E55E8D38316B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Gráficos_Afiliados_Reg_Subre'!$S$4:$S$8</c:f>
              <c:numCache>
                <c:formatCode>0.00</c:formatCode>
                <c:ptCount val="5"/>
                <c:pt idx="0">
                  <c:v>0.26026354353647413</c:v>
                </c:pt>
                <c:pt idx="1">
                  <c:v>0.74333354912750493</c:v>
                </c:pt>
                <c:pt idx="2">
                  <c:v>1.4822705470382251E-2</c:v>
                </c:pt>
                <c:pt idx="3">
                  <c:v>1.59267869228732E-2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98-4DF5-B9DD-E55E8D383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4624"/>
        <c:axId val="438419520"/>
        <c:axId val="0"/>
      </c:bar3DChart>
      <c:catAx>
        <c:axId val="4384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9520"/>
        <c:crosses val="autoZero"/>
        <c:auto val="1"/>
        <c:lblAlgn val="ctr"/>
        <c:lblOffset val="100"/>
        <c:noMultiLvlLbl val="0"/>
      </c:catAx>
      <c:valAx>
        <c:axId val="4384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841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Total</a:t>
            </a:r>
            <a:r>
              <a:rPr lang="es-CO" b="1" baseline="0"/>
              <a:t> afiliados por EPS en Antioquia, Subsidiado y Contributivo 2023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%</c:v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'6.Gráfico_Afiliados_EPS_Régimen'!$S$3:$S$12</c:f>
              <c:strCache>
                <c:ptCount val="10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8">
                  <c:v>8. AIC</c:v>
                </c:pt>
                <c:pt idx="9">
                  <c:v>9. Compensar EPS</c:v>
                </c:pt>
              </c:strCache>
            </c:strRef>
          </c:cat>
          <c:val>
            <c:numRef>
              <c:f>'6.Gráfico_Afiliados_EPS_Régimen'!$U$3:$U$12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7-4E16-8234-CD26DD8A5CFA}"/>
            </c:ext>
          </c:extLst>
        </c:ser>
        <c:ser>
          <c:idx val="0"/>
          <c:order val="1"/>
          <c:tx>
            <c:v>N°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'6.Gráfico_Afiliados_EPS_Régimen'!$S$3:$S$12</c:f>
              <c:strCache>
                <c:ptCount val="10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8">
                  <c:v>8. AIC</c:v>
                </c:pt>
                <c:pt idx="9">
                  <c:v>9. Compensar EPS</c:v>
                </c:pt>
              </c:strCache>
            </c:strRef>
          </c:cat>
          <c:val>
            <c:numRef>
              <c:f>'6.Gráfico_Afiliados_EPS_Régimen'!$T$3:$T$12</c:f>
              <c:numCache>
                <c:formatCode>#,##0</c:formatCode>
                <c:ptCount val="10"/>
                <c:pt idx="0">
                  <c:v>2964745</c:v>
                </c:pt>
                <c:pt idx="1">
                  <c:v>1687816</c:v>
                </c:pt>
                <c:pt idx="2">
                  <c:v>908789</c:v>
                </c:pt>
                <c:pt idx="4">
                  <c:v>388165</c:v>
                </c:pt>
                <c:pt idx="5">
                  <c:v>146158</c:v>
                </c:pt>
                <c:pt idx="6">
                  <c:v>43194</c:v>
                </c:pt>
                <c:pt idx="8">
                  <c:v>40007</c:v>
                </c:pt>
                <c:pt idx="9">
                  <c:v>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E16-8234-CD26DD8A5C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8420064"/>
        <c:axId val="438425504"/>
      </c:barChart>
      <c:catAx>
        <c:axId val="43842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66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5504"/>
        <c:crossesAt val="0"/>
        <c:auto val="1"/>
        <c:lblAlgn val="ctr"/>
        <c:lblOffset val="100"/>
        <c:noMultiLvlLbl val="0"/>
      </c:catAx>
      <c:valAx>
        <c:axId val="438425504"/>
        <c:scaling>
          <c:orientation val="minMax"/>
        </c:scaling>
        <c:delete val="1"/>
        <c:axPos val="b"/>
        <c:numFmt formatCode="#.##0.00" sourceLinked="0"/>
        <c:majorTickMark val="none"/>
        <c:minorTickMark val="none"/>
        <c:tickLblPos val="nextTo"/>
        <c:crossAx val="438420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N°</a:t>
            </a:r>
            <a:r>
              <a:rPr lang="es-CO" sz="1200" baseline="0"/>
              <a:t> de afiliados por EPS Subsidiadas en Antioquia, 2023</a:t>
            </a:r>
            <a:endParaRPr lang="es-CO" sz="1200"/>
          </a:p>
        </c:rich>
      </c:tx>
      <c:layout>
        <c:manualLayout>
          <c:xMode val="edge"/>
          <c:yMode val="edge"/>
          <c:x val="0.38166949321643479"/>
          <c:y val="1.297823386675237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27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F-4DC3-B42F-E897D816B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F-4DC3-B42F-E897D816B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F-4DC3-B42F-E897D816B3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FF-4DC3-B42F-E897D816B3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FF-4DC3-B42F-E897D816B3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8-4874-B412-CD8C788520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FF-4DC3-B42F-E897D816B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'6.Gráfico_Afiliados_EPS_Régimen'!$B$3:$B$13</c:f>
              <c:strCache>
                <c:ptCount val="11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Ecoopsos</c:v>
                </c:pt>
                <c:pt idx="7">
                  <c:v>EPS Familiar de Colombia</c:v>
                </c:pt>
                <c:pt idx="8">
                  <c:v>Sanitas S.A.</c:v>
                </c:pt>
                <c:pt idx="9">
                  <c:v>Compensar EPS</c:v>
                </c:pt>
                <c:pt idx="10">
                  <c:v>Servicio Occidental </c:v>
                </c:pt>
              </c:strCache>
            </c:strRef>
          </c:cat>
          <c:val>
            <c:numRef>
              <c:f>'6.Gráfico_Afiliados_EPS_Régimen'!$C$3:$C$13</c:f>
              <c:numCache>
                <c:formatCode>#,##0</c:formatCode>
                <c:ptCount val="11"/>
                <c:pt idx="0">
                  <c:v>1556881</c:v>
                </c:pt>
                <c:pt idx="1">
                  <c:v>380719</c:v>
                </c:pt>
                <c:pt idx="2">
                  <c:v>330891</c:v>
                </c:pt>
                <c:pt idx="3">
                  <c:v>245612</c:v>
                </c:pt>
                <c:pt idx="4">
                  <c:v>106377</c:v>
                </c:pt>
                <c:pt idx="5">
                  <c:v>39176</c:v>
                </c:pt>
                <c:pt idx="6">
                  <c:v>40418</c:v>
                </c:pt>
                <c:pt idx="7">
                  <c:v>3936</c:v>
                </c:pt>
                <c:pt idx="8">
                  <c:v>14609</c:v>
                </c:pt>
                <c:pt idx="9">
                  <c:v>2321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4EF-986C-66EE8ED81FED}"/>
            </c:ext>
          </c:extLst>
        </c:ser>
        <c:ser>
          <c:idx val="1"/>
          <c:order val="1"/>
          <c:tx>
            <c:v>%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'6.Gráfico_Afiliados_EPS_Régimen'!$B$3:$B$13</c:f>
              <c:strCache>
                <c:ptCount val="11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Ecoopsos</c:v>
                </c:pt>
                <c:pt idx="7">
                  <c:v>EPS Familiar de Colombia</c:v>
                </c:pt>
                <c:pt idx="8">
                  <c:v>Sanitas S.A.</c:v>
                </c:pt>
                <c:pt idx="9">
                  <c:v>Compensar EPS</c:v>
                </c:pt>
                <c:pt idx="10">
                  <c:v>Servicio Occidental </c:v>
                </c:pt>
              </c:strCache>
            </c:strRef>
          </c:cat>
          <c:val>
            <c:numRef>
              <c:f>'6.Gráfico_Afiliados_EPS_Régimen'!$D$3:$D$13</c:f>
              <c:numCache>
                <c:formatCode>0.00</c:formatCode>
                <c:ptCount val="11"/>
                <c:pt idx="0">
                  <c:v>57.21744659113044</c:v>
                </c:pt>
                <c:pt idx="1">
                  <c:v>13.991929408046335</c:v>
                </c:pt>
                <c:pt idx="2">
                  <c:v>12.160684162749586</c:v>
                </c:pt>
                <c:pt idx="3">
                  <c:v>9.0265675360806181</c:v>
                </c:pt>
                <c:pt idx="4">
                  <c:v>3.909496176024168</c:v>
                </c:pt>
                <c:pt idx="5">
                  <c:v>1.4397700836827771</c:v>
                </c:pt>
                <c:pt idx="6">
                  <c:v>1.4854152348961223</c:v>
                </c:pt>
                <c:pt idx="7">
                  <c:v>0.14465323283069767</c:v>
                </c:pt>
                <c:pt idx="8">
                  <c:v>0.53690017236373522</c:v>
                </c:pt>
                <c:pt idx="9">
                  <c:v>8.5299835721557221E-2</c:v>
                </c:pt>
                <c:pt idx="10">
                  <c:v>1.2127938728183491E-3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7-44EF-986C-66EE8ED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2448"/>
        <c:axId val="438422784"/>
        <c:axId val="0"/>
      </c:bar3DChart>
      <c:catAx>
        <c:axId val="4384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784"/>
        <c:crosses val="autoZero"/>
        <c:auto val="1"/>
        <c:lblAlgn val="ctr"/>
        <c:lblOffset val="100"/>
        <c:noMultiLvlLbl val="0"/>
      </c:catAx>
      <c:valAx>
        <c:axId val="43842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N° de afiliados por EPS Contributivas  en Antioquia, 2023</a:t>
            </a:r>
            <a:endParaRPr lang="es-CO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 sz="1200"/>
          </a:p>
        </c:rich>
      </c:tx>
      <c:layout>
        <c:manualLayout>
          <c:xMode val="edge"/>
          <c:yMode val="edge"/>
          <c:x val="0.33596388799846327"/>
          <c:y val="1.6976124484450471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A819-4B11-9B40-DB8FE78A60D7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19-4B11-9B40-DB8FE78A60D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9-4B11-9B40-DB8FE78A60D7}"/>
              </c:ext>
            </c:extLst>
          </c:dPt>
          <c:dLbls>
            <c:dLbl>
              <c:idx val="5"/>
              <c:layout>
                <c:manualLayout>
                  <c:x val="0"/>
                  <c:y val="-8.579087023016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9-4B11-9B40-DB8FE78A6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'6.Gráfico_Afiliados_EPS_Régimen'!$B$26:$B$39</c:f>
              <c:strCache>
                <c:ptCount val="14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La Nueva EPS-  Movilidad</c:v>
                </c:pt>
                <c:pt idx="4">
                  <c:v>Salud Total </c:v>
                </c:pt>
                <c:pt idx="5">
                  <c:v>Sanitas S.A.</c:v>
                </c:pt>
                <c:pt idx="6">
                  <c:v>Savia Salud</c:v>
                </c:pt>
                <c:pt idx="7">
                  <c:v>Coosalud</c:v>
                </c:pt>
                <c:pt idx="8">
                  <c:v>Coosalud</c:v>
                </c:pt>
                <c:pt idx="9">
                  <c:v>EPM</c:v>
                </c:pt>
                <c:pt idx="10">
                  <c:v>Compensar EPS</c:v>
                </c:pt>
                <c:pt idx="11">
                  <c:v>Ecoopsos</c:v>
                </c:pt>
                <c:pt idx="12">
                  <c:v>Fondo Ferrocarriles Nal</c:v>
                </c:pt>
                <c:pt idx="13">
                  <c:v>Asociación Indígena del Cauca</c:v>
                </c:pt>
              </c:strCache>
            </c:strRef>
          </c:cat>
          <c:val>
            <c:numRef>
              <c:f>'6.Gráfico_Afiliados_EPS_Régimen'!$C$26:$C$39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2633854</c:v>
                </c:pt>
                <c:pt idx="2">
                  <c:v>694633</c:v>
                </c:pt>
                <c:pt idx="3">
                  <c:v>7293</c:v>
                </c:pt>
                <c:pt idx="4">
                  <c:v>409316</c:v>
                </c:pt>
                <c:pt idx="5">
                  <c:v>131549</c:v>
                </c:pt>
                <c:pt idx="6">
                  <c:v>130935</c:v>
                </c:pt>
                <c:pt idx="7">
                  <c:v>7446</c:v>
                </c:pt>
                <c:pt idx="8">
                  <c:v>49866</c:v>
                </c:pt>
                <c:pt idx="9">
                  <c:v>7629</c:v>
                </c:pt>
                <c:pt idx="10">
                  <c:v>4568</c:v>
                </c:pt>
                <c:pt idx="11">
                  <c:v>2776</c:v>
                </c:pt>
                <c:pt idx="12">
                  <c:v>2163</c:v>
                </c:pt>
                <c:pt idx="13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F-4282-9639-6124EA7ECA0C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'6.Gráfico_Afiliados_EPS_Régimen'!$B$26:$B$39</c:f>
              <c:strCache>
                <c:ptCount val="14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La Nueva EPS-  Movilidad</c:v>
                </c:pt>
                <c:pt idx="4">
                  <c:v>Salud Total </c:v>
                </c:pt>
                <c:pt idx="5">
                  <c:v>Sanitas S.A.</c:v>
                </c:pt>
                <c:pt idx="6">
                  <c:v>Savia Salud</c:v>
                </c:pt>
                <c:pt idx="7">
                  <c:v>Coosalud</c:v>
                </c:pt>
                <c:pt idx="8">
                  <c:v>Coosalud</c:v>
                </c:pt>
                <c:pt idx="9">
                  <c:v>EPM</c:v>
                </c:pt>
                <c:pt idx="10">
                  <c:v>Compensar EPS</c:v>
                </c:pt>
                <c:pt idx="11">
                  <c:v>Ecoopsos</c:v>
                </c:pt>
                <c:pt idx="12">
                  <c:v>Fondo Ferrocarriles Nal</c:v>
                </c:pt>
                <c:pt idx="13">
                  <c:v>Asociación Indígena del Cauca</c:v>
                </c:pt>
              </c:strCache>
            </c:strRef>
          </c:cat>
          <c:val>
            <c:numRef>
              <c:f>'6.Gráfico_Afiliados_EPS_Régimen'!$D$26:$D$39</c:f>
              <c:numCache>
                <c:formatCode>0.00</c:formatCode>
                <c:ptCount val="14"/>
                <c:pt idx="0" formatCode="General">
                  <c:v>0</c:v>
                </c:pt>
                <c:pt idx="1">
                  <c:v>64.505869649285614</c:v>
                </c:pt>
                <c:pt idx="2">
                  <c:v>17.012296715038953</c:v>
                </c:pt>
                <c:pt idx="3">
                  <c:v>0.17861328203926261</c:v>
                </c:pt>
                <c:pt idx="4">
                  <c:v>10.024581674370328</c:v>
                </c:pt>
                <c:pt idx="5">
                  <c:v>3.221774117507604</c:v>
                </c:pt>
                <c:pt idx="6">
                  <c:v>3.2067366082285544</c:v>
                </c:pt>
                <c:pt idx="7">
                  <c:v>0.18236041383029608</c:v>
                </c:pt>
                <c:pt idx="8">
                  <c:v>1.221271071187422</c:v>
                </c:pt>
                <c:pt idx="9">
                  <c:v>0.18684227734506162</c:v>
                </c:pt>
                <c:pt idx="10">
                  <c:v>0.11187515046693426</c:v>
                </c:pt>
                <c:pt idx="11">
                  <c:v>6.7987175502672831E-2</c:v>
                </c:pt>
                <c:pt idx="12">
                  <c:v>5.2974157281081173E-2</c:v>
                </c:pt>
                <c:pt idx="13">
                  <c:v>2.0352068747377928E-2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F-4282-9639-6124EA7E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3328"/>
        <c:axId val="438412992"/>
        <c:axId val="0"/>
      </c:bar3DChart>
      <c:catAx>
        <c:axId val="4384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992"/>
        <c:crosses val="autoZero"/>
        <c:auto val="1"/>
        <c:lblAlgn val="ctr"/>
        <c:lblOffset val="100"/>
        <c:noMultiLvlLbl val="0"/>
      </c:catAx>
      <c:valAx>
        <c:axId val="4384129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 b="1" i="0" baseline="0">
                <a:effectLst/>
              </a:rPr>
              <a:t>N° de afiliados por EPS del Excepción en Antioquia, 2023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35891835797985278"/>
          <c:y val="2.499999179790295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CC00"/>
                </a:gs>
                <a:gs pos="73000">
                  <a:srgbClr val="009900"/>
                </a:gs>
                <a:gs pos="91000">
                  <a:srgbClr val="0066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'6.Gráfico_Afiliados_EPS_Régimen'!$B$52:$B$57</c:f>
              <c:strCache>
                <c:ptCount val="6"/>
                <c:pt idx="0">
                  <c:v>RES004</c:v>
                </c:pt>
                <c:pt idx="1">
                  <c:v>POL001</c:v>
                </c:pt>
                <c:pt idx="2">
                  <c:v>FMS001</c:v>
                </c:pt>
                <c:pt idx="3">
                  <c:v>RES011</c:v>
                </c:pt>
                <c:pt idx="4">
                  <c:v>RES008</c:v>
                </c:pt>
                <c:pt idx="5">
                  <c:v>RES002</c:v>
                </c:pt>
              </c:strCache>
            </c:strRef>
          </c:cat>
          <c:val>
            <c:numRef>
              <c:f>'6.Gráfico_Afiliados_EPS_Régimen'!$C$52:$C$57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4-4B6E-B995-FF560A363509}"/>
            </c:ext>
          </c:extLst>
        </c:ser>
        <c:ser>
          <c:idx val="1"/>
          <c:order val="1"/>
          <c:tx>
            <c:v>% Afiliados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'6.Gráfico_Afiliados_EPS_Régimen'!$B$52:$B$57</c:f>
              <c:strCache>
                <c:ptCount val="6"/>
                <c:pt idx="0">
                  <c:v>RES004</c:v>
                </c:pt>
                <c:pt idx="1">
                  <c:v>POL001</c:v>
                </c:pt>
                <c:pt idx="2">
                  <c:v>FMS001</c:v>
                </c:pt>
                <c:pt idx="3">
                  <c:v>RES011</c:v>
                </c:pt>
                <c:pt idx="4">
                  <c:v>RES008</c:v>
                </c:pt>
                <c:pt idx="5">
                  <c:v>RES002</c:v>
                </c:pt>
              </c:strCache>
            </c:strRef>
          </c:cat>
          <c:val>
            <c:numRef>
              <c:f>'6.Gráfico_Afiliados_EPS_Régimen'!$D$51:$D$56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93421</c:v>
                </c:pt>
                <c:pt idx="2">
                  <c:v>53695</c:v>
                </c:pt>
                <c:pt idx="3">
                  <c:v>41822</c:v>
                </c:pt>
                <c:pt idx="4">
                  <c:v>7093</c:v>
                </c:pt>
                <c:pt idx="5">
                  <c:v>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4-4B6E-B995-FF560A36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8976"/>
        <c:axId val="438426048"/>
        <c:axId val="0"/>
      </c:bar3DChart>
      <c:catAx>
        <c:axId val="4384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048"/>
        <c:crosses val="autoZero"/>
        <c:auto val="1"/>
        <c:lblAlgn val="ctr"/>
        <c:lblOffset val="100"/>
        <c:noMultiLvlLbl val="0"/>
      </c:catAx>
      <c:valAx>
        <c:axId val="43842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8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 afiliados por EPS en Antioquia, Subsidiado y Contributivo, Diciembre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%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'6.Gráfico_Afiliados_EPS_Régimen'!$S$3:$S$13</c:f>
              <c:strCache>
                <c:ptCount val="11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8">
                  <c:v>8. AIC</c:v>
                </c:pt>
                <c:pt idx="9">
                  <c:v>9. Compensar EPS</c:v>
                </c:pt>
                <c:pt idx="10">
                  <c:v>10. SOS</c:v>
                </c:pt>
              </c:strCache>
            </c:strRef>
          </c:cat>
          <c:val>
            <c:numRef>
              <c:f>'6.Gráfico_Afiliados_EPS_Régimen'!$U$3:$U$13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C-4E46-8E3C-6B06AA2E5E86}"/>
            </c:ext>
          </c:extLst>
        </c:ser>
        <c:ser>
          <c:idx val="0"/>
          <c:order val="1"/>
          <c:tx>
            <c:v>Total Afiliados</c:v>
          </c:tx>
          <c:spPr>
            <a:gradFill rotWithShape="1"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4F41-4F3F-924C-44777CA1057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4F41-4F3F-924C-44777CA1057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4F41-4F3F-924C-44777CA1057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A-4F41-4F3F-924C-44777CA1057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9-4F41-4F3F-924C-44777CA1057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1-4F41-4F3F-924C-44777CA1057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B-4F41-4F3F-924C-44777CA1057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4C-4F41-4F3F-924C-44777CA10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'6.Gráfico_Afiliados_EPS_Régimen'!$S$3:$S$13</c:f>
              <c:strCache>
                <c:ptCount val="11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8">
                  <c:v>8. AIC</c:v>
                </c:pt>
                <c:pt idx="9">
                  <c:v>9. Compensar EPS</c:v>
                </c:pt>
                <c:pt idx="10">
                  <c:v>10. SOS</c:v>
                </c:pt>
              </c:strCache>
            </c:strRef>
          </c:cat>
          <c:val>
            <c:numRef>
              <c:f>'6.Gráfico_Afiliados_EPS_Régimen'!$T$3:$T$13</c:f>
              <c:numCache>
                <c:formatCode>#,##0</c:formatCode>
                <c:ptCount val="11"/>
                <c:pt idx="0">
                  <c:v>2964745</c:v>
                </c:pt>
                <c:pt idx="1">
                  <c:v>1687816</c:v>
                </c:pt>
                <c:pt idx="2">
                  <c:v>908789</c:v>
                </c:pt>
                <c:pt idx="4">
                  <c:v>388165</c:v>
                </c:pt>
                <c:pt idx="5">
                  <c:v>146158</c:v>
                </c:pt>
                <c:pt idx="6">
                  <c:v>43194</c:v>
                </c:pt>
                <c:pt idx="8">
                  <c:v>40007</c:v>
                </c:pt>
                <c:pt idx="9">
                  <c:v>6889</c:v>
                </c:pt>
                <c:pt idx="1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C-4E46-8E3C-6B06AA2E5E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8423872"/>
        <c:axId val="438416256"/>
      </c:barChart>
      <c:catAx>
        <c:axId val="4384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6256"/>
        <c:crossesAt val="0"/>
        <c:auto val="1"/>
        <c:lblAlgn val="ctr"/>
        <c:lblOffset val="100"/>
        <c:noMultiLvlLbl val="0"/>
      </c:catAx>
      <c:valAx>
        <c:axId val="438416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.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3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Sura</a:t>
            </a:r>
            <a:r>
              <a:rPr lang="es-CO" b="1" baseline="0"/>
              <a:t>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53858384766979"/>
          <c:y val="2.3152673837160836E-2"/>
          <c:w val="0.86099466932488433"/>
          <c:h val="0.840731651805130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Gráficos_Tendencia_EPS'!$J$24:$Q$24</c:f>
              <c:numCache>
                <c:formatCode>_-* #,##0_-;\-* #,##0_-;_-* "-"_-;_-@_-</c:formatCode>
                <c:ptCount val="8"/>
                <c:pt idx="0">
                  <c:v>1538148</c:v>
                </c:pt>
                <c:pt idx="1">
                  <c:v>1661527</c:v>
                </c:pt>
                <c:pt idx="2">
                  <c:v>1859924</c:v>
                </c:pt>
                <c:pt idx="3">
                  <c:v>2136885</c:v>
                </c:pt>
                <c:pt idx="4">
                  <c:v>2344807</c:v>
                </c:pt>
                <c:pt idx="5">
                  <c:v>2539089</c:v>
                </c:pt>
                <c:pt idx="6">
                  <c:v>2633854</c:v>
                </c:pt>
                <c:pt idx="7">
                  <c:v>2633854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5-4F91-B2C6-E4B0D5DE2266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4.7730657777321156E-3"/>
                  <c:y val="8.88771319139582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8-4CFB-8C77-0D49C8F28F19}"/>
                </c:ext>
              </c:extLst>
            </c:dLbl>
            <c:dLbl>
              <c:idx val="6"/>
              <c:layout>
                <c:manualLayout>
                  <c:x val="7.9551096295537201E-3"/>
                  <c:y val="5.9251421275972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C-4DE1-9469-A24851C32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Gráficos_Tendencia_EPS'!$J$7:$Q$7</c:f>
              <c:numCache>
                <c:formatCode>_-* #,##0_-;\-* #,##0_-;_-* "-"_-;_-@_-</c:formatCode>
                <c:ptCount val="8"/>
                <c:pt idx="0">
                  <c:v>35489</c:v>
                </c:pt>
                <c:pt idx="1">
                  <c:v>61290</c:v>
                </c:pt>
                <c:pt idx="2">
                  <c:v>76591</c:v>
                </c:pt>
                <c:pt idx="3">
                  <c:v>102327</c:v>
                </c:pt>
                <c:pt idx="4">
                  <c:v>143190</c:v>
                </c:pt>
                <c:pt idx="5">
                  <c:v>215518</c:v>
                </c:pt>
                <c:pt idx="6">
                  <c:v>330891</c:v>
                </c:pt>
                <c:pt idx="7">
                  <c:v>330891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5-4F91-B2C6-E4B0D5DE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21696"/>
        <c:axId val="438424416"/>
        <c:axId val="0"/>
      </c:bar3DChart>
      <c:catAx>
        <c:axId val="4384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4416"/>
        <c:crosses val="autoZero"/>
        <c:auto val="1"/>
        <c:lblAlgn val="ctr"/>
        <c:lblOffset val="100"/>
        <c:noMultiLvlLbl val="0"/>
      </c:catAx>
      <c:valAx>
        <c:axId val="438424416"/>
        <c:scaling>
          <c:orientation val="minMax"/>
          <c:max val="2900000"/>
          <c:min val="1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1696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84024636536055"/>
          <c:y val="3.683875472174343E-2"/>
          <c:w val="0.11283828164119798"/>
          <c:h val="9.526036205462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Savia</a:t>
            </a:r>
            <a:r>
              <a:rPr lang="es-CO" b="1" baseline="0"/>
              <a:t> Salud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0.15503982503268798"/>
          <c:y val="5.5450856608515731E-2"/>
          <c:w val="0.78144357302934708"/>
          <c:h val="0.799744092322362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1820438518214882E-3"/>
                  <c:y val="-8.042609797563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2-4A30-91DB-AE9080F9C3F1}"/>
                </c:ext>
              </c:extLst>
            </c:dLbl>
            <c:dLbl>
              <c:idx val="1"/>
              <c:layout>
                <c:manualLayout>
                  <c:x val="-3.1820438518215467E-3"/>
                  <c:y val="8.078335116096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2-4A30-91DB-AE9080F9C3F1}"/>
                </c:ext>
              </c:extLst>
            </c:dLbl>
            <c:dLbl>
              <c:idx val="2"/>
              <c:layout>
                <c:manualLayout>
                  <c:x val="1.5910219259106858E-3"/>
                  <c:y val="1.786265926662225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A30-91DB-AE9080F9C3F1}"/>
                </c:ext>
              </c:extLst>
            </c:dLbl>
            <c:dLbl>
              <c:idx val="3"/>
              <c:layout>
                <c:manualLayout>
                  <c:x val="1.5910219259107441E-3"/>
                  <c:y val="-1.341611800282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2-4A30-91DB-AE9080F9C3F1}"/>
                </c:ext>
              </c:extLst>
            </c:dLbl>
            <c:dLbl>
              <c:idx val="4"/>
              <c:layout>
                <c:manualLayout>
                  <c:x val="1.5910219259107441E-3"/>
                  <c:y val="-5.3556455459984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2-4A30-91DB-AE9080F9C3F1}"/>
                </c:ext>
              </c:extLst>
            </c:dLbl>
            <c:dLbl>
              <c:idx val="5"/>
              <c:layout>
                <c:manualLayout>
                  <c:x val="0"/>
                  <c:y val="-2.140492967365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2-4A30-91DB-AE9080F9C3F1}"/>
                </c:ext>
              </c:extLst>
            </c:dLbl>
            <c:dLbl>
              <c:idx val="6"/>
              <c:layout>
                <c:manualLayout>
                  <c:x val="1.5910219259107441E-3"/>
                  <c:y val="-1.868224010356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2-411C-AE67-EA87064C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Gráficos_Tendencia_EPS'!$J$2:$Q$2</c:f>
              <c:numCache>
                <c:formatCode>_-* #,##0_-;\-* #,##0_-;_-* "-"_-;_-@_-</c:formatCode>
                <c:ptCount val="8"/>
                <c:pt idx="0">
                  <c:v>1595688</c:v>
                </c:pt>
                <c:pt idx="1">
                  <c:v>1621346</c:v>
                </c:pt>
                <c:pt idx="2">
                  <c:v>1587741</c:v>
                </c:pt>
                <c:pt idx="3">
                  <c:v>1540314</c:v>
                </c:pt>
                <c:pt idx="4">
                  <c:v>1564553</c:v>
                </c:pt>
                <c:pt idx="5">
                  <c:v>1516514</c:v>
                </c:pt>
                <c:pt idx="6">
                  <c:v>1556881</c:v>
                </c:pt>
                <c:pt idx="7">
                  <c:v>1556881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6-4A72-834E-9A61E5EB6852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Gráficos_Tendencia_EPS'!$J$33:$Q$33</c:f>
              <c:numCache>
                <c:formatCode>_-* #,##0_-;\-* #,##0_-;_-* "-"_-;_-@_-</c:formatCode>
                <c:ptCount val="8"/>
                <c:pt idx="0">
                  <c:v>69569</c:v>
                </c:pt>
                <c:pt idx="1">
                  <c:v>94903</c:v>
                </c:pt>
                <c:pt idx="2">
                  <c:v>110203</c:v>
                </c:pt>
                <c:pt idx="3">
                  <c:v>125908</c:v>
                </c:pt>
                <c:pt idx="4">
                  <c:v>116443</c:v>
                </c:pt>
                <c:pt idx="5">
                  <c:v>128263</c:v>
                </c:pt>
                <c:pt idx="6">
                  <c:v>130935</c:v>
                </c:pt>
                <c:pt idx="7">
                  <c:v>130935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6-4A72-834E-9A61E5E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14080"/>
        <c:axId val="438422240"/>
        <c:axId val="0"/>
      </c:bar3DChart>
      <c:catAx>
        <c:axId val="4384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240"/>
        <c:crosses val="autoZero"/>
        <c:auto val="1"/>
        <c:lblAlgn val="ctr"/>
        <c:lblOffset val="100"/>
        <c:noMultiLvlLbl val="0"/>
      </c:catAx>
      <c:valAx>
        <c:axId val="438422240"/>
        <c:scaling>
          <c:orientation val="minMax"/>
          <c:max val="1850000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1.7582295609117733E-2"/>
              <c:y val="0.37773493074541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4080"/>
        <c:crosses val="autoZero"/>
        <c:crossBetween val="between"/>
        <c:majorUnit val="100000"/>
        <c:min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7470976690778"/>
          <c:y val="4.1403962988570027E-2"/>
          <c:w val="0.112838281641198"/>
          <c:h val="9.007571666039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Coosalud EPS</a:t>
            </a:r>
          </a:p>
        </c:rich>
      </c:tx>
      <c:layout>
        <c:manualLayout>
          <c:xMode val="edge"/>
          <c:yMode val="edge"/>
          <c:x val="0.34916622885580378"/>
          <c:y val="3.827097832932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1.6647875573257497E-2"/>
          <c:w val="0.85294556766800933"/>
          <c:h val="0.853336054059801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Gráficos_Tendencia_EPS'!$J$3:$P$3</c:f>
              <c:numCache>
                <c:formatCode>_-* #,##0_-;\-* #,##0_-;_-* "-"_-;_-@_-</c:formatCode>
                <c:ptCount val="7"/>
                <c:pt idx="0">
                  <c:v>327391</c:v>
                </c:pt>
                <c:pt idx="1">
                  <c:v>330430</c:v>
                </c:pt>
                <c:pt idx="2">
                  <c:v>330981</c:v>
                </c:pt>
                <c:pt idx="3">
                  <c:v>350165</c:v>
                </c:pt>
                <c:pt idx="4">
                  <c:v>365234</c:v>
                </c:pt>
                <c:pt idx="5">
                  <c:v>369150</c:v>
                </c:pt>
                <c:pt idx="6">
                  <c:v>379309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AD1-8A8F-92892A03903F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7761185049019148E-3"/>
                  <c:y val="-2.7336413092376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AD1-8A8F-92892A039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Gráficos_Tendencia_EPS'!$J$34:$Q$34</c:f>
              <c:numCache>
                <c:formatCode>_-* #,##0_-;\-* #,##0_-;_-* "-"_-;_-@_-</c:formatCode>
                <c:ptCount val="8"/>
                <c:pt idx="0">
                  <c:v>8243</c:v>
                </c:pt>
                <c:pt idx="1">
                  <c:v>12669</c:v>
                </c:pt>
                <c:pt idx="2">
                  <c:v>16789</c:v>
                </c:pt>
                <c:pt idx="3">
                  <c:v>21206</c:v>
                </c:pt>
                <c:pt idx="4">
                  <c:v>53726</c:v>
                </c:pt>
                <c:pt idx="5">
                  <c:v>48207</c:v>
                </c:pt>
                <c:pt idx="6">
                  <c:v>49866</c:v>
                </c:pt>
                <c:pt idx="7">
                  <c:v>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B-4AD1-8A8F-92892A03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6592"/>
        <c:axId val="438411360"/>
        <c:axId val="0"/>
      </c:bar3DChart>
      <c:catAx>
        <c:axId val="4384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1360"/>
        <c:crosses val="autoZero"/>
        <c:auto val="1"/>
        <c:lblAlgn val="ctr"/>
        <c:lblOffset val="100"/>
        <c:noMultiLvlLbl val="0"/>
      </c:catAx>
      <c:valAx>
        <c:axId val="438411360"/>
        <c:scaling>
          <c:orientation val="minMax"/>
          <c:max val="60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4599280523502703E-2"/>
              <c:y val="0.37997135443942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033574984869"/>
          <c:y val="2.4990782158345919E-2"/>
          <c:w val="0.1543034770769503"/>
          <c:h val="9.7218000039170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La Nueva</a:t>
            </a:r>
            <a:r>
              <a:rPr lang="es-CO" b="1" baseline="0"/>
              <a:t>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1858940536572"/>
          <c:y val="2.7697340246621318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Gráficos_Tendencia_EPS'!$J$25:$Q$25</c:f>
              <c:numCache>
                <c:formatCode>_-* #,##0_-;\-* #,##0_-;_-* "-"_-;_-@_-</c:formatCode>
                <c:ptCount val="8"/>
                <c:pt idx="0">
                  <c:v>440327</c:v>
                </c:pt>
                <c:pt idx="1">
                  <c:v>484830</c:v>
                </c:pt>
                <c:pt idx="2">
                  <c:v>522335</c:v>
                </c:pt>
                <c:pt idx="3">
                  <c:v>602400</c:v>
                </c:pt>
                <c:pt idx="4">
                  <c:v>705540</c:v>
                </c:pt>
                <c:pt idx="5">
                  <c:v>727052</c:v>
                </c:pt>
                <c:pt idx="6">
                  <c:v>694633</c:v>
                </c:pt>
                <c:pt idx="7">
                  <c:v>694633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95B-BBAA-B313F423416D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9203950163396E-2"/>
                  <c:y val="-8.7877650372555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5-495B-BBAA-B313F4234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Gráficos_Tendencia_EPS'!$J$8:$Q$8</c:f>
              <c:numCache>
                <c:formatCode>_-* #,##0_-;\-* #,##0_-;_-* "-"_-;_-@_-</c:formatCode>
                <c:ptCount val="8"/>
                <c:pt idx="0">
                  <c:v>25130</c:v>
                </c:pt>
                <c:pt idx="1">
                  <c:v>29503</c:v>
                </c:pt>
                <c:pt idx="2">
                  <c:v>30479</c:v>
                </c:pt>
                <c:pt idx="3">
                  <c:v>82477</c:v>
                </c:pt>
                <c:pt idx="4">
                  <c:v>141039</c:v>
                </c:pt>
                <c:pt idx="5">
                  <c:v>162945</c:v>
                </c:pt>
                <c:pt idx="6">
                  <c:v>245612</c:v>
                </c:pt>
                <c:pt idx="7">
                  <c:v>245612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5-495B-BBAA-B313F423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8016"/>
        <c:axId val="438895088"/>
        <c:axId val="0"/>
      </c:bar3DChart>
      <c:catAx>
        <c:axId val="438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5088"/>
        <c:crosses val="autoZero"/>
        <c:auto val="1"/>
        <c:lblAlgn val="ctr"/>
        <c:lblOffset val="100"/>
        <c:noMultiLvlLbl val="0"/>
      </c:catAx>
      <c:valAx>
        <c:axId val="438895088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80599481847554"/>
          <c:y val="7.200921829258993E-3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Salud Total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2.9807561288881443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Gráficos_Tendencia_EPS'!$J$26:$Q$26</c:f>
              <c:numCache>
                <c:formatCode>_-* #,##0_-;\-* #,##0_-;_-* "-"_-;_-@_-</c:formatCode>
                <c:ptCount val="8"/>
                <c:pt idx="0">
                  <c:v>267472</c:v>
                </c:pt>
                <c:pt idx="1">
                  <c:v>297318</c:v>
                </c:pt>
                <c:pt idx="2">
                  <c:v>319907</c:v>
                </c:pt>
                <c:pt idx="3">
                  <c:v>372480</c:v>
                </c:pt>
                <c:pt idx="4">
                  <c:v>410217</c:v>
                </c:pt>
                <c:pt idx="5">
                  <c:v>468987</c:v>
                </c:pt>
                <c:pt idx="6">
                  <c:v>409316</c:v>
                </c:pt>
                <c:pt idx="7">
                  <c:v>409316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E-4AB3-AE45-16863D8E1BCD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E-4AB3-AE45-16863D8E1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Gráficos_Tendencia_EPS'!$J$11:$Q$11</c:f>
              <c:numCache>
                <c:formatCode>_-* #,##0_-;\-* #,##0_-;_-* "-"_-;_-@_-</c:formatCode>
                <c:ptCount val="8"/>
                <c:pt idx="0">
                  <c:v>13490</c:v>
                </c:pt>
                <c:pt idx="1">
                  <c:v>21214</c:v>
                </c:pt>
                <c:pt idx="2">
                  <c:v>21274</c:v>
                </c:pt>
                <c:pt idx="3">
                  <c:v>23574</c:v>
                </c:pt>
                <c:pt idx="4">
                  <c:v>50687</c:v>
                </c:pt>
                <c:pt idx="5">
                  <c:v>37408</c:v>
                </c:pt>
                <c:pt idx="6">
                  <c:v>106377</c:v>
                </c:pt>
                <c:pt idx="7">
                  <c:v>106377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E-4AB3-AE45-16863D8E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296"/>
        <c:axId val="438888560"/>
        <c:axId val="0"/>
      </c:bar3DChart>
      <c:catAx>
        <c:axId val="4388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560"/>
        <c:crosses val="autoZero"/>
        <c:auto val="1"/>
        <c:lblAlgn val="ctr"/>
        <c:lblOffset val="100"/>
        <c:noMultiLvlLbl val="0"/>
      </c:catAx>
      <c:valAx>
        <c:axId val="438888560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7415282501143"/>
          <c:y val="1.3912406321756337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ECOOPSOS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5-4190-B1A5-8EEEB0B49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Gráficos_Tendencia_EPS'!$J$4:$Q$4</c:f>
              <c:numCache>
                <c:formatCode>_-* #,##0_-;\-* #,##0_-;_-* "-"_-;_-@_-</c:formatCode>
                <c:ptCount val="8"/>
                <c:pt idx="0">
                  <c:v>47641</c:v>
                </c:pt>
                <c:pt idx="1">
                  <c:v>46284</c:v>
                </c:pt>
                <c:pt idx="2">
                  <c:v>48093</c:v>
                </c:pt>
                <c:pt idx="3">
                  <c:v>48099</c:v>
                </c:pt>
                <c:pt idx="4">
                  <c:v>47422</c:v>
                </c:pt>
                <c:pt idx="5">
                  <c:v>44622</c:v>
                </c:pt>
                <c:pt idx="6">
                  <c:v>40418</c:v>
                </c:pt>
                <c:pt idx="7">
                  <c:v>40418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5-4190-B1A5-8EEEB0B49FD6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Gráficos_Tendencia_EPS'!$J$35:$Q$35</c:f>
              <c:numCache>
                <c:formatCode>_-* #,##0_-;\-* #,##0_-;_-* "-"_-;_-@_-</c:formatCode>
                <c:ptCount val="8"/>
                <c:pt idx="0">
                  <c:v>239</c:v>
                </c:pt>
                <c:pt idx="1">
                  <c:v>702</c:v>
                </c:pt>
                <c:pt idx="2">
                  <c:v>1104</c:v>
                </c:pt>
                <c:pt idx="3">
                  <c:v>2212</c:v>
                </c:pt>
                <c:pt idx="4">
                  <c:v>2776</c:v>
                </c:pt>
                <c:pt idx="5">
                  <c:v>2969</c:v>
                </c:pt>
                <c:pt idx="6">
                  <c:v>2776</c:v>
                </c:pt>
                <c:pt idx="7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190-B1A5-8EEEB0B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0192"/>
        <c:axId val="438897264"/>
        <c:axId val="0"/>
      </c:bar3DChart>
      <c:catAx>
        <c:axId val="438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7264"/>
        <c:crosses val="autoZero"/>
        <c:auto val="1"/>
        <c:lblAlgn val="ctr"/>
        <c:lblOffset val="100"/>
        <c:noMultiLvlLbl val="0"/>
      </c:catAx>
      <c:valAx>
        <c:axId val="43889726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ASOCIACIÓN INDÍGENA DEL CAUCA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54694492007148"/>
          <c:y val="4.8032027873402633E-2"/>
          <c:w val="0.80518438261899017"/>
          <c:h val="0.8145306103006035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 w="50800">
              <a:solidFill>
                <a:schemeClr val="bg1"/>
              </a:solidFill>
            </a:ln>
            <a:effectLst/>
            <a:sp3d contourW="50800"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9900"/>
              </a:solidFill>
              <a:ln w="50800">
                <a:solidFill>
                  <a:schemeClr val="bg1"/>
                </a:solidFill>
              </a:ln>
              <a:effectLst/>
              <a:sp3d contourW="508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C-4DEA-B6D0-BD13315C095A}"/>
              </c:ext>
            </c:extLst>
          </c:dPt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C-4DEA-B6D0-BD13315C0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Gráficos_Tendencia_EPS'!$J$5:$Q$5</c:f>
              <c:numCache>
                <c:formatCode>_-* #,##0_-;\-* #,##0_-;_-* "-"_-;_-@_-</c:formatCode>
                <c:ptCount val="8"/>
                <c:pt idx="0">
                  <c:v>41068</c:v>
                </c:pt>
                <c:pt idx="1">
                  <c:v>42175</c:v>
                </c:pt>
                <c:pt idx="2">
                  <c:v>42202</c:v>
                </c:pt>
                <c:pt idx="3">
                  <c:v>42432</c:v>
                </c:pt>
                <c:pt idx="4">
                  <c:v>42523</c:v>
                </c:pt>
                <c:pt idx="5">
                  <c:v>43016</c:v>
                </c:pt>
                <c:pt idx="6">
                  <c:v>39176</c:v>
                </c:pt>
                <c:pt idx="7">
                  <c:v>39176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DEA-B6D0-BD13315C095A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chemeClr val="bg1"/>
              </a:solidFill>
            </a:ln>
            <a:effectLst/>
            <a:sp3d>
              <a:contourClr>
                <a:schemeClr val="bg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Gráficos_Tendencia_EPS'!$J$36:$Q$36</c:f>
              <c:numCache>
                <c:formatCode>_-* #,##0_-;\-* #,##0_-;_-* "-"_-;_-@_-</c:formatCode>
                <c:ptCount val="8"/>
                <c:pt idx="0">
                  <c:v>57</c:v>
                </c:pt>
                <c:pt idx="1">
                  <c:v>149</c:v>
                </c:pt>
                <c:pt idx="2">
                  <c:v>218</c:v>
                </c:pt>
                <c:pt idx="3">
                  <c:v>474</c:v>
                </c:pt>
                <c:pt idx="4">
                  <c:v>724</c:v>
                </c:pt>
                <c:pt idx="5">
                  <c:v>1002</c:v>
                </c:pt>
                <c:pt idx="6">
                  <c:v>831</c:v>
                </c:pt>
                <c:pt idx="7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C-4DEA-B6D0-BD13315C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8352"/>
        <c:axId val="438884208"/>
        <c:axId val="0"/>
      </c:bar3DChart>
      <c:catAx>
        <c:axId val="43889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208"/>
        <c:crosses val="autoZero"/>
        <c:auto val="1"/>
        <c:lblAlgn val="ctr"/>
        <c:lblOffset val="100"/>
        <c:noMultiLvlLbl val="0"/>
      </c:catAx>
      <c:valAx>
        <c:axId val="438884208"/>
        <c:scaling>
          <c:orientation val="minMax"/>
          <c:max val="70000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Afilaidos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07961438546849"/>
          <c:y val="4.2527577671246736E-2"/>
          <c:w val="0.1543034770769503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Coomeva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Gráficos_Tendencia_EPS'!$J$27:$P$27</c:f>
              <c:numCache>
                <c:formatCode>_-* #,##0_-;\-* #,##0_-;_-* "-"_-;_-@_-</c:formatCode>
                <c:ptCount val="7"/>
                <c:pt idx="0">
                  <c:v>640265</c:v>
                </c:pt>
                <c:pt idx="1">
                  <c:v>543593</c:v>
                </c:pt>
                <c:pt idx="2">
                  <c:v>455322</c:v>
                </c:pt>
                <c:pt idx="3">
                  <c:v>340808</c:v>
                </c:pt>
                <c:pt idx="4">
                  <c:v>265369</c:v>
                </c:pt>
                <c:pt idx="5">
                  <c:v>177598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1F0-BF91-1BC669C308F3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D-41F0-BF91-1BC669C30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Gráficos_Tendencia_EPS'!$J$10:$P$10</c:f>
              <c:numCache>
                <c:formatCode>_-* #,##0_-;\-* #,##0_-;_-* "-"_-;_-@_-</c:formatCode>
                <c:ptCount val="7"/>
                <c:pt idx="0">
                  <c:v>29335</c:v>
                </c:pt>
                <c:pt idx="1">
                  <c:v>31712</c:v>
                </c:pt>
                <c:pt idx="2">
                  <c:v>40402</c:v>
                </c:pt>
                <c:pt idx="3">
                  <c:v>43133</c:v>
                </c:pt>
                <c:pt idx="4">
                  <c:v>55088</c:v>
                </c:pt>
                <c:pt idx="5">
                  <c:v>51683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D-41F0-BF91-1BC669C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4544"/>
        <c:axId val="438883664"/>
        <c:axId val="0"/>
      </c:bar3DChart>
      <c:catAx>
        <c:axId val="4388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3664"/>
        <c:crosses val="autoZero"/>
        <c:auto val="1"/>
        <c:lblAlgn val="ctr"/>
        <c:lblOffset val="100"/>
        <c:noMultiLvlLbl val="0"/>
      </c:catAx>
      <c:valAx>
        <c:axId val="43888366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Medimás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77082641516959"/>
          <c:y val="4.6828837884626121E-2"/>
          <c:w val="0.84020925165493776"/>
          <c:h val="0.8157339587870665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920395016339687E-2"/>
                  <c:y val="-5.2482269503546203E-2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 Operaba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2870487335826E-2"/>
                      <c:h val="0.1238297872340425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D021-45B8-8712-F0F4CA289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Gráficos_Tendencia_EPS'!$J$28:$P$28</c:f>
              <c:numCache>
                <c:formatCode>_-* #,##0_-;\-* #,##0_-;_-* "-"_-;_-@_-</c:formatCode>
                <c:ptCount val="7"/>
                <c:pt idx="0">
                  <c:v>0</c:v>
                </c:pt>
                <c:pt idx="1">
                  <c:v>441945</c:v>
                </c:pt>
                <c:pt idx="2">
                  <c:v>347290</c:v>
                </c:pt>
                <c:pt idx="3">
                  <c:v>217766</c:v>
                </c:pt>
                <c:pt idx="4">
                  <c:v>126</c:v>
                </c:pt>
                <c:pt idx="5">
                  <c:v>0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78C-98D9-200E56AAD525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78C-98D9-200E56AAD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Gráficos_Tendencia_EPS'!$J$9:$P$9</c:f>
              <c:numCache>
                <c:formatCode>_-* #,##0_-;\-* #,##0_-;_-* "-"_-;_-@_-</c:formatCode>
                <c:ptCount val="7"/>
                <c:pt idx="1">
                  <c:v>674</c:v>
                </c:pt>
                <c:pt idx="2">
                  <c:v>69876</c:v>
                </c:pt>
                <c:pt idx="3">
                  <c:v>55443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4-478C-98D9-200E56AA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840"/>
        <c:axId val="438889104"/>
        <c:axId val="0"/>
      </c:bar3DChart>
      <c:catAx>
        <c:axId val="4388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9104"/>
        <c:crosses val="autoZero"/>
        <c:auto val="1"/>
        <c:lblAlgn val="ctr"/>
        <c:lblOffset val="100"/>
        <c:noMultiLvlLbl val="0"/>
      </c:catAx>
      <c:valAx>
        <c:axId val="43888910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2592182534474233E-2"/>
              <c:y val="0.36847864363085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Sanitas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36286591680353"/>
          <c:y val="5.5339476182498466E-2"/>
          <c:w val="0.83861721215330365"/>
          <c:h val="0.8072233204891942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Gráficos_Tendencia_EPS'!$J$29:$Q$29</c:f>
              <c:numCache>
                <c:formatCode>_-* #,##0_-;\-* #,##0_-;_-* "-"_-;_-@_-</c:formatCode>
                <c:ptCount val="8"/>
                <c:pt idx="0">
                  <c:v>70152</c:v>
                </c:pt>
                <c:pt idx="1">
                  <c:v>76176</c:v>
                </c:pt>
                <c:pt idx="2">
                  <c:v>83977</c:v>
                </c:pt>
                <c:pt idx="3">
                  <c:v>105850</c:v>
                </c:pt>
                <c:pt idx="4">
                  <c:v>119018</c:v>
                </c:pt>
                <c:pt idx="5">
                  <c:v>131129</c:v>
                </c:pt>
                <c:pt idx="6">
                  <c:v>131549</c:v>
                </c:pt>
                <c:pt idx="7">
                  <c:v>131549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4A6-ACAC-A1E9559490F0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D-44A6-ACAC-A1E955949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Gráficos_Tendencia_EPS'!$J$12:$Q$12</c:f>
              <c:numCache>
                <c:formatCode>_-* #,##0_-;\-* #,##0_-;_-* "-"_-;_-@_-</c:formatCode>
                <c:ptCount val="8"/>
                <c:pt idx="0">
                  <c:v>561</c:v>
                </c:pt>
                <c:pt idx="1">
                  <c:v>663</c:v>
                </c:pt>
                <c:pt idx="2">
                  <c:v>888</c:v>
                </c:pt>
                <c:pt idx="3">
                  <c:v>1590</c:v>
                </c:pt>
                <c:pt idx="4">
                  <c:v>4769</c:v>
                </c:pt>
                <c:pt idx="5">
                  <c:v>4361</c:v>
                </c:pt>
                <c:pt idx="6">
                  <c:v>14609</c:v>
                </c:pt>
                <c:pt idx="7">
                  <c:v>14609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D-44A6-ACAC-A1E9559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4752"/>
        <c:axId val="438896720"/>
        <c:axId val="0"/>
      </c:bar3DChart>
      <c:catAx>
        <c:axId val="4388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6720"/>
        <c:crosses val="autoZero"/>
        <c:auto val="1"/>
        <c:lblAlgn val="ctr"/>
        <c:lblOffset val="100"/>
        <c:noMultiLvlLbl val="0"/>
      </c:catAx>
      <c:valAx>
        <c:axId val="4388967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2.1670540838383046E-2"/>
              <c:y val="0.43134677430130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752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5375780867175"/>
          <c:y val="1.4158708884793654E-2"/>
          <c:w val="0.23072137315538094"/>
          <c:h val="5.9121237504886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4729953680233E-2"/>
          <c:y val="3.8420697412823397E-2"/>
          <c:w val="0.91740102707749782"/>
          <c:h val="0.82295143143828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 Tendencia_por mes_RS'!$GC$31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mes_RS'!$FX$32:$FX$43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mes_RS'!$GC$32:$GC$43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E-4336-B27C-E767552C8C41}"/>
            </c:ext>
          </c:extLst>
        </c:ser>
        <c:ser>
          <c:idx val="1"/>
          <c:order val="1"/>
          <c:tx>
            <c:strRef>
              <c:f>'10. Tendencia_por mes_RS'!$GD$31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mes_RS'!$FX$32:$FX$43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mes_RS'!$GD$32:$GD$43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E-4336-B27C-E767552C8C41}"/>
            </c:ext>
          </c:extLst>
        </c:ser>
        <c:ser>
          <c:idx val="2"/>
          <c:order val="2"/>
          <c:tx>
            <c:strRef>
              <c:f>'10. Tendencia_por mes_RS'!$GE$31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mes_RS'!$FX$32:$FX$43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mes_RS'!$GE$32:$GE$43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2657908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922-90A6-DC00AA585091}"/>
            </c:ext>
          </c:extLst>
        </c:ser>
        <c:ser>
          <c:idx val="3"/>
          <c:order val="3"/>
          <c:tx>
            <c:strRef>
              <c:f>'10. Tendencia_por mes_RS'!$GF$31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mes_RS'!$FX$32:$FX$43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mes_RS'!$GF$32:$GF$43</c:f>
              <c:numCache>
                <c:formatCode>#,##0</c:formatCode>
                <c:ptCount val="12"/>
                <c:pt idx="0" formatCode="_-* #,##0_-;\-* #,##0_-;_-* &quot;-&quot;_-;_-@_-">
                  <c:v>2710666</c:v>
                </c:pt>
                <c:pt idx="1">
                  <c:v>2727012</c:v>
                </c:pt>
                <c:pt idx="2" formatCode="_-* #,##0_-;\-* #,##0_-;_-* &quot;-&quot;_-;_-@_-">
                  <c:v>2720990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E46-A274-8FF46C9BF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6928"/>
        <c:axId val="438894000"/>
        <c:axId val="0"/>
      </c:bar3DChart>
      <c:catAx>
        <c:axId val="4388869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000"/>
        <c:crosses val="autoZero"/>
        <c:auto val="1"/>
        <c:lblAlgn val="ctr"/>
        <c:lblOffset val="100"/>
        <c:noMultiLvlLbl val="0"/>
      </c:catAx>
      <c:valAx>
        <c:axId val="438894000"/>
        <c:scaling>
          <c:orientation val="minMax"/>
          <c:max val="26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6928"/>
        <c:crosses val="autoZero"/>
        <c:crossBetween val="between"/>
        <c:majorUnit val="40000"/>
        <c:dispUnits>
          <c:builtInUnit val="millions"/>
          <c:dispUnitsLbl>
            <c:layout>
              <c:manualLayout>
                <c:xMode val="edge"/>
                <c:yMode val="edge"/>
                <c:x val="1.8377917833800186E-2"/>
                <c:y val="0.366049139887970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TENDENCIA DE LA AFILIACION AL  RÉGIMEN  SUBSIDIADO EN EL  DEPARTAMENTO DE ANTIOQUIA</a:t>
            </a:r>
            <a:endParaRPr lang="es-CO" sz="1200"/>
          </a:p>
          <a:p>
            <a:pPr>
              <a:defRPr sz="1200"/>
            </a:pPr>
            <a:r>
              <a:rPr lang="en-US" sz="1200"/>
              <a:t> 2019- 2023</a:t>
            </a:r>
            <a:endParaRPr lang="es-CO" sz="1200"/>
          </a:p>
          <a:p>
            <a:pPr>
              <a:defRPr sz="1200"/>
            </a:pPr>
            <a:endParaRPr lang="es-CO" sz="1200"/>
          </a:p>
        </c:rich>
      </c:tx>
      <c:layout>
        <c:manualLayout>
          <c:xMode val="edge"/>
          <c:yMode val="edge"/>
          <c:x val="0.11007487847985227"/>
          <c:y val="1.05442383728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637657759276"/>
          <c:y val="0.12257485352806687"/>
          <c:w val="0.8698924520756981"/>
          <c:h val="0.72836881097924222"/>
        </c:manualLayout>
      </c:layout>
      <c:lineChart>
        <c:grouping val="standard"/>
        <c:varyColors val="0"/>
        <c:ser>
          <c:idx val="0"/>
          <c:order val="0"/>
          <c:tx>
            <c:strRef>
              <c:f>'10. Tendencia_por mes_RS'!$GC$5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mes_RS'!$FX$6:$FX$17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mes_RS'!$GC$6:$GC$17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A-4C43-92B7-E45F8DEF965A}"/>
            </c:ext>
          </c:extLst>
        </c:ser>
        <c:ser>
          <c:idx val="1"/>
          <c:order val="1"/>
          <c:tx>
            <c:strRef>
              <c:f>'10. Tendencia_por mes_RS'!$GD$5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mes_RS'!$FX$6:$FX$17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mes_RS'!$GD$6:$GD$17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A-4C43-92B7-E45F8DEF965A}"/>
            </c:ext>
          </c:extLst>
        </c:ser>
        <c:ser>
          <c:idx val="2"/>
          <c:order val="2"/>
          <c:tx>
            <c:strRef>
              <c:f>'10. Tendencia_por mes_RS'!$GE$5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mes_RS'!$FX$6:$FX$17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mes_RS'!$GE$6:$GE$17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2659352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B-45D5-8373-7E10A488564F}"/>
            </c:ext>
          </c:extLst>
        </c:ser>
        <c:ser>
          <c:idx val="3"/>
          <c:order val="3"/>
          <c:tx>
            <c:strRef>
              <c:f>'10. Tendencia_por mes_RS'!$GF$5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mes_RS'!$FX$6:$FX$17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mes_RS'!$GF$6:$GF$17</c:f>
              <c:numCache>
                <c:formatCode>#,##0</c:formatCode>
                <c:ptCount val="12"/>
                <c:pt idx="0" formatCode="_-* #,##0_-;\-* #,##0_-;_-* &quot;-&quot;_-;_-@_-">
                  <c:v>2710666</c:v>
                </c:pt>
                <c:pt idx="1">
                  <c:v>2727012</c:v>
                </c:pt>
                <c:pt idx="2" formatCode="_-* #,##0_-;\-* #,##0_-;_-* &quot;-&quot;_-;_-@_-">
                  <c:v>2720990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8-4D10-AA27-E026AFA8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91280"/>
        <c:axId val="438891824"/>
      </c:lineChart>
      <c:catAx>
        <c:axId val="43889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1824"/>
        <c:crosses val="autoZero"/>
        <c:auto val="1"/>
        <c:lblAlgn val="ctr"/>
        <c:lblOffset val="100"/>
        <c:noMultiLvlLbl val="0"/>
      </c:catAx>
      <c:valAx>
        <c:axId val="438891824"/>
        <c:scaling>
          <c:orientation val="minMax"/>
          <c:max val="2789000"/>
          <c:min val="2034999.9999999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N° de Afiliados</a:t>
                </a:r>
              </a:p>
            </c:rich>
          </c:tx>
          <c:layout>
            <c:manualLayout>
              <c:xMode val="edge"/>
              <c:yMode val="edge"/>
              <c:x val="6.634414011464476E-3"/>
              <c:y val="0.3351591350828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1280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189005798260522"/>
          <c:y val="0.66445514597312172"/>
          <c:w val="0.29770851331077719"/>
          <c:h val="4.44838169810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09384537334267"/>
          <c:y val="2.0770526233522772E-2"/>
          <c:w val="0.87693914012491392"/>
          <c:h val="0.746298801683460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'11. Tendencia_por mes_ RC'!$ET$31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RC'!$EO$32:$EO$43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RC'!$ET$32:$ET$43</c:f>
              <c:numCache>
                <c:formatCode>_-* #,##0_-;\-* #,##0_-;_-* "-"_-;_-@_-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972-8026-F9CC8D965FA0}"/>
            </c:ext>
          </c:extLst>
        </c:ser>
        <c:ser>
          <c:idx val="1"/>
          <c:order val="1"/>
          <c:tx>
            <c:strRef>
              <c:f>'11. Tendencia_por mes_ RC'!$EU$31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RC'!$EO$32:$EO$43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RC'!$EU$32:$EU$43</c:f>
              <c:numCache>
                <c:formatCode>_-* #,##0_-;\-* #,##0_-;_-* "-"_-;_-@_-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1-4972-8026-F9CC8D965FA0}"/>
            </c:ext>
          </c:extLst>
        </c:ser>
        <c:ser>
          <c:idx val="2"/>
          <c:order val="2"/>
          <c:tx>
            <c:strRef>
              <c:f>'11. Tendencia_por mes_ RC'!$EV$31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'11. Tendencia_por mes_ RC'!$EO$32:$EO$43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RC'!$EV$32:$EV$43</c:f>
              <c:numCache>
                <c:formatCode>_-* #,##0_-;\-* #,##0_-;_-* "-"_-;_-@_-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4083123</c:v>
                </c:pt>
                <c:pt idx="10">
                  <c:v>4083123</c:v>
                </c:pt>
                <c:pt idx="11">
                  <c:v>4098416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AF5-A017-08F4F10A4844}"/>
            </c:ext>
          </c:extLst>
        </c:ser>
        <c:ser>
          <c:idx val="3"/>
          <c:order val="3"/>
          <c:tx>
            <c:strRef>
              <c:f>'11. Tendencia_por mes_ RC'!$EW$31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RC'!$EO$32:$EO$43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RC'!$EW$32:$EW$43</c:f>
              <c:numCache>
                <c:formatCode>_-* #,##0_-;\-* #,##0_-;_-* "-"_-;_-@_-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D-491F-8FA4-E0960068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5632"/>
        <c:axId val="443446592"/>
        <c:axId val="0"/>
      </c:bar3DChart>
      <c:catAx>
        <c:axId val="4388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6592"/>
        <c:crosses val="autoZero"/>
        <c:auto val="1"/>
        <c:lblAlgn val="ctr"/>
        <c:lblOffset val="100"/>
        <c:noMultiLvlLbl val="0"/>
      </c:catAx>
      <c:valAx>
        <c:axId val="443446592"/>
        <c:scaling>
          <c:orientation val="minMax"/>
          <c:max val="4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56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TENDENCIA DE LA AFILIACION AL  RÉGIMEN  CONTRIBUTIVO EN EL  DEPARTAMENTO DE ANTIOQUIA 2019 - 2023</a:t>
            </a:r>
            <a:endParaRPr lang="es-CO" sz="1400" b="1"/>
          </a:p>
          <a:p>
            <a:pPr>
              <a:defRPr sz="1400" b="1"/>
            </a:pPr>
            <a:endParaRPr lang="es-CO" sz="1400" b="1"/>
          </a:p>
        </c:rich>
      </c:tx>
      <c:layout>
        <c:manualLayout>
          <c:xMode val="edge"/>
          <c:yMode val="edge"/>
          <c:x val="0.13547285194200892"/>
          <c:y val="1.58415841584158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21303574881665"/>
          <c:y val="9.357056329497275E-2"/>
          <c:w val="0.88393144944279278"/>
          <c:h val="0.72365677367252157"/>
        </c:manualLayout>
      </c:layout>
      <c:lineChart>
        <c:grouping val="standard"/>
        <c:varyColors val="0"/>
        <c:ser>
          <c:idx val="1"/>
          <c:order val="0"/>
          <c:tx>
            <c:strRef>
              <c:f>'11. Tendencia_por mes_ RC'!$ES$5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RC'!$EN$6:$EN$17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RC'!$ES$6:$ES$17</c:f>
              <c:numCache>
                <c:formatCode>#,##0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3-4707-B6FC-1B5C3D8149DC}"/>
            </c:ext>
          </c:extLst>
        </c:ser>
        <c:ser>
          <c:idx val="2"/>
          <c:order val="1"/>
          <c:tx>
            <c:strRef>
              <c:f>'11. Tendencia_por mes_ RC'!$ET$5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RC'!$EN$6:$EN$17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RC'!$ET$6:$ET$17</c:f>
              <c:numCache>
                <c:formatCode>#,##0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6C8-AA0F-7ABC78E6CC52}"/>
            </c:ext>
          </c:extLst>
        </c:ser>
        <c:ser>
          <c:idx val="3"/>
          <c:order val="2"/>
          <c:tx>
            <c:strRef>
              <c:f>'11. Tendencia_por mes_ RC'!$EU$5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RC'!$EN$6:$EN$17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RC'!$EU$6:$EU$17</c:f>
              <c:numCache>
                <c:formatCode>#,##0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4083123</c:v>
                </c:pt>
                <c:pt idx="10">
                  <c:v>4083123</c:v>
                </c:pt>
                <c:pt idx="11">
                  <c:v>4098416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6-479A-9E0B-21E717FB97C0}"/>
            </c:ext>
          </c:extLst>
        </c:ser>
        <c:ser>
          <c:idx val="4"/>
          <c:order val="3"/>
          <c:tx>
            <c:strRef>
              <c:f>'11. Tendencia_por mes_ RC'!$EV$5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RC'!$EN$6:$EN$17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RC'!$EV$6:$EV$17</c:f>
              <c:numCache>
                <c:formatCode>_-* #,##0_-;\-* #,##0_-;_-* "-"_-;_-@_-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503-9DDD-44FE5265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0608"/>
        <c:axId val="443444416"/>
      </c:lineChart>
      <c:catAx>
        <c:axId val="44344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416"/>
        <c:crosses val="autoZero"/>
        <c:auto val="1"/>
        <c:lblAlgn val="ctr"/>
        <c:lblOffset val="100"/>
        <c:noMultiLvlLbl val="0"/>
      </c:catAx>
      <c:valAx>
        <c:axId val="443444416"/>
        <c:scaling>
          <c:orientation val="minMax"/>
          <c:max val="4400000"/>
          <c:min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060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075411429293585"/>
          <c:y val="0.70269822230477208"/>
          <c:w val="0.28004857169736114"/>
          <c:h val="4.4554767287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TENDENCIA DE LA AFILIACION AL  RÉGIMEN  EXCEPCIÓN EN EL  DEPARTAMENTO DE ANTIOQUIA 2019 Vs 2023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31941116056142E-2"/>
          <c:y val="0.15796356112420254"/>
          <c:w val="0.81043327627524819"/>
          <c:h val="0.68198632105293411"/>
        </c:manualLayout>
      </c:layout>
      <c:lineChart>
        <c:grouping val="standard"/>
        <c:varyColors val="0"/>
        <c:ser>
          <c:idx val="0"/>
          <c:order val="0"/>
          <c:tx>
            <c:strRef>
              <c:f>'12. Tendencia_por mes_REX'!$DT$5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mes_REX'!$DO$6:$DO$17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mes_REX'!$DT$6:$DT$17</c:f>
              <c:numCache>
                <c:formatCode>#,##0</c:formatCode>
                <c:ptCount val="12"/>
                <c:pt idx="0">
                  <c:v>102941</c:v>
                </c:pt>
                <c:pt idx="1">
                  <c:v>102751</c:v>
                </c:pt>
                <c:pt idx="2">
                  <c:v>104847</c:v>
                </c:pt>
                <c:pt idx="3">
                  <c:v>104974</c:v>
                </c:pt>
                <c:pt idx="4">
                  <c:v>104974</c:v>
                </c:pt>
                <c:pt idx="5" formatCode="General">
                  <c:v>105266</c:v>
                </c:pt>
                <c:pt idx="6" formatCode="General">
                  <c:v>104021</c:v>
                </c:pt>
                <c:pt idx="7" formatCode="General">
                  <c:v>104098</c:v>
                </c:pt>
                <c:pt idx="8" formatCode="General">
                  <c:v>103804</c:v>
                </c:pt>
                <c:pt idx="9" formatCode="General">
                  <c:v>103451</c:v>
                </c:pt>
                <c:pt idx="10" formatCode="General">
                  <c:v>103298</c:v>
                </c:pt>
                <c:pt idx="11" formatCode="General">
                  <c:v>103313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6-46CC-A7DB-110FA502C825}"/>
            </c:ext>
          </c:extLst>
        </c:ser>
        <c:ser>
          <c:idx val="1"/>
          <c:order val="1"/>
          <c:tx>
            <c:strRef>
              <c:f>'12. Tendencia_por mes_REX'!$DU$5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mes_REX'!$DO$6:$DO$17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mes_REX'!$DU$6:$DU$17</c:f>
              <c:numCache>
                <c:formatCode>#,##0</c:formatCode>
                <c:ptCount val="12"/>
                <c:pt idx="0">
                  <c:v>103750</c:v>
                </c:pt>
                <c:pt idx="1">
                  <c:v>103243</c:v>
                </c:pt>
                <c:pt idx="2">
                  <c:v>109587</c:v>
                </c:pt>
                <c:pt idx="3">
                  <c:v>108409</c:v>
                </c:pt>
                <c:pt idx="4">
                  <c:v>108840</c:v>
                </c:pt>
                <c:pt idx="5" formatCode="_-* #,##0_-;\-* #,##0_-;_-* &quot;-&quot;_-;_-@_-">
                  <c:v>108461</c:v>
                </c:pt>
                <c:pt idx="6" formatCode="_-* #,##0_-;\-* #,##0_-;_-* &quot;-&quot;_-;_-@_-">
                  <c:v>107936</c:v>
                </c:pt>
                <c:pt idx="7" formatCode="_-* #,##0_-;\-* #,##0_-;_-* &quot;-&quot;_-;_-@_-">
                  <c:v>107598</c:v>
                </c:pt>
                <c:pt idx="8" formatCode="_-* #,##0_-;\-* #,##0_-;_-* &quot;-&quot;_-;_-@_-">
                  <c:v>107251</c:v>
                </c:pt>
                <c:pt idx="9" formatCode="_-* #,##0_-;\-* #,##0_-;_-* &quot;-&quot;_-;_-@_-">
                  <c:v>107471</c:v>
                </c:pt>
                <c:pt idx="10" formatCode="_-* #,##0_-;\-* #,##0_-;_-* &quot;-&quot;_-;_-@_-">
                  <c:v>106892</c:v>
                </c:pt>
                <c:pt idx="11" formatCode="_-* #,##0_-;\-* #,##0_-;_-* &quot;-&quot;_-;_-@_-">
                  <c:v>105628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6-46CC-A7DB-110FA502C825}"/>
            </c:ext>
          </c:extLst>
        </c:ser>
        <c:ser>
          <c:idx val="2"/>
          <c:order val="2"/>
          <c:tx>
            <c:strRef>
              <c:f>'12. Tendencia_por mes_REX'!$DV$5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mes_REX'!$DO$6:$DO$17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mes_REX'!$DV$6:$DV$17</c:f>
              <c:numCache>
                <c:formatCode>#,##0</c:formatCode>
                <c:ptCount val="12"/>
                <c:pt idx="0">
                  <c:v>105190</c:v>
                </c:pt>
                <c:pt idx="1">
                  <c:v>104899</c:v>
                </c:pt>
                <c:pt idx="2">
                  <c:v>105289</c:v>
                </c:pt>
                <c:pt idx="3">
                  <c:v>106390</c:v>
                </c:pt>
                <c:pt idx="4">
                  <c:v>106237</c:v>
                </c:pt>
                <c:pt idx="5" formatCode="_-* #,##0_-;\-* #,##0_-;_-* &quot;-&quot;_-;_-@_-">
                  <c:v>106318</c:v>
                </c:pt>
                <c:pt idx="6" formatCode="_-* #,##0_-;\-* #,##0_-;_-* &quot;-&quot;_-;_-@_-">
                  <c:v>106026</c:v>
                </c:pt>
                <c:pt idx="7" formatCode="_-* #,##0_-;\-* #,##0_-;_-* &quot;-&quot;_-;_-@_-">
                  <c:v>106671</c:v>
                </c:pt>
                <c:pt idx="8" formatCode="_-* #,##0_-;\-* #,##0_-;_-* &quot;-&quot;_-;_-@_-">
                  <c:v>106662</c:v>
                </c:pt>
                <c:pt idx="9" formatCode="_-* #,##0_-;\-* #,##0_-;_-* &quot;-&quot;_-;_-@_-">
                  <c:v>105468</c:v>
                </c:pt>
                <c:pt idx="10" formatCode="_-* #,##0_-;\-* #,##0_-;_-* &quot;-&quot;_-;_-@_-">
                  <c:v>106465</c:v>
                </c:pt>
                <c:pt idx="11" formatCode="_-* #,##0_-;\-* #,##0_-;_-* &quot;-&quot;_-;_-@_-">
                  <c:v>106175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6-46CC-A7DB-110FA502C825}"/>
            </c:ext>
          </c:extLst>
        </c:ser>
        <c:ser>
          <c:idx val="3"/>
          <c:order val="3"/>
          <c:tx>
            <c:strRef>
              <c:f>'12. Tendencia_por mes_REX'!$DW$5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mes_REX'!$DO$6:$DO$17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mes_REX'!$DW$6:$DW$17</c:f>
              <c:numCache>
                <c:formatCode>#,##0</c:formatCode>
                <c:ptCount val="12"/>
                <c:pt idx="0">
                  <c:v>105671</c:v>
                </c:pt>
                <c:pt idx="1">
                  <c:v>105468</c:v>
                </c:pt>
                <c:pt idx="2">
                  <c:v>105615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D-42EB-AE18-87E1E5EE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7136"/>
        <c:axId val="443447680"/>
      </c:lineChart>
      <c:catAx>
        <c:axId val="4434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680"/>
        <c:crosses val="autoZero"/>
        <c:auto val="1"/>
        <c:lblAlgn val="ctr"/>
        <c:lblOffset val="100"/>
        <c:noMultiLvlLbl val="0"/>
      </c:catAx>
      <c:valAx>
        <c:axId val="443447680"/>
        <c:scaling>
          <c:orientation val="minMax"/>
          <c:max val="115000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13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8429222868880512"/>
          <c:y val="0.53501263690375744"/>
          <c:w val="0.32018736609379994"/>
          <c:h val="4.4579336258500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PORCENTAJE DE LA POBLACION ANTIOQUEÑA AFILIADA AL SISTEMA GENERAL DE SEGURIDAD SOCIAL EN SALUD, EN EL REGIMEN SUBSIDIADO Y CONTIBUTIVO.   2011 - 2020. </a:t>
            </a:r>
          </a:p>
        </c:rich>
      </c:tx>
      <c:layout>
        <c:manualLayout>
          <c:xMode val="edge"/>
          <c:yMode val="edge"/>
          <c:x val="0.19297248808405482"/>
          <c:y val="1.2437810945273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334465025042158"/>
          <c:y val="0.11870056242969629"/>
          <c:w val="0.74665534974957848"/>
          <c:h val="0.6616966879140107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 Gráficos_Cobertura_Dpto'!#REF!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E-46D3-898F-CFD04462EEB3}"/>
            </c:ext>
          </c:extLst>
        </c:ser>
        <c:ser>
          <c:idx val="0"/>
          <c:order val="1"/>
          <c:tx>
            <c:strRef>
              <c:f>'3. Gráficos_Cobertura_Dpto'!$A$4</c:f>
              <c:strCache>
                <c:ptCount val="1"/>
                <c:pt idx="0">
                  <c:v>% De afiliados al Regimen Subsidiado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Gráficos_Cobertura_Dpto'!$M$4:$X$4</c:f>
              <c:numCache>
                <c:formatCode>0.00%</c:formatCode>
                <c:ptCount val="12"/>
                <c:pt idx="0">
                  <c:v>0.3981151746467273</c:v>
                </c:pt>
                <c:pt idx="1">
                  <c:v>0.39682097927261772</c:v>
                </c:pt>
                <c:pt idx="2">
                  <c:v>0.39650243761571741</c:v>
                </c:pt>
                <c:pt idx="3">
                  <c:v>0.39740779579897562</c:v>
                </c:pt>
                <c:pt idx="4">
                  <c:v>0.39090633620176063</c:v>
                </c:pt>
                <c:pt idx="5">
                  <c:v>0.36093727057987107</c:v>
                </c:pt>
                <c:pt idx="6">
                  <c:v>0.37099209873900302</c:v>
                </c:pt>
                <c:pt idx="7">
                  <c:v>0.36496141313186525</c:v>
                </c:pt>
                <c:pt idx="8">
                  <c:v>0.34967175078157847</c:v>
                </c:pt>
                <c:pt idx="9">
                  <c:v>0.36358467369379432</c:v>
                </c:pt>
                <c:pt idx="10">
                  <c:v>0.36072653136326804</c:v>
                </c:pt>
                <c:pt idx="11">
                  <c:v>0.38875737479937728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E-46D3-898F-CFD04462EEB3}"/>
            </c:ext>
          </c:extLst>
        </c:ser>
        <c:ser>
          <c:idx val="1"/>
          <c:order val="2"/>
          <c:tx>
            <c:strRef>
              <c:f>'3. Gráficos_Cobertura_Dpto'!$A$6</c:f>
              <c:strCache>
                <c:ptCount val="1"/>
                <c:pt idx="0">
                  <c:v>% De afiliados al Régimen Contributivo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Gráficos_Cobertura_Dpto'!$M$6:$X$6</c:f>
              <c:numCache>
                <c:formatCode>0.00%</c:formatCode>
                <c:ptCount val="12"/>
                <c:pt idx="0">
                  <c:v>0.54360643570808997</c:v>
                </c:pt>
                <c:pt idx="1">
                  <c:v>0.54146184009342446</c:v>
                </c:pt>
                <c:pt idx="2">
                  <c:v>0.53620763750153932</c:v>
                </c:pt>
                <c:pt idx="3">
                  <c:v>0.55127607508794574</c:v>
                </c:pt>
                <c:pt idx="4">
                  <c:v>0.56585356073632509</c:v>
                </c:pt>
                <c:pt idx="5">
                  <c:v>0.59506139765640498</c:v>
                </c:pt>
                <c:pt idx="6">
                  <c:v>0.58748248924103719</c:v>
                </c:pt>
                <c:pt idx="7">
                  <c:v>0.59183418650116704</c:v>
                </c:pt>
                <c:pt idx="8">
                  <c:v>0.60176382238970805</c:v>
                </c:pt>
                <c:pt idx="9">
                  <c:v>0.60444913318947635</c:v>
                </c:pt>
                <c:pt idx="10">
                  <c:v>0.62524076369713966</c:v>
                </c:pt>
                <c:pt idx="11">
                  <c:v>0.5950680861283062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E-46D3-898F-CFD04462EEB3}"/>
            </c:ext>
          </c:extLst>
        </c:ser>
        <c:ser>
          <c:idx val="2"/>
          <c:order val="3"/>
          <c:tx>
            <c:strRef>
              <c:f>'3. Gráficos_Cobertura_Dpto'!$A$10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Gráficos_Cobertura_Dpto'!$M$10:$X$10</c:f>
              <c:numCache>
                <c:formatCode>0.00%</c:formatCode>
                <c:ptCount val="12"/>
                <c:pt idx="0">
                  <c:v>0.95203325296450569</c:v>
                </c:pt>
                <c:pt idx="1">
                  <c:v>0.94896356350056166</c:v>
                </c:pt>
                <c:pt idx="2">
                  <c:v>0.94308591801806019</c:v>
                </c:pt>
                <c:pt idx="3">
                  <c:v>0.96778304762011513</c:v>
                </c:pt>
                <c:pt idx="4">
                  <c:v>0.97563860717433371</c:v>
                </c:pt>
                <c:pt idx="5">
                  <c:v>0.97442649797659497</c:v>
                </c:pt>
                <c:pt idx="6">
                  <c:v>0.98834320627018968</c:v>
                </c:pt>
                <c:pt idx="7">
                  <c:v>0.98591344417491711</c:v>
                </c:pt>
                <c:pt idx="8">
                  <c:v>0.98304312871992117</c:v>
                </c:pt>
                <c:pt idx="9">
                  <c:v>0.99883062565795089</c:v>
                </c:pt>
                <c:pt idx="10">
                  <c:v>1.0161260074331553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E-46D3-898F-CFD04462EE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3441152"/>
        <c:axId val="443444960"/>
      </c:barChart>
      <c:catAx>
        <c:axId val="443441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960"/>
        <c:crosses val="autoZero"/>
        <c:auto val="1"/>
        <c:lblAlgn val="ctr"/>
        <c:lblOffset val="100"/>
        <c:noMultiLvlLbl val="0"/>
      </c:catAx>
      <c:valAx>
        <c:axId val="44344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115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3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200"/>
              <a:t>NUMERO DE AFILIADOS AL REGIMEN CONTRIBUTIVO  Y  REGIMEN SUBSIDIADO, POBLACION PENDIENTE POR AFILIAR  AL SGSSS. ANTIOQUIA 2006-2020</a:t>
            </a:r>
          </a:p>
          <a:p>
            <a:pPr>
              <a:defRPr sz="1200"/>
            </a:pPr>
            <a:endParaRPr lang="es-ES" sz="1200"/>
          </a:p>
        </c:rich>
      </c:tx>
      <c:layout>
        <c:manualLayout>
          <c:xMode val="edge"/>
          <c:yMode val="edge"/>
          <c:x val="0.15341956224949266"/>
          <c:y val="1.089193650499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47174852571507"/>
          <c:y val="0.10820683529684705"/>
          <c:w val="0.76754866173032954"/>
          <c:h val="0.73267870176098138"/>
        </c:manualLayout>
      </c:layout>
      <c:lineChart>
        <c:grouping val="standard"/>
        <c:varyColors val="0"/>
        <c:ser>
          <c:idx val="1"/>
          <c:order val="0"/>
          <c:tx>
            <c:strRef>
              <c:f>'12. Tendencia_Valores_Años'!$A$29</c:f>
              <c:strCache>
                <c:ptCount val="1"/>
                <c:pt idx="0">
                  <c:v>Nº Afiliados Régimen Subsidiado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Tendencia_Valores_Años'!$G$29:$U$29</c15:sqref>
                  </c15:fullRef>
                </c:ext>
              </c:extLst>
              <c:f>'12. Tendencia_Valores_Años'!$L$29:$U$29</c:f>
              <c:numCache>
                <c:formatCode>#,##0</c:formatCode>
                <c:ptCount val="10"/>
                <c:pt idx="0">
                  <c:v>2336614</c:v>
                </c:pt>
                <c:pt idx="1">
                  <c:v>2355496</c:v>
                </c:pt>
                <c:pt idx="2">
                  <c:v>2379471</c:v>
                </c:pt>
                <c:pt idx="3">
                  <c:v>2410996</c:v>
                </c:pt>
                <c:pt idx="4">
                  <c:v>2398192</c:v>
                </c:pt>
                <c:pt idx="5">
                  <c:v>2241894</c:v>
                </c:pt>
                <c:pt idx="6">
                  <c:v>2336079</c:v>
                </c:pt>
                <c:pt idx="7">
                  <c:v>2338345</c:v>
                </c:pt>
                <c:pt idx="8">
                  <c:v>2290422</c:v>
                </c:pt>
                <c:pt idx="9">
                  <c:v>2720990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1B-467C-9771-FABB791DE2C0}"/>
            </c:ext>
          </c:extLst>
        </c:ser>
        <c:ser>
          <c:idx val="3"/>
          <c:order val="1"/>
          <c:tx>
            <c:strRef>
              <c:f>'12. Tendencia_Valores_Años'!$A$31</c:f>
              <c:strCache>
                <c:ptCount val="1"/>
                <c:pt idx="0">
                  <c:v>Nº Afiliados Régimen Contributivo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Tendencia_Valores_Años'!$G$31:$U$31</c15:sqref>
                  </c15:fullRef>
                </c:ext>
              </c:extLst>
              <c:f>'12. Tendencia_Valores_Años'!$L$31:$U$31</c:f>
              <c:numCache>
                <c:formatCode>#,##0</c:formatCode>
                <c:ptCount val="10"/>
                <c:pt idx="0">
                  <c:v>3190526</c:v>
                </c:pt>
                <c:pt idx="1">
                  <c:v>3277472</c:v>
                </c:pt>
                <c:pt idx="2">
                  <c:v>3281535</c:v>
                </c:pt>
                <c:pt idx="3">
                  <c:v>3460356</c:v>
                </c:pt>
                <c:pt idx="4">
                  <c:v>3587305</c:v>
                </c:pt>
                <c:pt idx="5">
                  <c:v>3810573</c:v>
                </c:pt>
                <c:pt idx="6">
                  <c:v>3887363</c:v>
                </c:pt>
                <c:pt idx="7">
                  <c:v>3978503</c:v>
                </c:pt>
                <c:pt idx="8">
                  <c:v>4148713</c:v>
                </c:pt>
                <c:pt idx="9">
                  <c:v>4284255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1B-467C-9771-FABB791DE2C0}"/>
            </c:ext>
          </c:extLst>
        </c:ser>
        <c:ser>
          <c:idx val="0"/>
          <c:order val="2"/>
          <c:tx>
            <c:strRef>
              <c:f>'12. Tendencia_Valores_Años'!$A$33</c:f>
              <c:strCache>
                <c:ptCount val="1"/>
                <c:pt idx="0">
                  <c:v>Nº PNA al SGSSS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Tendencia_Valores_Años'!$G$33:$U$33</c15:sqref>
                  </c15:fullRef>
                </c:ext>
              </c:extLst>
              <c:f>'12. Tendencia_Valores_Años'!$L$33:$U$33</c:f>
              <c:numCache>
                <c:formatCode>#,##0</c:formatCode>
                <c:ptCount val="10"/>
                <c:pt idx="0">
                  <c:v>616669</c:v>
                </c:pt>
                <c:pt idx="1">
                  <c:v>588849</c:v>
                </c:pt>
                <c:pt idx="2">
                  <c:v>638984</c:v>
                </c:pt>
                <c:pt idx="3">
                  <c:v>506780</c:v>
                </c:pt>
                <c:pt idx="4">
                  <c:v>470802</c:v>
                </c:pt>
                <c:pt idx="5">
                  <c:v>482390</c:v>
                </c:pt>
                <c:pt idx="6">
                  <c:v>389676</c:v>
                </c:pt>
                <c:pt idx="7">
                  <c:v>374182</c:v>
                </c:pt>
                <c:pt idx="8">
                  <c:v>111071</c:v>
                </c:pt>
                <c:pt idx="9">
                  <c:v>-327315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1B-467C-9771-FABB791D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2240"/>
        <c:axId val="443442784"/>
      </c:lineChart>
      <c:catAx>
        <c:axId val="4434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784"/>
        <c:crosses val="autoZero"/>
        <c:auto val="1"/>
        <c:lblAlgn val="ctr"/>
        <c:lblOffset val="100"/>
        <c:tickMarkSkip val="1"/>
        <c:noMultiLvlLbl val="0"/>
      </c:catAx>
      <c:valAx>
        <c:axId val="4434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422" r="0.75000000000000422" t="1" header="0" footer="0"/>
    <c:pageSetup paperSize="9" orientation="landscape" verticalDpi="0"/>
  </c:printSettings>
  <c:userShapes r:id="rId3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6604518984715E-2"/>
          <c:y val="3.0227411269720353E-2"/>
          <c:w val="0.81711968590655826"/>
          <c:h val="0.927498673528592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bg1"/>
                  </a:gs>
                  <a:gs pos="73000">
                    <a:srgbClr val="00CCFF"/>
                  </a:gs>
                  <a:gs pos="38000">
                    <a:srgbClr val="00B0F0"/>
                  </a:gs>
                  <a:gs pos="3000">
                    <a:srgbClr val="0070C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076-4D07-9657-B45201DA24D0}"/>
              </c:ext>
            </c:extLst>
          </c:dPt>
          <c:dPt>
            <c:idx val="1"/>
            <c:bubble3D val="0"/>
            <c:explosion val="34"/>
            <c:spPr>
              <a:gradFill flip="none" rotWithShape="1">
                <a:gsLst>
                  <a:gs pos="100000">
                    <a:schemeClr val="bg1"/>
                  </a:gs>
                  <a:gs pos="73000">
                    <a:srgbClr val="66FF33"/>
                  </a:gs>
                  <a:gs pos="38000">
                    <a:srgbClr val="00CC00"/>
                  </a:gs>
                  <a:gs pos="3000">
                    <a:srgbClr val="0099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076-4D07-9657-B45201DA24D0}"/>
              </c:ext>
            </c:extLst>
          </c:dPt>
          <c:dPt>
            <c:idx val="2"/>
            <c:bubble3D val="0"/>
            <c:explosion val="60"/>
            <c:spPr>
              <a:gradFill>
                <a:gsLst>
                  <a:gs pos="100000">
                    <a:schemeClr val="bg1"/>
                  </a:gs>
                  <a:gs pos="73000">
                    <a:srgbClr val="FF9933"/>
                  </a:gs>
                  <a:gs pos="3000">
                    <a:srgbClr val="FF66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5076-4D07-9657-B45201DA24D0}"/>
              </c:ext>
            </c:extLst>
          </c:dPt>
          <c:dPt>
            <c:idx val="3"/>
            <c:bubble3D val="0"/>
            <c:explosion val="57"/>
            <c:spPr>
              <a:gradFill>
                <a:gsLst>
                  <a:gs pos="100000">
                    <a:schemeClr val="bg1"/>
                  </a:gs>
                  <a:gs pos="73000">
                    <a:srgbClr val="FB0505"/>
                  </a:gs>
                  <a:gs pos="3000">
                    <a:srgbClr val="FF00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076-4D07-9657-B45201DA24D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076-4D07-9657-B45201DA24D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076-4D07-9657-B45201DA24D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076-4D07-9657-B45201DA24D0}"/>
                </c:ext>
              </c:extLst>
            </c:dLbl>
            <c:dLbl>
              <c:idx val="3"/>
              <c:layout>
                <c:manualLayout>
                  <c:x val="7.8725397022003513E-2"/>
                  <c:y val="3.058772016234131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6-4D07-9657-B45201DA24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'18. Cobertura_Nacional_Deptos'!$X$2:$X$5</c:f>
              <c:numCache>
                <c:formatCode>0.00</c:formatCode>
                <c:ptCount val="4"/>
                <c:pt idx="0">
                  <c:v>43.904816772194138</c:v>
                </c:pt>
                <c:pt idx="1">
                  <c:v>49.036235250829172</c:v>
                </c:pt>
                <c:pt idx="2">
                  <c:v>1.7557974033337784</c:v>
                </c:pt>
                <c:pt idx="3">
                  <c:v>5.3031505736429239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'18. Cobertura_Nacional_Deptos'!$W$2:$W$5</c15:sqref>
                        </c15:formulaRef>
                      </c:ext>
                    </c:extLst>
                    <c:strCache>
                      <c:ptCount val="4"/>
                      <c:pt idx="0">
                        <c:v>CONTRIBUTIVO</c:v>
                      </c:pt>
                      <c:pt idx="1">
                        <c:v>SUBSIDIADO</c:v>
                      </c:pt>
                      <c:pt idx="2">
                        <c:v>EXCEPCION</c:v>
                      </c:pt>
                      <c:pt idx="3">
                        <c:v>Sin afiliar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76-4D07-9657-B45201DA24D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bg1"/>
        </a:gs>
        <a:gs pos="55000">
          <a:schemeClr val="accent1">
            <a:lumMod val="20000"/>
            <a:lumOff val="80000"/>
          </a:schemeClr>
        </a:gs>
        <a:gs pos="100000">
          <a:srgbClr val="66FFFF"/>
        </a:gs>
      </a:gsLst>
      <a:path path="circle">
        <a:fillToRect l="100000" b="100000"/>
      </a:path>
      <a:tileRect t="-100000" r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8D-4310-B540-773C2388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3" Type="http://schemas.openxmlformats.org/officeDocument/2006/relationships/chart" Target="../charts/chart23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5" Type="http://schemas.openxmlformats.org/officeDocument/2006/relationships/chart" Target="../charts/chart65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51" Type="http://schemas.openxmlformats.org/officeDocument/2006/relationships/chart" Target="../charts/chart151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7" Type="http://schemas.openxmlformats.org/officeDocument/2006/relationships/chart" Target="../charts/chart207.xml"/><Relationship Id="rId228" Type="http://schemas.openxmlformats.org/officeDocument/2006/relationships/chart" Target="../charts/chart228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20" Type="http://schemas.openxmlformats.org/officeDocument/2006/relationships/chart" Target="../charts/chart120.xml"/><Relationship Id="rId141" Type="http://schemas.openxmlformats.org/officeDocument/2006/relationships/chart" Target="../charts/chart141.xml"/><Relationship Id="rId7" Type="http://schemas.openxmlformats.org/officeDocument/2006/relationships/chart" Target="../charts/chart7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8" Type="http://schemas.openxmlformats.org/officeDocument/2006/relationships/chart" Target="../charts/chart218.xml"/><Relationship Id="rId239" Type="http://schemas.openxmlformats.org/officeDocument/2006/relationships/chart" Target="../charts/chart239.xml"/><Relationship Id="rId250" Type="http://schemas.openxmlformats.org/officeDocument/2006/relationships/chart" Target="../charts/chart250.xml"/><Relationship Id="rId24" Type="http://schemas.openxmlformats.org/officeDocument/2006/relationships/chart" Target="../charts/chart24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31" Type="http://schemas.openxmlformats.org/officeDocument/2006/relationships/chart" Target="../charts/chart131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240" Type="http://schemas.openxmlformats.org/officeDocument/2006/relationships/chart" Target="../charts/chart240.xml"/><Relationship Id="rId14" Type="http://schemas.openxmlformats.org/officeDocument/2006/relationships/chart" Target="../charts/chart14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8" Type="http://schemas.openxmlformats.org/officeDocument/2006/relationships/chart" Target="../charts/chart8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219" Type="http://schemas.openxmlformats.org/officeDocument/2006/relationships/chart" Target="../charts/chart219.xml"/><Relationship Id="rId230" Type="http://schemas.openxmlformats.org/officeDocument/2006/relationships/chart" Target="../charts/chart230.xml"/><Relationship Id="rId251" Type="http://schemas.openxmlformats.org/officeDocument/2006/relationships/chart" Target="../charts/chart251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220" Type="http://schemas.openxmlformats.org/officeDocument/2006/relationships/chart" Target="../charts/chart220.xml"/><Relationship Id="rId241" Type="http://schemas.openxmlformats.org/officeDocument/2006/relationships/chart" Target="../charts/chart241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78" Type="http://schemas.openxmlformats.org/officeDocument/2006/relationships/chart" Target="../charts/chart78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64" Type="http://schemas.openxmlformats.org/officeDocument/2006/relationships/chart" Target="../charts/chart164.xml"/><Relationship Id="rId185" Type="http://schemas.openxmlformats.org/officeDocument/2006/relationships/chart" Target="../charts/chart185.xml"/><Relationship Id="rId9" Type="http://schemas.openxmlformats.org/officeDocument/2006/relationships/chart" Target="../charts/chart9.xml"/><Relationship Id="rId210" Type="http://schemas.openxmlformats.org/officeDocument/2006/relationships/chart" Target="../charts/chart210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60" Type="http://schemas.openxmlformats.org/officeDocument/2006/relationships/chart" Target="../charts/chart60.xml"/><Relationship Id="rId81" Type="http://schemas.openxmlformats.org/officeDocument/2006/relationships/chart" Target="../charts/chart81.xml"/><Relationship Id="rId135" Type="http://schemas.openxmlformats.org/officeDocument/2006/relationships/chart" Target="../charts/chart135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202" Type="http://schemas.openxmlformats.org/officeDocument/2006/relationships/chart" Target="../charts/chart202.xml"/><Relationship Id="rId223" Type="http://schemas.openxmlformats.org/officeDocument/2006/relationships/chart" Target="../charts/chart223.xml"/><Relationship Id="rId244" Type="http://schemas.openxmlformats.org/officeDocument/2006/relationships/chart" Target="../charts/chart244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50" Type="http://schemas.openxmlformats.org/officeDocument/2006/relationships/chart" Target="../charts/chart50.xml"/><Relationship Id="rId104" Type="http://schemas.openxmlformats.org/officeDocument/2006/relationships/chart" Target="../charts/chart104.xml"/><Relationship Id="rId125" Type="http://schemas.openxmlformats.org/officeDocument/2006/relationships/chart" Target="../charts/chart125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13" Type="http://schemas.openxmlformats.org/officeDocument/2006/relationships/chart" Target="../charts/chart213.xml"/><Relationship Id="rId234" Type="http://schemas.openxmlformats.org/officeDocument/2006/relationships/chart" Target="../charts/chart234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40" Type="http://schemas.openxmlformats.org/officeDocument/2006/relationships/chart" Target="../charts/chart40.xml"/><Relationship Id="rId115" Type="http://schemas.openxmlformats.org/officeDocument/2006/relationships/chart" Target="../charts/chart115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5" Type="http://schemas.openxmlformats.org/officeDocument/2006/relationships/chart" Target="../charts/chart245.xml"/><Relationship Id="rId30" Type="http://schemas.openxmlformats.org/officeDocument/2006/relationships/chart" Target="../charts/chart3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189" Type="http://schemas.openxmlformats.org/officeDocument/2006/relationships/chart" Target="../charts/chart18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5" Type="http://schemas.openxmlformats.org/officeDocument/2006/relationships/chart" Target="../charts/chart235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179" Type="http://schemas.openxmlformats.org/officeDocument/2006/relationships/chart" Target="../charts/chart17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5" Type="http://schemas.openxmlformats.org/officeDocument/2006/relationships/chart" Target="../charts/chart225.xml"/><Relationship Id="rId246" Type="http://schemas.openxmlformats.org/officeDocument/2006/relationships/chart" Target="../charts/chart246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94" Type="http://schemas.openxmlformats.org/officeDocument/2006/relationships/chart" Target="../charts/chart94.xml"/><Relationship Id="rId148" Type="http://schemas.openxmlformats.org/officeDocument/2006/relationships/chart" Target="../charts/chart148.xml"/><Relationship Id="rId169" Type="http://schemas.openxmlformats.org/officeDocument/2006/relationships/chart" Target="../charts/chart169.xml"/><Relationship Id="rId4" Type="http://schemas.openxmlformats.org/officeDocument/2006/relationships/chart" Target="../charts/chart4.xml"/><Relationship Id="rId180" Type="http://schemas.openxmlformats.org/officeDocument/2006/relationships/chart" Target="../charts/chart18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2.xml"/><Relationship Id="rId3" Type="http://schemas.openxmlformats.org/officeDocument/2006/relationships/chart" Target="../charts/chart257.xml"/><Relationship Id="rId7" Type="http://schemas.openxmlformats.org/officeDocument/2006/relationships/chart" Target="../charts/chart261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Relationship Id="rId6" Type="http://schemas.openxmlformats.org/officeDocument/2006/relationships/chart" Target="../charts/chart260.xml"/><Relationship Id="rId5" Type="http://schemas.openxmlformats.org/officeDocument/2006/relationships/chart" Target="../charts/chart259.xml"/><Relationship Id="rId4" Type="http://schemas.openxmlformats.org/officeDocument/2006/relationships/chart" Target="../charts/chart258.xml"/><Relationship Id="rId9" Type="http://schemas.openxmlformats.org/officeDocument/2006/relationships/chart" Target="../charts/chart26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4.xml"/><Relationship Id="rId3" Type="http://schemas.openxmlformats.org/officeDocument/2006/relationships/chart" Target="../charts/chart269.xml"/><Relationship Id="rId7" Type="http://schemas.openxmlformats.org/officeDocument/2006/relationships/chart" Target="../charts/chart273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Relationship Id="rId6" Type="http://schemas.openxmlformats.org/officeDocument/2006/relationships/chart" Target="../charts/chart272.xml"/><Relationship Id="rId5" Type="http://schemas.openxmlformats.org/officeDocument/2006/relationships/chart" Target="../charts/chart271.xml"/><Relationship Id="rId4" Type="http://schemas.openxmlformats.org/officeDocument/2006/relationships/chart" Target="../charts/chart270.xml"/><Relationship Id="rId9" Type="http://schemas.openxmlformats.org/officeDocument/2006/relationships/chart" Target="../charts/chart2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3.xml"/><Relationship Id="rId3" Type="http://schemas.openxmlformats.org/officeDocument/2006/relationships/chart" Target="../charts/chart278.xml"/><Relationship Id="rId7" Type="http://schemas.openxmlformats.org/officeDocument/2006/relationships/chart" Target="../charts/chart282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Relationship Id="rId6" Type="http://schemas.openxmlformats.org/officeDocument/2006/relationships/chart" Target="../charts/chart281.xml"/><Relationship Id="rId5" Type="http://schemas.openxmlformats.org/officeDocument/2006/relationships/chart" Target="../charts/chart280.xml"/><Relationship Id="rId4" Type="http://schemas.openxmlformats.org/officeDocument/2006/relationships/chart" Target="../charts/chart279.xml"/><Relationship Id="rId9" Type="http://schemas.openxmlformats.org/officeDocument/2006/relationships/chart" Target="../charts/chart28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6.xml"/><Relationship Id="rId2" Type="http://schemas.openxmlformats.org/officeDocument/2006/relationships/image" Target="../media/image10.png"/><Relationship Id="rId1" Type="http://schemas.openxmlformats.org/officeDocument/2006/relationships/chart" Target="../charts/chart285.xml"/><Relationship Id="rId6" Type="http://schemas.openxmlformats.org/officeDocument/2006/relationships/chart" Target="../charts/chart289.xml"/><Relationship Id="rId5" Type="http://schemas.openxmlformats.org/officeDocument/2006/relationships/chart" Target="../charts/chart288.xml"/><Relationship Id="rId4" Type="http://schemas.openxmlformats.org/officeDocument/2006/relationships/chart" Target="../charts/chart28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7.xml"/><Relationship Id="rId3" Type="http://schemas.openxmlformats.org/officeDocument/2006/relationships/chart" Target="../charts/chart292.xml"/><Relationship Id="rId7" Type="http://schemas.openxmlformats.org/officeDocument/2006/relationships/chart" Target="../charts/chart296.xml"/><Relationship Id="rId2" Type="http://schemas.openxmlformats.org/officeDocument/2006/relationships/chart" Target="../charts/chart291.xml"/><Relationship Id="rId1" Type="http://schemas.openxmlformats.org/officeDocument/2006/relationships/chart" Target="../charts/chart290.xml"/><Relationship Id="rId6" Type="http://schemas.openxmlformats.org/officeDocument/2006/relationships/chart" Target="../charts/chart295.xml"/><Relationship Id="rId5" Type="http://schemas.openxmlformats.org/officeDocument/2006/relationships/chart" Target="../charts/chart294.xml"/><Relationship Id="rId10" Type="http://schemas.openxmlformats.org/officeDocument/2006/relationships/chart" Target="../charts/chart299.xml"/><Relationship Id="rId4" Type="http://schemas.openxmlformats.org/officeDocument/2006/relationships/chart" Target="../charts/chart293.xml"/><Relationship Id="rId9" Type="http://schemas.openxmlformats.org/officeDocument/2006/relationships/chart" Target="../charts/chart29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chart" Target="../charts/chart301.xml"/><Relationship Id="rId4" Type="http://schemas.openxmlformats.org/officeDocument/2006/relationships/chart" Target="../charts/chart30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2.png"/><Relationship Id="rId5" Type="http://schemas.openxmlformats.org/officeDocument/2006/relationships/chart" Target="../charts/chart303.xml"/><Relationship Id="rId4" Type="http://schemas.openxmlformats.org/officeDocument/2006/relationships/chart" Target="../charts/chart30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chart" Target="../charts/chart30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6.xml"/><Relationship Id="rId1" Type="http://schemas.openxmlformats.org/officeDocument/2006/relationships/chart" Target="../charts/chart30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146</xdr:row>
      <xdr:rowOff>0</xdr:rowOff>
    </xdr:from>
    <xdr:to>
      <xdr:col>13</xdr:col>
      <xdr:colOff>0</xdr:colOff>
      <xdr:row>146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486832</xdr:rowOff>
    </xdr:from>
    <xdr:to>
      <xdr:col>19</xdr:col>
      <xdr:colOff>560916</xdr:colOff>
      <xdr:row>12</xdr:row>
      <xdr:rowOff>47058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560914</xdr:colOff>
      <xdr:row>0</xdr:row>
      <xdr:rowOff>359834</xdr:rowOff>
    </xdr:from>
    <xdr:to>
      <xdr:col>22</xdr:col>
      <xdr:colOff>42333</xdr:colOff>
      <xdr:row>10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6FFB41-7ADB-4860-9514-CDC40A39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730250</xdr:colOff>
      <xdr:row>0</xdr:row>
      <xdr:rowOff>328082</xdr:rowOff>
    </xdr:from>
    <xdr:to>
      <xdr:col>30</xdr:col>
      <xdr:colOff>190499</xdr:colOff>
      <xdr:row>10</xdr:row>
      <xdr:rowOff>10582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418B16-93F4-4898-A0BB-DBFCC8184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582083</xdr:colOff>
      <xdr:row>0</xdr:row>
      <xdr:rowOff>0</xdr:rowOff>
    </xdr:from>
    <xdr:to>
      <xdr:col>33</xdr:col>
      <xdr:colOff>52916</xdr:colOff>
      <xdr:row>8</xdr:row>
      <xdr:rowOff>52916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E3970A-D486-4895-907E-9EA353ED3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232836</xdr:colOff>
      <xdr:row>0</xdr:row>
      <xdr:rowOff>0</xdr:rowOff>
    </xdr:from>
    <xdr:to>
      <xdr:col>35</xdr:col>
      <xdr:colOff>465666</xdr:colOff>
      <xdr:row>8</xdr:row>
      <xdr:rowOff>52916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FA6C6B-B4C1-477C-B596-53DCC7F2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190500</xdr:colOff>
      <xdr:row>70</xdr:row>
      <xdr:rowOff>169333</xdr:rowOff>
    </xdr:from>
    <xdr:to>
      <xdr:col>16</xdr:col>
      <xdr:colOff>0</xdr:colOff>
      <xdr:row>85</xdr:row>
      <xdr:rowOff>84665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48A212-A09E-493F-81EB-4335C68B0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148166</xdr:colOff>
      <xdr:row>85</xdr:row>
      <xdr:rowOff>158750</xdr:rowOff>
    </xdr:from>
    <xdr:to>
      <xdr:col>16</xdr:col>
      <xdr:colOff>0</xdr:colOff>
      <xdr:row>100</xdr:row>
      <xdr:rowOff>95249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4552FC-EC51-4953-BF28-075DF2F2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137584</xdr:colOff>
      <xdr:row>100</xdr:row>
      <xdr:rowOff>190501</xdr:rowOff>
    </xdr:from>
    <xdr:to>
      <xdr:col>16</xdr:col>
      <xdr:colOff>0</xdr:colOff>
      <xdr:row>115</xdr:row>
      <xdr:rowOff>126999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BDC1CCA-3D52-4AE9-82D6-CD2A0D5B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137583</xdr:colOff>
      <xdr:row>116</xdr:row>
      <xdr:rowOff>84670</xdr:rowOff>
    </xdr:from>
    <xdr:to>
      <xdr:col>16</xdr:col>
      <xdr:colOff>0</xdr:colOff>
      <xdr:row>130</xdr:row>
      <xdr:rowOff>158752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75EDF68-799D-414B-9B08-7ED33A819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137581</xdr:colOff>
      <xdr:row>131</xdr:row>
      <xdr:rowOff>63498</xdr:rowOff>
    </xdr:from>
    <xdr:to>
      <xdr:col>16</xdr:col>
      <xdr:colOff>0</xdr:colOff>
      <xdr:row>145</xdr:row>
      <xdr:rowOff>52913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F593B23-70FA-4083-AAD5-1EE98C2B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85</xdr:row>
      <xdr:rowOff>179916</xdr:rowOff>
    </xdr:from>
    <xdr:to>
      <xdr:col>17</xdr:col>
      <xdr:colOff>455086</xdr:colOff>
      <xdr:row>100</xdr:row>
      <xdr:rowOff>116415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A86875A-1688-41DC-BED1-6EE164AC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571500</xdr:colOff>
      <xdr:row>85</xdr:row>
      <xdr:rowOff>179916</xdr:rowOff>
    </xdr:from>
    <xdr:to>
      <xdr:col>23</xdr:col>
      <xdr:colOff>476252</xdr:colOff>
      <xdr:row>100</xdr:row>
      <xdr:rowOff>116415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2101184-91A7-4F94-9404-72C6879B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560917</xdr:colOff>
      <xdr:row>85</xdr:row>
      <xdr:rowOff>179916</xdr:rowOff>
    </xdr:from>
    <xdr:to>
      <xdr:col>29</xdr:col>
      <xdr:colOff>465669</xdr:colOff>
      <xdr:row>100</xdr:row>
      <xdr:rowOff>116415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98FBD49-2932-467B-BBE8-EE60B9C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582083</xdr:colOff>
      <xdr:row>85</xdr:row>
      <xdr:rowOff>179916</xdr:rowOff>
    </xdr:from>
    <xdr:to>
      <xdr:col>35</xdr:col>
      <xdr:colOff>486835</xdr:colOff>
      <xdr:row>100</xdr:row>
      <xdr:rowOff>116415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06DDEAF-E525-4BC4-898C-7F9C3AA8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582082</xdr:colOff>
      <xdr:row>85</xdr:row>
      <xdr:rowOff>179916</xdr:rowOff>
    </xdr:from>
    <xdr:to>
      <xdr:col>41</xdr:col>
      <xdr:colOff>486834</xdr:colOff>
      <xdr:row>100</xdr:row>
      <xdr:rowOff>116415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4567AEF-ADE8-4BF1-92C8-6C56B4F1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613833</xdr:colOff>
      <xdr:row>85</xdr:row>
      <xdr:rowOff>179916</xdr:rowOff>
    </xdr:from>
    <xdr:to>
      <xdr:col>47</xdr:col>
      <xdr:colOff>518585</xdr:colOff>
      <xdr:row>100</xdr:row>
      <xdr:rowOff>116415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25E6EE7-D25C-4A7B-9078-08607C75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47</xdr:col>
      <xdr:colOff>645583</xdr:colOff>
      <xdr:row>85</xdr:row>
      <xdr:rowOff>179916</xdr:rowOff>
    </xdr:from>
    <xdr:to>
      <xdr:col>53</xdr:col>
      <xdr:colOff>550335</xdr:colOff>
      <xdr:row>100</xdr:row>
      <xdr:rowOff>116415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AFCF23C4-5EDD-404D-B822-0D0508990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53</xdr:col>
      <xdr:colOff>687916</xdr:colOff>
      <xdr:row>85</xdr:row>
      <xdr:rowOff>179916</xdr:rowOff>
    </xdr:from>
    <xdr:to>
      <xdr:col>59</xdr:col>
      <xdr:colOff>592668</xdr:colOff>
      <xdr:row>100</xdr:row>
      <xdr:rowOff>116415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CBF192D-8EBA-4968-93CA-5E838E4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59</xdr:col>
      <xdr:colOff>709083</xdr:colOff>
      <xdr:row>85</xdr:row>
      <xdr:rowOff>179916</xdr:rowOff>
    </xdr:from>
    <xdr:to>
      <xdr:col>65</xdr:col>
      <xdr:colOff>613835</xdr:colOff>
      <xdr:row>100</xdr:row>
      <xdr:rowOff>116415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54B941CA-E98E-42D8-9CE9-14E0E5B3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65</xdr:col>
      <xdr:colOff>730250</xdr:colOff>
      <xdr:row>85</xdr:row>
      <xdr:rowOff>179916</xdr:rowOff>
    </xdr:from>
    <xdr:to>
      <xdr:col>71</xdr:col>
      <xdr:colOff>635002</xdr:colOff>
      <xdr:row>100</xdr:row>
      <xdr:rowOff>116415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3BC4433-4BFF-413F-BCC3-21796688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730250</xdr:colOff>
      <xdr:row>85</xdr:row>
      <xdr:rowOff>179916</xdr:rowOff>
    </xdr:from>
    <xdr:to>
      <xdr:col>77</xdr:col>
      <xdr:colOff>635002</xdr:colOff>
      <xdr:row>100</xdr:row>
      <xdr:rowOff>116415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37DA4C0-1BCC-4FA4-A333-43DCE038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77</xdr:col>
      <xdr:colOff>751416</xdr:colOff>
      <xdr:row>85</xdr:row>
      <xdr:rowOff>179916</xdr:rowOff>
    </xdr:from>
    <xdr:to>
      <xdr:col>83</xdr:col>
      <xdr:colOff>656168</xdr:colOff>
      <xdr:row>100</xdr:row>
      <xdr:rowOff>116415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9C1E4DD5-9548-45BA-85EA-C4207E341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83</xdr:col>
      <xdr:colOff>740833</xdr:colOff>
      <xdr:row>85</xdr:row>
      <xdr:rowOff>179916</xdr:rowOff>
    </xdr:from>
    <xdr:to>
      <xdr:col>89</xdr:col>
      <xdr:colOff>645585</xdr:colOff>
      <xdr:row>100</xdr:row>
      <xdr:rowOff>116415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E458C0AC-9B78-482B-BE86-17549C7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89</xdr:col>
      <xdr:colOff>751416</xdr:colOff>
      <xdr:row>85</xdr:row>
      <xdr:rowOff>179916</xdr:rowOff>
    </xdr:from>
    <xdr:to>
      <xdr:col>95</xdr:col>
      <xdr:colOff>656168</xdr:colOff>
      <xdr:row>100</xdr:row>
      <xdr:rowOff>116415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BD9562A-79EC-4CFF-98E3-F7F49E25D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95</xdr:col>
      <xdr:colOff>751416</xdr:colOff>
      <xdr:row>85</xdr:row>
      <xdr:rowOff>179916</xdr:rowOff>
    </xdr:from>
    <xdr:to>
      <xdr:col>101</xdr:col>
      <xdr:colOff>656168</xdr:colOff>
      <xdr:row>100</xdr:row>
      <xdr:rowOff>116415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4E13FD85-FBF1-4E15-BE46-EB842EC3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0</xdr:colOff>
      <xdr:row>11</xdr:row>
      <xdr:rowOff>10584</xdr:rowOff>
    </xdr:from>
    <xdr:to>
      <xdr:col>17</xdr:col>
      <xdr:colOff>486835</xdr:colOff>
      <xdr:row>25</xdr:row>
      <xdr:rowOff>116417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D3E7595-2767-47A6-BE2A-2D7404C0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603251</xdr:colOff>
      <xdr:row>10</xdr:row>
      <xdr:rowOff>179916</xdr:rowOff>
    </xdr:from>
    <xdr:to>
      <xdr:col>23</xdr:col>
      <xdr:colOff>508003</xdr:colOff>
      <xdr:row>25</xdr:row>
      <xdr:rowOff>95249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2CDC432-EE81-4C93-9AA3-334765DF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613834</xdr:colOff>
      <xdr:row>11</xdr:row>
      <xdr:rowOff>0</xdr:rowOff>
    </xdr:from>
    <xdr:to>
      <xdr:col>29</xdr:col>
      <xdr:colOff>518586</xdr:colOff>
      <xdr:row>25</xdr:row>
      <xdr:rowOff>105833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EDC1DDEF-53DC-42CC-B206-193942C7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624416</xdr:colOff>
      <xdr:row>11</xdr:row>
      <xdr:rowOff>1</xdr:rowOff>
    </xdr:from>
    <xdr:to>
      <xdr:col>35</xdr:col>
      <xdr:colOff>529168</xdr:colOff>
      <xdr:row>25</xdr:row>
      <xdr:rowOff>105834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EE3D057-06BA-44BA-9681-0B1C813A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0</xdr:colOff>
      <xdr:row>26</xdr:row>
      <xdr:rowOff>31751</xdr:rowOff>
    </xdr:from>
    <xdr:to>
      <xdr:col>17</xdr:col>
      <xdr:colOff>476252</xdr:colOff>
      <xdr:row>40</xdr:row>
      <xdr:rowOff>148167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B4D02054-FB2B-4632-89D2-F339C538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592667</xdr:colOff>
      <xdr:row>25</xdr:row>
      <xdr:rowOff>179917</xdr:rowOff>
    </xdr:from>
    <xdr:to>
      <xdr:col>23</xdr:col>
      <xdr:colOff>497419</xdr:colOff>
      <xdr:row>40</xdr:row>
      <xdr:rowOff>105833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E4EE81B-C2D8-4806-B52B-87153DC3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23</xdr:col>
      <xdr:colOff>592668</xdr:colOff>
      <xdr:row>25</xdr:row>
      <xdr:rowOff>179919</xdr:rowOff>
    </xdr:from>
    <xdr:to>
      <xdr:col>29</xdr:col>
      <xdr:colOff>497420</xdr:colOff>
      <xdr:row>40</xdr:row>
      <xdr:rowOff>105835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B31BBC4-F27F-4D9E-BF66-9258F5C2C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29</xdr:col>
      <xdr:colOff>624417</xdr:colOff>
      <xdr:row>26</xdr:row>
      <xdr:rowOff>3</xdr:rowOff>
    </xdr:from>
    <xdr:to>
      <xdr:col>35</xdr:col>
      <xdr:colOff>529169</xdr:colOff>
      <xdr:row>40</xdr:row>
      <xdr:rowOff>116419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1787F2AA-512A-4584-9002-ADB74CF2B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0</xdr:colOff>
      <xdr:row>40</xdr:row>
      <xdr:rowOff>190499</xdr:rowOff>
    </xdr:from>
    <xdr:to>
      <xdr:col>17</xdr:col>
      <xdr:colOff>476252</xdr:colOff>
      <xdr:row>55</xdr:row>
      <xdr:rowOff>105832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9D7FB9BF-A330-48FE-B648-37FA03B2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613833</xdr:colOff>
      <xdr:row>41</xdr:row>
      <xdr:rowOff>0</xdr:rowOff>
    </xdr:from>
    <xdr:to>
      <xdr:col>23</xdr:col>
      <xdr:colOff>518585</xdr:colOff>
      <xdr:row>55</xdr:row>
      <xdr:rowOff>116416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F3AB831-4E64-44B7-963F-825C196D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23</xdr:col>
      <xdr:colOff>613834</xdr:colOff>
      <xdr:row>40</xdr:row>
      <xdr:rowOff>190500</xdr:rowOff>
    </xdr:from>
    <xdr:to>
      <xdr:col>29</xdr:col>
      <xdr:colOff>518586</xdr:colOff>
      <xdr:row>55</xdr:row>
      <xdr:rowOff>105833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489390EA-C496-4355-92D4-45F3E168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29</xdr:col>
      <xdr:colOff>624416</xdr:colOff>
      <xdr:row>40</xdr:row>
      <xdr:rowOff>190499</xdr:rowOff>
    </xdr:from>
    <xdr:to>
      <xdr:col>35</xdr:col>
      <xdr:colOff>529168</xdr:colOff>
      <xdr:row>55</xdr:row>
      <xdr:rowOff>105832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A8BF1A20-BC2E-45B6-8B92-7673AA3AB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698500</xdr:colOff>
      <xdr:row>40</xdr:row>
      <xdr:rowOff>190499</xdr:rowOff>
    </xdr:from>
    <xdr:to>
      <xdr:col>41</xdr:col>
      <xdr:colOff>603252</xdr:colOff>
      <xdr:row>55</xdr:row>
      <xdr:rowOff>105832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6ADD5BB9-DF93-42B9-916F-2AEDFACE7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740833</xdr:colOff>
      <xdr:row>40</xdr:row>
      <xdr:rowOff>190499</xdr:rowOff>
    </xdr:from>
    <xdr:to>
      <xdr:col>47</xdr:col>
      <xdr:colOff>645585</xdr:colOff>
      <xdr:row>55</xdr:row>
      <xdr:rowOff>105832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FA6EE4C6-6BE4-46FE-8963-F4DB621C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47</xdr:col>
      <xdr:colOff>740833</xdr:colOff>
      <xdr:row>40</xdr:row>
      <xdr:rowOff>179916</xdr:rowOff>
    </xdr:from>
    <xdr:to>
      <xdr:col>53</xdr:col>
      <xdr:colOff>645585</xdr:colOff>
      <xdr:row>55</xdr:row>
      <xdr:rowOff>95249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21DB18E1-07D6-49D1-AF09-C7B479D7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53</xdr:col>
      <xdr:colOff>740834</xdr:colOff>
      <xdr:row>40</xdr:row>
      <xdr:rowOff>169333</xdr:rowOff>
    </xdr:from>
    <xdr:to>
      <xdr:col>59</xdr:col>
      <xdr:colOff>645586</xdr:colOff>
      <xdr:row>55</xdr:row>
      <xdr:rowOff>84666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BB3E6D5-A737-4CF3-8520-5106D056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59</xdr:col>
      <xdr:colOff>751416</xdr:colOff>
      <xdr:row>40</xdr:row>
      <xdr:rowOff>179916</xdr:rowOff>
    </xdr:from>
    <xdr:to>
      <xdr:col>65</xdr:col>
      <xdr:colOff>656168</xdr:colOff>
      <xdr:row>55</xdr:row>
      <xdr:rowOff>95249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464F806F-42D5-4E29-A8EC-08471228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0</xdr:colOff>
      <xdr:row>56</xdr:row>
      <xdr:rowOff>0</xdr:rowOff>
    </xdr:from>
    <xdr:to>
      <xdr:col>17</xdr:col>
      <xdr:colOff>486835</xdr:colOff>
      <xdr:row>70</xdr:row>
      <xdr:rowOff>105832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1E23452A-23ED-4482-BC1D-A8B86717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17</xdr:col>
      <xdr:colOff>613833</xdr:colOff>
      <xdr:row>56</xdr:row>
      <xdr:rowOff>10583</xdr:rowOff>
    </xdr:from>
    <xdr:to>
      <xdr:col>23</xdr:col>
      <xdr:colOff>518585</xdr:colOff>
      <xdr:row>70</xdr:row>
      <xdr:rowOff>116415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FAE23BE3-D94E-49BE-9BF5-D16E5A2B7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23</xdr:col>
      <xdr:colOff>613833</xdr:colOff>
      <xdr:row>55</xdr:row>
      <xdr:rowOff>179917</xdr:rowOff>
    </xdr:from>
    <xdr:to>
      <xdr:col>29</xdr:col>
      <xdr:colOff>518585</xdr:colOff>
      <xdr:row>70</xdr:row>
      <xdr:rowOff>95249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AA53928-C6E0-4144-886C-2E1AA386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29</xdr:col>
      <xdr:colOff>624417</xdr:colOff>
      <xdr:row>55</xdr:row>
      <xdr:rowOff>179917</xdr:rowOff>
    </xdr:from>
    <xdr:to>
      <xdr:col>35</xdr:col>
      <xdr:colOff>529169</xdr:colOff>
      <xdr:row>70</xdr:row>
      <xdr:rowOff>95249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572BE7A9-1F34-41A2-A7B1-927C594E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698500</xdr:colOff>
      <xdr:row>55</xdr:row>
      <xdr:rowOff>169334</xdr:rowOff>
    </xdr:from>
    <xdr:to>
      <xdr:col>41</xdr:col>
      <xdr:colOff>603252</xdr:colOff>
      <xdr:row>70</xdr:row>
      <xdr:rowOff>84666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77D99916-B8FD-4956-ADA9-A33BD6CE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41</xdr:col>
      <xdr:colOff>751416</xdr:colOff>
      <xdr:row>56</xdr:row>
      <xdr:rowOff>0</xdr:rowOff>
    </xdr:from>
    <xdr:to>
      <xdr:col>47</xdr:col>
      <xdr:colOff>656168</xdr:colOff>
      <xdr:row>70</xdr:row>
      <xdr:rowOff>105832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FC104E1E-6536-4D68-94ED-CA425B2F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47</xdr:col>
      <xdr:colOff>740834</xdr:colOff>
      <xdr:row>56</xdr:row>
      <xdr:rowOff>21167</xdr:rowOff>
    </xdr:from>
    <xdr:to>
      <xdr:col>53</xdr:col>
      <xdr:colOff>645586</xdr:colOff>
      <xdr:row>70</xdr:row>
      <xdr:rowOff>126999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D06EA16A-8552-41C7-BA6C-72D8A19FC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53</xdr:col>
      <xdr:colOff>730250</xdr:colOff>
      <xdr:row>56</xdr:row>
      <xdr:rowOff>42334</xdr:rowOff>
    </xdr:from>
    <xdr:to>
      <xdr:col>59</xdr:col>
      <xdr:colOff>635002</xdr:colOff>
      <xdr:row>70</xdr:row>
      <xdr:rowOff>148166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5C831A5-2B1B-4209-A82D-57A8A4E81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16</xdr:col>
      <xdr:colOff>0</xdr:colOff>
      <xdr:row>70</xdr:row>
      <xdr:rowOff>179917</xdr:rowOff>
    </xdr:from>
    <xdr:to>
      <xdr:col>17</xdr:col>
      <xdr:colOff>476253</xdr:colOff>
      <xdr:row>85</xdr:row>
      <xdr:rowOff>95249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D9622CE1-0F6E-4FE6-881D-025303D9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17</xdr:col>
      <xdr:colOff>613834</xdr:colOff>
      <xdr:row>71</xdr:row>
      <xdr:rowOff>10584</xdr:rowOff>
    </xdr:from>
    <xdr:to>
      <xdr:col>23</xdr:col>
      <xdr:colOff>518587</xdr:colOff>
      <xdr:row>85</xdr:row>
      <xdr:rowOff>116416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5484817A-8E65-4C1F-9BAE-A58DF4DF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23</xdr:col>
      <xdr:colOff>624417</xdr:colOff>
      <xdr:row>70</xdr:row>
      <xdr:rowOff>179918</xdr:rowOff>
    </xdr:from>
    <xdr:to>
      <xdr:col>29</xdr:col>
      <xdr:colOff>529170</xdr:colOff>
      <xdr:row>85</xdr:row>
      <xdr:rowOff>95250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18904D2F-C308-4221-9722-1C29C1EAC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29</xdr:col>
      <xdr:colOff>613834</xdr:colOff>
      <xdr:row>71</xdr:row>
      <xdr:rowOff>10584</xdr:rowOff>
    </xdr:from>
    <xdr:to>
      <xdr:col>35</xdr:col>
      <xdr:colOff>518587</xdr:colOff>
      <xdr:row>85</xdr:row>
      <xdr:rowOff>116416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3B85BCA3-7BDB-49DC-936A-B6E3C74A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35</xdr:col>
      <xdr:colOff>698500</xdr:colOff>
      <xdr:row>71</xdr:row>
      <xdr:rowOff>1</xdr:rowOff>
    </xdr:from>
    <xdr:to>
      <xdr:col>41</xdr:col>
      <xdr:colOff>603253</xdr:colOff>
      <xdr:row>85</xdr:row>
      <xdr:rowOff>105833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5B47B54A-AD26-4EB5-8996-556B4D74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740834</xdr:colOff>
      <xdr:row>70</xdr:row>
      <xdr:rowOff>179917</xdr:rowOff>
    </xdr:from>
    <xdr:to>
      <xdr:col>47</xdr:col>
      <xdr:colOff>645587</xdr:colOff>
      <xdr:row>85</xdr:row>
      <xdr:rowOff>95249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B6C70C95-67FA-4865-A378-274D4A9E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47</xdr:col>
      <xdr:colOff>751417</xdr:colOff>
      <xdr:row>71</xdr:row>
      <xdr:rowOff>21167</xdr:rowOff>
    </xdr:from>
    <xdr:to>
      <xdr:col>53</xdr:col>
      <xdr:colOff>656170</xdr:colOff>
      <xdr:row>85</xdr:row>
      <xdr:rowOff>126999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EAAFE382-277B-444E-9A57-A406257E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53</xdr:col>
      <xdr:colOff>740834</xdr:colOff>
      <xdr:row>71</xdr:row>
      <xdr:rowOff>21167</xdr:rowOff>
    </xdr:from>
    <xdr:to>
      <xdr:col>59</xdr:col>
      <xdr:colOff>645587</xdr:colOff>
      <xdr:row>85</xdr:row>
      <xdr:rowOff>126999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9008C253-0235-4592-A238-4CF99A91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59</xdr:col>
      <xdr:colOff>719667</xdr:colOff>
      <xdr:row>71</xdr:row>
      <xdr:rowOff>21167</xdr:rowOff>
    </xdr:from>
    <xdr:to>
      <xdr:col>65</xdr:col>
      <xdr:colOff>624420</xdr:colOff>
      <xdr:row>85</xdr:row>
      <xdr:rowOff>126999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E90A7647-C309-4A54-ADAB-54B75D30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65</xdr:col>
      <xdr:colOff>709084</xdr:colOff>
      <xdr:row>70</xdr:row>
      <xdr:rowOff>169334</xdr:rowOff>
    </xdr:from>
    <xdr:to>
      <xdr:col>71</xdr:col>
      <xdr:colOff>613837</xdr:colOff>
      <xdr:row>85</xdr:row>
      <xdr:rowOff>84666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44FCDE33-A041-4832-B2FE-081A17E1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71</xdr:col>
      <xdr:colOff>709083</xdr:colOff>
      <xdr:row>70</xdr:row>
      <xdr:rowOff>169334</xdr:rowOff>
    </xdr:from>
    <xdr:to>
      <xdr:col>77</xdr:col>
      <xdr:colOff>613836</xdr:colOff>
      <xdr:row>85</xdr:row>
      <xdr:rowOff>84666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8E994392-D4E8-426D-BD1E-183BF51B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77</xdr:col>
      <xdr:colOff>709084</xdr:colOff>
      <xdr:row>70</xdr:row>
      <xdr:rowOff>179917</xdr:rowOff>
    </xdr:from>
    <xdr:to>
      <xdr:col>83</xdr:col>
      <xdr:colOff>613837</xdr:colOff>
      <xdr:row>85</xdr:row>
      <xdr:rowOff>95249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8BE830EC-C66E-4691-9DA5-39CE1FC8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83</xdr:col>
      <xdr:colOff>719667</xdr:colOff>
      <xdr:row>70</xdr:row>
      <xdr:rowOff>169334</xdr:rowOff>
    </xdr:from>
    <xdr:to>
      <xdr:col>89</xdr:col>
      <xdr:colOff>624420</xdr:colOff>
      <xdr:row>85</xdr:row>
      <xdr:rowOff>84666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76C97DA5-DA4B-47E0-B1C1-D6CC97E75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89</xdr:col>
      <xdr:colOff>698500</xdr:colOff>
      <xdr:row>70</xdr:row>
      <xdr:rowOff>169333</xdr:rowOff>
    </xdr:from>
    <xdr:to>
      <xdr:col>95</xdr:col>
      <xdr:colOff>603253</xdr:colOff>
      <xdr:row>85</xdr:row>
      <xdr:rowOff>84665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3FF4EB73-397B-488F-88C5-51F3F1B65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95</xdr:col>
      <xdr:colOff>730250</xdr:colOff>
      <xdr:row>70</xdr:row>
      <xdr:rowOff>169334</xdr:rowOff>
    </xdr:from>
    <xdr:to>
      <xdr:col>101</xdr:col>
      <xdr:colOff>635003</xdr:colOff>
      <xdr:row>85</xdr:row>
      <xdr:rowOff>84666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489409B3-7037-4D4B-BCD4-9DB490D5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101</xdr:col>
      <xdr:colOff>698500</xdr:colOff>
      <xdr:row>71</xdr:row>
      <xdr:rowOff>1</xdr:rowOff>
    </xdr:from>
    <xdr:to>
      <xdr:col>107</xdr:col>
      <xdr:colOff>603253</xdr:colOff>
      <xdr:row>85</xdr:row>
      <xdr:rowOff>105833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1E447A0D-C527-4075-BC23-C14ECEB1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107</xdr:col>
      <xdr:colOff>719666</xdr:colOff>
      <xdr:row>71</xdr:row>
      <xdr:rowOff>0</xdr:rowOff>
    </xdr:from>
    <xdr:to>
      <xdr:col>113</xdr:col>
      <xdr:colOff>624419</xdr:colOff>
      <xdr:row>85</xdr:row>
      <xdr:rowOff>105832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C1BC60E-D8EB-466E-B0E7-AEEEC2BE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16</xdr:col>
      <xdr:colOff>0</xdr:colOff>
      <xdr:row>100</xdr:row>
      <xdr:rowOff>179917</xdr:rowOff>
    </xdr:from>
    <xdr:to>
      <xdr:col>17</xdr:col>
      <xdr:colOff>465669</xdr:colOff>
      <xdr:row>115</xdr:row>
      <xdr:rowOff>116415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632693D3-E072-452E-BDE1-30DD5F09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17</xdr:col>
      <xdr:colOff>560917</xdr:colOff>
      <xdr:row>100</xdr:row>
      <xdr:rowOff>179918</xdr:rowOff>
    </xdr:from>
    <xdr:to>
      <xdr:col>23</xdr:col>
      <xdr:colOff>465669</xdr:colOff>
      <xdr:row>115</xdr:row>
      <xdr:rowOff>116416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46C92563-9FD9-4FE0-AB4C-165B8CBB3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23</xdr:col>
      <xdr:colOff>550333</xdr:colOff>
      <xdr:row>100</xdr:row>
      <xdr:rowOff>169334</xdr:rowOff>
    </xdr:from>
    <xdr:to>
      <xdr:col>29</xdr:col>
      <xdr:colOff>455085</xdr:colOff>
      <xdr:row>115</xdr:row>
      <xdr:rowOff>105832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41DC117-DF50-4825-B5F4-FEF9F5D8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29</xdr:col>
      <xdr:colOff>582084</xdr:colOff>
      <xdr:row>100</xdr:row>
      <xdr:rowOff>179917</xdr:rowOff>
    </xdr:from>
    <xdr:to>
      <xdr:col>35</xdr:col>
      <xdr:colOff>486836</xdr:colOff>
      <xdr:row>115</xdr:row>
      <xdr:rowOff>116415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4197DEFD-EC03-4368-A002-0A3FA2EAF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35</xdr:col>
      <xdr:colOff>571500</xdr:colOff>
      <xdr:row>100</xdr:row>
      <xdr:rowOff>158751</xdr:rowOff>
    </xdr:from>
    <xdr:to>
      <xdr:col>41</xdr:col>
      <xdr:colOff>476252</xdr:colOff>
      <xdr:row>115</xdr:row>
      <xdr:rowOff>95249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73C000D5-15D2-4309-87EA-0EB511833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41</xdr:col>
      <xdr:colOff>613833</xdr:colOff>
      <xdr:row>100</xdr:row>
      <xdr:rowOff>158750</xdr:rowOff>
    </xdr:from>
    <xdr:to>
      <xdr:col>47</xdr:col>
      <xdr:colOff>518585</xdr:colOff>
      <xdr:row>115</xdr:row>
      <xdr:rowOff>95248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8576585A-582F-4345-9B01-9B6BB727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47</xdr:col>
      <xdr:colOff>656166</xdr:colOff>
      <xdr:row>100</xdr:row>
      <xdr:rowOff>158750</xdr:rowOff>
    </xdr:from>
    <xdr:to>
      <xdr:col>53</xdr:col>
      <xdr:colOff>560918</xdr:colOff>
      <xdr:row>115</xdr:row>
      <xdr:rowOff>95248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6F776C22-A5F9-4BF3-9A59-9813A182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53</xdr:col>
      <xdr:colOff>677333</xdr:colOff>
      <xdr:row>100</xdr:row>
      <xdr:rowOff>169334</xdr:rowOff>
    </xdr:from>
    <xdr:to>
      <xdr:col>59</xdr:col>
      <xdr:colOff>582085</xdr:colOff>
      <xdr:row>115</xdr:row>
      <xdr:rowOff>105832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E3D38E7A-847F-4CA5-B3BC-AB1F8A7F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59</xdr:col>
      <xdr:colOff>719667</xdr:colOff>
      <xdr:row>100</xdr:row>
      <xdr:rowOff>179917</xdr:rowOff>
    </xdr:from>
    <xdr:to>
      <xdr:col>65</xdr:col>
      <xdr:colOff>624419</xdr:colOff>
      <xdr:row>115</xdr:row>
      <xdr:rowOff>116415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5250F82B-5F94-456F-ABA0-AE0540A22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65</xdr:col>
      <xdr:colOff>730250</xdr:colOff>
      <xdr:row>100</xdr:row>
      <xdr:rowOff>190500</xdr:rowOff>
    </xdr:from>
    <xdr:to>
      <xdr:col>71</xdr:col>
      <xdr:colOff>635002</xdr:colOff>
      <xdr:row>115</xdr:row>
      <xdr:rowOff>126998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C4592BCA-50CA-4394-8AB1-3508B316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71</xdr:col>
      <xdr:colOff>730250</xdr:colOff>
      <xdr:row>100</xdr:row>
      <xdr:rowOff>179917</xdr:rowOff>
    </xdr:from>
    <xdr:to>
      <xdr:col>77</xdr:col>
      <xdr:colOff>635002</xdr:colOff>
      <xdr:row>115</xdr:row>
      <xdr:rowOff>116415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461A9A4D-E435-4D8E-B329-8AC2F368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77</xdr:col>
      <xdr:colOff>730250</xdr:colOff>
      <xdr:row>100</xdr:row>
      <xdr:rowOff>190501</xdr:rowOff>
    </xdr:from>
    <xdr:to>
      <xdr:col>83</xdr:col>
      <xdr:colOff>635002</xdr:colOff>
      <xdr:row>115</xdr:row>
      <xdr:rowOff>126999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E7137E1C-EF76-4A7C-AB56-EF6BEB04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83</xdr:col>
      <xdr:colOff>730250</xdr:colOff>
      <xdr:row>100</xdr:row>
      <xdr:rowOff>190501</xdr:rowOff>
    </xdr:from>
    <xdr:to>
      <xdr:col>89</xdr:col>
      <xdr:colOff>635002</xdr:colOff>
      <xdr:row>115</xdr:row>
      <xdr:rowOff>126999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7C7F9647-06EF-43B0-802D-562BDFAE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89</xdr:col>
      <xdr:colOff>751416</xdr:colOff>
      <xdr:row>100</xdr:row>
      <xdr:rowOff>158750</xdr:rowOff>
    </xdr:from>
    <xdr:to>
      <xdr:col>95</xdr:col>
      <xdr:colOff>656168</xdr:colOff>
      <xdr:row>115</xdr:row>
      <xdr:rowOff>95248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211EFC5D-9CA9-44D8-8E4C-9399C231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95</xdr:col>
      <xdr:colOff>751416</xdr:colOff>
      <xdr:row>100</xdr:row>
      <xdr:rowOff>179917</xdr:rowOff>
    </xdr:from>
    <xdr:to>
      <xdr:col>101</xdr:col>
      <xdr:colOff>656168</xdr:colOff>
      <xdr:row>115</xdr:row>
      <xdr:rowOff>116415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9C9B9571-DABF-4537-9224-62E51AE9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101</xdr:col>
      <xdr:colOff>751417</xdr:colOff>
      <xdr:row>100</xdr:row>
      <xdr:rowOff>179917</xdr:rowOff>
    </xdr:from>
    <xdr:to>
      <xdr:col>107</xdr:col>
      <xdr:colOff>656169</xdr:colOff>
      <xdr:row>115</xdr:row>
      <xdr:rowOff>116415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E1A7E319-5B7C-436F-9D05-4806926E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107</xdr:col>
      <xdr:colOff>740834</xdr:colOff>
      <xdr:row>100</xdr:row>
      <xdr:rowOff>179917</xdr:rowOff>
    </xdr:from>
    <xdr:to>
      <xdr:col>113</xdr:col>
      <xdr:colOff>645586</xdr:colOff>
      <xdr:row>115</xdr:row>
      <xdr:rowOff>116415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4E6BC37-353E-4839-A327-7BEEFA17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113</xdr:col>
      <xdr:colOff>730250</xdr:colOff>
      <xdr:row>100</xdr:row>
      <xdr:rowOff>169334</xdr:rowOff>
    </xdr:from>
    <xdr:to>
      <xdr:col>119</xdr:col>
      <xdr:colOff>635002</xdr:colOff>
      <xdr:row>115</xdr:row>
      <xdr:rowOff>105832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FDB54121-F715-409C-8FAC-62D20B17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119</xdr:col>
      <xdr:colOff>751417</xdr:colOff>
      <xdr:row>100</xdr:row>
      <xdr:rowOff>169333</xdr:rowOff>
    </xdr:from>
    <xdr:to>
      <xdr:col>125</xdr:col>
      <xdr:colOff>656169</xdr:colOff>
      <xdr:row>115</xdr:row>
      <xdr:rowOff>105831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93733FAB-4BEB-44F7-B1EF-080DE079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125</xdr:col>
      <xdr:colOff>730250</xdr:colOff>
      <xdr:row>100</xdr:row>
      <xdr:rowOff>179917</xdr:rowOff>
    </xdr:from>
    <xdr:to>
      <xdr:col>131</xdr:col>
      <xdr:colOff>635002</xdr:colOff>
      <xdr:row>115</xdr:row>
      <xdr:rowOff>116415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ADDB960A-F0D0-4F5B-BC04-947CD9F9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131</xdr:col>
      <xdr:colOff>730250</xdr:colOff>
      <xdr:row>100</xdr:row>
      <xdr:rowOff>179917</xdr:rowOff>
    </xdr:from>
    <xdr:to>
      <xdr:col>137</xdr:col>
      <xdr:colOff>635002</xdr:colOff>
      <xdr:row>115</xdr:row>
      <xdr:rowOff>116415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7F78FBC7-B9CC-42E2-A497-94B80000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16</xdr:col>
      <xdr:colOff>0</xdr:colOff>
      <xdr:row>116</xdr:row>
      <xdr:rowOff>31751</xdr:rowOff>
    </xdr:from>
    <xdr:to>
      <xdr:col>17</xdr:col>
      <xdr:colOff>465668</xdr:colOff>
      <xdr:row>130</xdr:row>
      <xdr:rowOff>105833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5BC7BB32-23AD-4F05-B5F4-09194ECE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17</xdr:col>
      <xdr:colOff>550334</xdr:colOff>
      <xdr:row>116</xdr:row>
      <xdr:rowOff>42334</xdr:rowOff>
    </xdr:from>
    <xdr:to>
      <xdr:col>23</xdr:col>
      <xdr:colOff>455086</xdr:colOff>
      <xdr:row>130</xdr:row>
      <xdr:rowOff>116416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4D7DD035-D60D-4C41-9873-856F28F5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23</xdr:col>
      <xdr:colOff>550334</xdr:colOff>
      <xdr:row>116</xdr:row>
      <xdr:rowOff>42334</xdr:rowOff>
    </xdr:from>
    <xdr:to>
      <xdr:col>29</xdr:col>
      <xdr:colOff>455086</xdr:colOff>
      <xdr:row>130</xdr:row>
      <xdr:rowOff>116416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45F865F-8DD2-4991-9B93-0E4FC004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</xdr:col>
      <xdr:colOff>592667</xdr:colOff>
      <xdr:row>116</xdr:row>
      <xdr:rowOff>63500</xdr:rowOff>
    </xdr:from>
    <xdr:to>
      <xdr:col>35</xdr:col>
      <xdr:colOff>497419</xdr:colOff>
      <xdr:row>130</xdr:row>
      <xdr:rowOff>137582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E0346835-3158-4B3A-8F43-E0B42776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35</xdr:col>
      <xdr:colOff>571500</xdr:colOff>
      <xdr:row>116</xdr:row>
      <xdr:rowOff>63501</xdr:rowOff>
    </xdr:from>
    <xdr:to>
      <xdr:col>41</xdr:col>
      <xdr:colOff>476252</xdr:colOff>
      <xdr:row>130</xdr:row>
      <xdr:rowOff>137583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D2FBBFC7-E51F-4938-BCCE-72C2845C9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41</xdr:col>
      <xdr:colOff>603250</xdr:colOff>
      <xdr:row>116</xdr:row>
      <xdr:rowOff>74084</xdr:rowOff>
    </xdr:from>
    <xdr:to>
      <xdr:col>47</xdr:col>
      <xdr:colOff>508002</xdr:colOff>
      <xdr:row>130</xdr:row>
      <xdr:rowOff>148166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8433AB39-B628-40A5-B37E-6B626A52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47</xdr:col>
      <xdr:colOff>656166</xdr:colOff>
      <xdr:row>116</xdr:row>
      <xdr:rowOff>84668</xdr:rowOff>
    </xdr:from>
    <xdr:to>
      <xdr:col>53</xdr:col>
      <xdr:colOff>560918</xdr:colOff>
      <xdr:row>130</xdr:row>
      <xdr:rowOff>158750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675DC9D-8E1A-4186-B2E2-BB7F2FE4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53</xdr:col>
      <xdr:colOff>656166</xdr:colOff>
      <xdr:row>116</xdr:row>
      <xdr:rowOff>105834</xdr:rowOff>
    </xdr:from>
    <xdr:to>
      <xdr:col>59</xdr:col>
      <xdr:colOff>560918</xdr:colOff>
      <xdr:row>130</xdr:row>
      <xdr:rowOff>179916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5AE9547F-68BD-481E-9005-EBF9FC13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59</xdr:col>
      <xdr:colOff>709083</xdr:colOff>
      <xdr:row>116</xdr:row>
      <xdr:rowOff>116417</xdr:rowOff>
    </xdr:from>
    <xdr:to>
      <xdr:col>65</xdr:col>
      <xdr:colOff>613835</xdr:colOff>
      <xdr:row>130</xdr:row>
      <xdr:rowOff>190499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116CBAA8-8620-4ED5-BDBC-F38C1D17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65</xdr:col>
      <xdr:colOff>719666</xdr:colOff>
      <xdr:row>116</xdr:row>
      <xdr:rowOff>127001</xdr:rowOff>
    </xdr:from>
    <xdr:to>
      <xdr:col>71</xdr:col>
      <xdr:colOff>624418</xdr:colOff>
      <xdr:row>131</xdr:row>
      <xdr:rowOff>10583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EE5A3A2-FD8A-4092-9ED2-2AFFA5DD4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71</xdr:col>
      <xdr:colOff>730250</xdr:colOff>
      <xdr:row>116</xdr:row>
      <xdr:rowOff>116417</xdr:rowOff>
    </xdr:from>
    <xdr:to>
      <xdr:col>77</xdr:col>
      <xdr:colOff>635002</xdr:colOff>
      <xdr:row>130</xdr:row>
      <xdr:rowOff>190499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74500276-459C-48F3-8200-87C6BCCA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77</xdr:col>
      <xdr:colOff>719667</xdr:colOff>
      <xdr:row>116</xdr:row>
      <xdr:rowOff>116418</xdr:rowOff>
    </xdr:from>
    <xdr:to>
      <xdr:col>83</xdr:col>
      <xdr:colOff>624419</xdr:colOff>
      <xdr:row>131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AF0C6A2A-3C00-4AC7-9998-F1EB0004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83</xdr:col>
      <xdr:colOff>719667</xdr:colOff>
      <xdr:row>116</xdr:row>
      <xdr:rowOff>137583</xdr:rowOff>
    </xdr:from>
    <xdr:to>
      <xdr:col>89</xdr:col>
      <xdr:colOff>624419</xdr:colOff>
      <xdr:row>131</xdr:row>
      <xdr:rowOff>21165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8678C061-E88A-48C3-B6B6-4086983AE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89</xdr:col>
      <xdr:colOff>740834</xdr:colOff>
      <xdr:row>116</xdr:row>
      <xdr:rowOff>169334</xdr:rowOff>
    </xdr:from>
    <xdr:to>
      <xdr:col>95</xdr:col>
      <xdr:colOff>645586</xdr:colOff>
      <xdr:row>131</xdr:row>
      <xdr:rowOff>52916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5E36CB80-CCD5-4DEF-BCC2-7977E13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95</xdr:col>
      <xdr:colOff>740833</xdr:colOff>
      <xdr:row>116</xdr:row>
      <xdr:rowOff>169333</xdr:rowOff>
    </xdr:from>
    <xdr:to>
      <xdr:col>101</xdr:col>
      <xdr:colOff>645585</xdr:colOff>
      <xdr:row>131</xdr:row>
      <xdr:rowOff>52915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3081EB55-43A6-4FC7-BF69-D6078827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101</xdr:col>
      <xdr:colOff>751417</xdr:colOff>
      <xdr:row>117</xdr:row>
      <xdr:rowOff>10584</xdr:rowOff>
    </xdr:from>
    <xdr:to>
      <xdr:col>107</xdr:col>
      <xdr:colOff>656169</xdr:colOff>
      <xdr:row>131</xdr:row>
      <xdr:rowOff>84666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5B7CC0E2-E2BC-412D-9F05-36BB4678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107</xdr:col>
      <xdr:colOff>740833</xdr:colOff>
      <xdr:row>116</xdr:row>
      <xdr:rowOff>179917</xdr:rowOff>
    </xdr:from>
    <xdr:to>
      <xdr:col>113</xdr:col>
      <xdr:colOff>645585</xdr:colOff>
      <xdr:row>131</xdr:row>
      <xdr:rowOff>63499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3467F164-16B0-45B4-9AD2-8CF366C0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113</xdr:col>
      <xdr:colOff>730250</xdr:colOff>
      <xdr:row>116</xdr:row>
      <xdr:rowOff>179917</xdr:rowOff>
    </xdr:from>
    <xdr:to>
      <xdr:col>119</xdr:col>
      <xdr:colOff>635002</xdr:colOff>
      <xdr:row>131</xdr:row>
      <xdr:rowOff>63499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D21AFEAC-6987-45E5-97E5-88585E2E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120</xdr:col>
      <xdr:colOff>0</xdr:colOff>
      <xdr:row>117</xdr:row>
      <xdr:rowOff>1</xdr:rowOff>
    </xdr:from>
    <xdr:to>
      <xdr:col>125</xdr:col>
      <xdr:colOff>666752</xdr:colOff>
      <xdr:row>131</xdr:row>
      <xdr:rowOff>74083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2BFD614C-3A5E-41F2-8EEF-E90399691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125</xdr:col>
      <xdr:colOff>740833</xdr:colOff>
      <xdr:row>117</xdr:row>
      <xdr:rowOff>10583</xdr:rowOff>
    </xdr:from>
    <xdr:to>
      <xdr:col>131</xdr:col>
      <xdr:colOff>645585</xdr:colOff>
      <xdr:row>131</xdr:row>
      <xdr:rowOff>84665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CD01C198-F797-472B-9EAD-4178B53A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131</xdr:col>
      <xdr:colOff>740834</xdr:colOff>
      <xdr:row>117</xdr:row>
      <xdr:rowOff>1</xdr:rowOff>
    </xdr:from>
    <xdr:to>
      <xdr:col>137</xdr:col>
      <xdr:colOff>645586</xdr:colOff>
      <xdr:row>131</xdr:row>
      <xdr:rowOff>74083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C9C324D-7492-48CA-9E45-20D617A1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16</xdr:col>
      <xdr:colOff>0</xdr:colOff>
      <xdr:row>131</xdr:row>
      <xdr:rowOff>21166</xdr:rowOff>
    </xdr:from>
    <xdr:to>
      <xdr:col>17</xdr:col>
      <xdr:colOff>476252</xdr:colOff>
      <xdr:row>145</xdr:row>
      <xdr:rowOff>10581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626B9ED2-93B8-4CEA-B9FD-A6FB67C8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17</xdr:col>
      <xdr:colOff>550333</xdr:colOff>
      <xdr:row>131</xdr:row>
      <xdr:rowOff>21167</xdr:rowOff>
    </xdr:from>
    <xdr:to>
      <xdr:col>23</xdr:col>
      <xdr:colOff>455085</xdr:colOff>
      <xdr:row>145</xdr:row>
      <xdr:rowOff>10582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93FC8732-C67F-476B-9B7C-DE75F85A5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23</xdr:col>
      <xdr:colOff>550333</xdr:colOff>
      <xdr:row>131</xdr:row>
      <xdr:rowOff>0</xdr:rowOff>
    </xdr:from>
    <xdr:to>
      <xdr:col>29</xdr:col>
      <xdr:colOff>455085</xdr:colOff>
      <xdr:row>144</xdr:row>
      <xdr:rowOff>179915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178CC5B0-3783-4E99-9FE6-552AD17C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29</xdr:col>
      <xdr:colOff>582084</xdr:colOff>
      <xdr:row>131</xdr:row>
      <xdr:rowOff>21167</xdr:rowOff>
    </xdr:from>
    <xdr:to>
      <xdr:col>35</xdr:col>
      <xdr:colOff>486836</xdr:colOff>
      <xdr:row>145</xdr:row>
      <xdr:rowOff>10582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329726BE-C9B1-421F-B1DA-38C81931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35</xdr:col>
      <xdr:colOff>571500</xdr:colOff>
      <xdr:row>131</xdr:row>
      <xdr:rowOff>42333</xdr:rowOff>
    </xdr:from>
    <xdr:to>
      <xdr:col>41</xdr:col>
      <xdr:colOff>476252</xdr:colOff>
      <xdr:row>145</xdr:row>
      <xdr:rowOff>31748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A22AE62E-46BA-4B31-916A-33B8E2DF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41</xdr:col>
      <xdr:colOff>603250</xdr:colOff>
      <xdr:row>131</xdr:row>
      <xdr:rowOff>42334</xdr:rowOff>
    </xdr:from>
    <xdr:to>
      <xdr:col>47</xdr:col>
      <xdr:colOff>508002</xdr:colOff>
      <xdr:row>145</xdr:row>
      <xdr:rowOff>31749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D3052735-DE3C-4381-B4BF-0B41EEDEC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47</xdr:col>
      <xdr:colOff>635000</xdr:colOff>
      <xdr:row>131</xdr:row>
      <xdr:rowOff>63500</xdr:rowOff>
    </xdr:from>
    <xdr:to>
      <xdr:col>53</xdr:col>
      <xdr:colOff>539752</xdr:colOff>
      <xdr:row>145</xdr:row>
      <xdr:rowOff>52915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0903D3F-7C55-47A6-974B-C794CA534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53</xdr:col>
      <xdr:colOff>645583</xdr:colOff>
      <xdr:row>131</xdr:row>
      <xdr:rowOff>74083</xdr:rowOff>
    </xdr:from>
    <xdr:to>
      <xdr:col>59</xdr:col>
      <xdr:colOff>550335</xdr:colOff>
      <xdr:row>145</xdr:row>
      <xdr:rowOff>63498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2712B21-647A-410D-A3FD-8E2D1769E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4</xdr:col>
      <xdr:colOff>571500</xdr:colOff>
      <xdr:row>146</xdr:row>
      <xdr:rowOff>0</xdr:rowOff>
    </xdr:from>
    <xdr:to>
      <xdr:col>15</xdr:col>
      <xdr:colOff>0</xdr:colOff>
      <xdr:row>146</xdr:row>
      <xdr:rowOff>0</xdr:rowOff>
    </xdr:to>
    <xdr:graphicFrame macro="">
      <xdr:nvGraphicFramePr>
        <xdr:cNvPr id="162" name="Chart 1">
          <a:extLst>
            <a:ext uri="{FF2B5EF4-FFF2-40B4-BE49-F238E27FC236}">
              <a16:creationId xmlns:a16="http://schemas.microsoft.com/office/drawing/2014/main" id="{A7E1B5BA-75E8-40E9-9047-81550E1F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21</xdr:col>
      <xdr:colOff>571501</xdr:colOff>
      <xdr:row>0</xdr:row>
      <xdr:rowOff>211667</xdr:rowOff>
    </xdr:from>
    <xdr:to>
      <xdr:col>27</xdr:col>
      <xdr:colOff>486834</xdr:colOff>
      <xdr:row>10</xdr:row>
      <xdr:rowOff>152893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3D754CBD-0DAD-4048-BC84-CA1AFAA33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16</xdr:col>
      <xdr:colOff>0</xdr:colOff>
      <xdr:row>11</xdr:row>
      <xdr:rowOff>10584</xdr:rowOff>
    </xdr:from>
    <xdr:to>
      <xdr:col>19</xdr:col>
      <xdr:colOff>63500</xdr:colOff>
      <xdr:row>25</xdr:row>
      <xdr:rowOff>116417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C849FDD3-FFBA-490F-BFA5-F7CDAED7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16</xdr:col>
      <xdr:colOff>0</xdr:colOff>
      <xdr:row>25</xdr:row>
      <xdr:rowOff>179915</xdr:rowOff>
    </xdr:from>
    <xdr:to>
      <xdr:col>19</xdr:col>
      <xdr:colOff>84670</xdr:colOff>
      <xdr:row>40</xdr:row>
      <xdr:rowOff>105831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7D9FF862-841C-4E64-95C5-F370273A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16</xdr:col>
      <xdr:colOff>0</xdr:colOff>
      <xdr:row>40</xdr:row>
      <xdr:rowOff>179917</xdr:rowOff>
    </xdr:from>
    <xdr:to>
      <xdr:col>19</xdr:col>
      <xdr:colOff>74086</xdr:colOff>
      <xdr:row>55</xdr:row>
      <xdr:rowOff>95250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BD7D5A39-45F7-4199-BC0D-7ED70E964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16</xdr:col>
      <xdr:colOff>0</xdr:colOff>
      <xdr:row>56</xdr:row>
      <xdr:rowOff>0</xdr:rowOff>
    </xdr:from>
    <xdr:to>
      <xdr:col>19</xdr:col>
      <xdr:colOff>74089</xdr:colOff>
      <xdr:row>70</xdr:row>
      <xdr:rowOff>105832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75FCB380-5320-4AA2-8E92-F3BE7828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16</xdr:col>
      <xdr:colOff>0</xdr:colOff>
      <xdr:row>70</xdr:row>
      <xdr:rowOff>169333</xdr:rowOff>
    </xdr:from>
    <xdr:to>
      <xdr:col>19</xdr:col>
      <xdr:colOff>84670</xdr:colOff>
      <xdr:row>85</xdr:row>
      <xdr:rowOff>84665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18F52AE5-D3F9-40A7-902B-8FDB31EC5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16</xdr:col>
      <xdr:colOff>0</xdr:colOff>
      <xdr:row>85</xdr:row>
      <xdr:rowOff>158750</xdr:rowOff>
    </xdr:from>
    <xdr:to>
      <xdr:col>19</xdr:col>
      <xdr:colOff>42335</xdr:colOff>
      <xdr:row>100</xdr:row>
      <xdr:rowOff>95249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686CD6F9-DD0C-4F66-91E4-E9D86DAC8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16</xdr:col>
      <xdr:colOff>0</xdr:colOff>
      <xdr:row>100</xdr:row>
      <xdr:rowOff>190501</xdr:rowOff>
    </xdr:from>
    <xdr:to>
      <xdr:col>19</xdr:col>
      <xdr:colOff>31753</xdr:colOff>
      <xdr:row>115</xdr:row>
      <xdr:rowOff>126999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3E8072FD-50EA-43EE-95D1-F27C0AD5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16</xdr:col>
      <xdr:colOff>0</xdr:colOff>
      <xdr:row>116</xdr:row>
      <xdr:rowOff>84670</xdr:rowOff>
    </xdr:from>
    <xdr:to>
      <xdr:col>19</xdr:col>
      <xdr:colOff>31752</xdr:colOff>
      <xdr:row>130</xdr:row>
      <xdr:rowOff>158752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3B2FEF4F-A173-44E9-85C3-C05D719D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16</xdr:col>
      <xdr:colOff>0</xdr:colOff>
      <xdr:row>131</xdr:row>
      <xdr:rowOff>63498</xdr:rowOff>
    </xdr:from>
    <xdr:to>
      <xdr:col>19</xdr:col>
      <xdr:colOff>31750</xdr:colOff>
      <xdr:row>145</xdr:row>
      <xdr:rowOff>52913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D4029F85-A25E-42CC-BD08-AA834FEE1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19</xdr:col>
      <xdr:colOff>592665</xdr:colOff>
      <xdr:row>85</xdr:row>
      <xdr:rowOff>179916</xdr:rowOff>
    </xdr:from>
    <xdr:to>
      <xdr:col>25</xdr:col>
      <xdr:colOff>497417</xdr:colOff>
      <xdr:row>100</xdr:row>
      <xdr:rowOff>116415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346EBC2C-34AC-4BA6-A3E0-DD888D731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25</xdr:col>
      <xdr:colOff>571500</xdr:colOff>
      <xdr:row>85</xdr:row>
      <xdr:rowOff>179916</xdr:rowOff>
    </xdr:from>
    <xdr:to>
      <xdr:col>31</xdr:col>
      <xdr:colOff>476252</xdr:colOff>
      <xdr:row>100</xdr:row>
      <xdr:rowOff>116415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0DBECDBB-565A-48FE-A3B9-6CB1848C7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31</xdr:col>
      <xdr:colOff>550334</xdr:colOff>
      <xdr:row>85</xdr:row>
      <xdr:rowOff>179916</xdr:rowOff>
    </xdr:from>
    <xdr:to>
      <xdr:col>37</xdr:col>
      <xdr:colOff>455086</xdr:colOff>
      <xdr:row>100</xdr:row>
      <xdr:rowOff>116415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CA34CC0-16D4-442A-A702-4D687DA6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37</xdr:col>
      <xdr:colOff>571500</xdr:colOff>
      <xdr:row>85</xdr:row>
      <xdr:rowOff>179916</xdr:rowOff>
    </xdr:from>
    <xdr:to>
      <xdr:col>43</xdr:col>
      <xdr:colOff>476252</xdr:colOff>
      <xdr:row>100</xdr:row>
      <xdr:rowOff>116415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B426F89B-3F34-48F2-B3A7-56E71601A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43</xdr:col>
      <xdr:colOff>560917</xdr:colOff>
      <xdr:row>85</xdr:row>
      <xdr:rowOff>179916</xdr:rowOff>
    </xdr:from>
    <xdr:to>
      <xdr:col>49</xdr:col>
      <xdr:colOff>465669</xdr:colOff>
      <xdr:row>100</xdr:row>
      <xdr:rowOff>116415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8504F1B-42EE-4176-B8FF-074618810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49</xdr:col>
      <xdr:colOff>582083</xdr:colOff>
      <xdr:row>85</xdr:row>
      <xdr:rowOff>179916</xdr:rowOff>
    </xdr:from>
    <xdr:to>
      <xdr:col>55</xdr:col>
      <xdr:colOff>486835</xdr:colOff>
      <xdr:row>100</xdr:row>
      <xdr:rowOff>116415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3780ED99-04B7-44FC-9569-98B1FA807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55</xdr:col>
      <xdr:colOff>582082</xdr:colOff>
      <xdr:row>85</xdr:row>
      <xdr:rowOff>179916</xdr:rowOff>
    </xdr:from>
    <xdr:to>
      <xdr:col>61</xdr:col>
      <xdr:colOff>486834</xdr:colOff>
      <xdr:row>100</xdr:row>
      <xdr:rowOff>116415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9B10C1CF-6ED6-4814-A240-30B9FEEE5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61</xdr:col>
      <xdr:colOff>613833</xdr:colOff>
      <xdr:row>85</xdr:row>
      <xdr:rowOff>179916</xdr:rowOff>
    </xdr:from>
    <xdr:to>
      <xdr:col>67</xdr:col>
      <xdr:colOff>518585</xdr:colOff>
      <xdr:row>100</xdr:row>
      <xdr:rowOff>116415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46FFFC8A-7845-46BE-858B-AA308918A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67</xdr:col>
      <xdr:colOff>645583</xdr:colOff>
      <xdr:row>85</xdr:row>
      <xdr:rowOff>179916</xdr:rowOff>
    </xdr:from>
    <xdr:to>
      <xdr:col>73</xdr:col>
      <xdr:colOff>550335</xdr:colOff>
      <xdr:row>100</xdr:row>
      <xdr:rowOff>116415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625FDAA3-DFEB-4183-ADA4-376D9B72B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73</xdr:col>
      <xdr:colOff>687916</xdr:colOff>
      <xdr:row>85</xdr:row>
      <xdr:rowOff>179916</xdr:rowOff>
    </xdr:from>
    <xdr:to>
      <xdr:col>79</xdr:col>
      <xdr:colOff>592668</xdr:colOff>
      <xdr:row>100</xdr:row>
      <xdr:rowOff>116415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F1B41B84-1049-42C8-A962-A4D2BA45A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79</xdr:col>
      <xdr:colOff>709083</xdr:colOff>
      <xdr:row>85</xdr:row>
      <xdr:rowOff>179916</xdr:rowOff>
    </xdr:from>
    <xdr:to>
      <xdr:col>85</xdr:col>
      <xdr:colOff>613835</xdr:colOff>
      <xdr:row>100</xdr:row>
      <xdr:rowOff>116415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48810467-21CF-47A8-93EB-963DE08F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85</xdr:col>
      <xdr:colOff>730250</xdr:colOff>
      <xdr:row>85</xdr:row>
      <xdr:rowOff>179916</xdr:rowOff>
    </xdr:from>
    <xdr:to>
      <xdr:col>91</xdr:col>
      <xdr:colOff>635002</xdr:colOff>
      <xdr:row>100</xdr:row>
      <xdr:rowOff>116415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131556F1-F841-4BC4-A8FD-46794AD13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91</xdr:col>
      <xdr:colOff>730250</xdr:colOff>
      <xdr:row>85</xdr:row>
      <xdr:rowOff>179916</xdr:rowOff>
    </xdr:from>
    <xdr:to>
      <xdr:col>97</xdr:col>
      <xdr:colOff>635002</xdr:colOff>
      <xdr:row>100</xdr:row>
      <xdr:rowOff>116415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42740D-48AF-4317-8C64-05582A4E3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97</xdr:col>
      <xdr:colOff>751416</xdr:colOff>
      <xdr:row>85</xdr:row>
      <xdr:rowOff>179916</xdr:rowOff>
    </xdr:from>
    <xdr:to>
      <xdr:col>103</xdr:col>
      <xdr:colOff>656168</xdr:colOff>
      <xdr:row>100</xdr:row>
      <xdr:rowOff>116415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70E65C74-2BA9-4459-8A78-90AF052C6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103</xdr:col>
      <xdr:colOff>740833</xdr:colOff>
      <xdr:row>85</xdr:row>
      <xdr:rowOff>179916</xdr:rowOff>
    </xdr:from>
    <xdr:to>
      <xdr:col>109</xdr:col>
      <xdr:colOff>645585</xdr:colOff>
      <xdr:row>100</xdr:row>
      <xdr:rowOff>116415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4CC0C1D9-507C-4211-BE0C-E587F8314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109</xdr:col>
      <xdr:colOff>751416</xdr:colOff>
      <xdr:row>85</xdr:row>
      <xdr:rowOff>179916</xdr:rowOff>
    </xdr:from>
    <xdr:to>
      <xdr:col>115</xdr:col>
      <xdr:colOff>656168</xdr:colOff>
      <xdr:row>100</xdr:row>
      <xdr:rowOff>116415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B0CA1246-2E55-4081-AD4D-329F642B3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115</xdr:col>
      <xdr:colOff>751416</xdr:colOff>
      <xdr:row>85</xdr:row>
      <xdr:rowOff>179916</xdr:rowOff>
    </xdr:from>
    <xdr:to>
      <xdr:col>121</xdr:col>
      <xdr:colOff>656168</xdr:colOff>
      <xdr:row>100</xdr:row>
      <xdr:rowOff>116415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B8E82B76-AA86-484F-888D-5DF825F10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19</xdr:col>
      <xdr:colOff>148169</xdr:colOff>
      <xdr:row>85</xdr:row>
      <xdr:rowOff>169330</xdr:rowOff>
    </xdr:from>
    <xdr:to>
      <xdr:col>19</xdr:col>
      <xdr:colOff>292169</xdr:colOff>
      <xdr:row>100</xdr:row>
      <xdr:rowOff>169331</xdr:rowOff>
    </xdr:to>
    <xdr:sp macro="" textlink="">
      <xdr:nvSpPr>
        <xdr:cNvPr id="190" name="Cerrar llave 189">
          <a:extLst>
            <a:ext uri="{FF2B5EF4-FFF2-40B4-BE49-F238E27FC236}">
              <a16:creationId xmlns:a16="http://schemas.microsoft.com/office/drawing/2014/main" id="{D4652124-BC19-45D3-B2C6-C209E37BADCE}"/>
            </a:ext>
          </a:extLst>
        </xdr:cNvPr>
        <xdr:cNvSpPr/>
      </xdr:nvSpPr>
      <xdr:spPr>
        <a:xfrm>
          <a:off x="31352069" y="17695330"/>
          <a:ext cx="144000" cy="2876551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529167</xdr:colOff>
      <xdr:row>11</xdr:row>
      <xdr:rowOff>1</xdr:rowOff>
    </xdr:from>
    <xdr:to>
      <xdr:col>25</xdr:col>
      <xdr:colOff>433919</xdr:colOff>
      <xdr:row>25</xdr:row>
      <xdr:rowOff>105834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7001EA6-839E-4186-8664-48284D7C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25</xdr:col>
      <xdr:colOff>508000</xdr:colOff>
      <xdr:row>11</xdr:row>
      <xdr:rowOff>1</xdr:rowOff>
    </xdr:from>
    <xdr:to>
      <xdr:col>31</xdr:col>
      <xdr:colOff>412752</xdr:colOff>
      <xdr:row>25</xdr:row>
      <xdr:rowOff>105834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2D6C1E29-92C3-437F-B680-9B14D1A45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31</xdr:col>
      <xdr:colOff>582083</xdr:colOff>
      <xdr:row>11</xdr:row>
      <xdr:rowOff>10584</xdr:rowOff>
    </xdr:from>
    <xdr:to>
      <xdr:col>37</xdr:col>
      <xdr:colOff>486835</xdr:colOff>
      <xdr:row>25</xdr:row>
      <xdr:rowOff>116417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C8A5CD74-91DB-4B61-B702-632AC1063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37</xdr:col>
      <xdr:colOff>603251</xdr:colOff>
      <xdr:row>10</xdr:row>
      <xdr:rowOff>179916</xdr:rowOff>
    </xdr:from>
    <xdr:to>
      <xdr:col>43</xdr:col>
      <xdr:colOff>508003</xdr:colOff>
      <xdr:row>25</xdr:row>
      <xdr:rowOff>95249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D7C96E09-E9F3-461F-A865-B8127E142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43</xdr:col>
      <xdr:colOff>613834</xdr:colOff>
      <xdr:row>11</xdr:row>
      <xdr:rowOff>0</xdr:rowOff>
    </xdr:from>
    <xdr:to>
      <xdr:col>49</xdr:col>
      <xdr:colOff>518586</xdr:colOff>
      <xdr:row>25</xdr:row>
      <xdr:rowOff>105833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3F5580AA-7969-428B-9FCD-4C346EFB8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49</xdr:col>
      <xdr:colOff>624416</xdr:colOff>
      <xdr:row>11</xdr:row>
      <xdr:rowOff>1</xdr:rowOff>
    </xdr:from>
    <xdr:to>
      <xdr:col>55</xdr:col>
      <xdr:colOff>529168</xdr:colOff>
      <xdr:row>25</xdr:row>
      <xdr:rowOff>105834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C8A98112-A790-4E38-969C-C5C0631D6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19</xdr:col>
      <xdr:colOff>137584</xdr:colOff>
      <xdr:row>10</xdr:row>
      <xdr:rowOff>127000</xdr:rowOff>
    </xdr:from>
    <xdr:to>
      <xdr:col>19</xdr:col>
      <xdr:colOff>281584</xdr:colOff>
      <xdr:row>25</xdr:row>
      <xdr:rowOff>127000</xdr:rowOff>
    </xdr:to>
    <xdr:sp macro="" textlink="">
      <xdr:nvSpPr>
        <xdr:cNvPr id="197" name="Cerrar llave 196">
          <a:extLst>
            <a:ext uri="{FF2B5EF4-FFF2-40B4-BE49-F238E27FC236}">
              <a16:creationId xmlns:a16="http://schemas.microsoft.com/office/drawing/2014/main" id="{61761F3A-2D56-4666-B5A0-1CB97C98E99E}"/>
            </a:ext>
          </a:extLst>
        </xdr:cNvPr>
        <xdr:cNvSpPr/>
      </xdr:nvSpPr>
      <xdr:spPr>
        <a:xfrm>
          <a:off x="31341484" y="3270250"/>
          <a:ext cx="144000" cy="287655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539749</xdr:colOff>
      <xdr:row>26</xdr:row>
      <xdr:rowOff>21168</xdr:rowOff>
    </xdr:from>
    <xdr:to>
      <xdr:col>25</xdr:col>
      <xdr:colOff>444501</xdr:colOff>
      <xdr:row>40</xdr:row>
      <xdr:rowOff>137584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C8830E56-F759-4C47-B70A-FB6432D82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25</xdr:col>
      <xdr:colOff>518583</xdr:colOff>
      <xdr:row>26</xdr:row>
      <xdr:rowOff>31751</xdr:rowOff>
    </xdr:from>
    <xdr:to>
      <xdr:col>31</xdr:col>
      <xdr:colOff>423335</xdr:colOff>
      <xdr:row>40</xdr:row>
      <xdr:rowOff>148167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20EF53AD-7F34-4F31-A45A-718EA288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31</xdr:col>
      <xdr:colOff>571500</xdr:colOff>
      <xdr:row>26</xdr:row>
      <xdr:rowOff>31751</xdr:rowOff>
    </xdr:from>
    <xdr:to>
      <xdr:col>37</xdr:col>
      <xdr:colOff>476252</xdr:colOff>
      <xdr:row>40</xdr:row>
      <xdr:rowOff>148167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0C645A31-9219-42B5-8C4F-5E2225923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37</xdr:col>
      <xdr:colOff>592667</xdr:colOff>
      <xdr:row>25</xdr:row>
      <xdr:rowOff>179917</xdr:rowOff>
    </xdr:from>
    <xdr:to>
      <xdr:col>43</xdr:col>
      <xdr:colOff>497419</xdr:colOff>
      <xdr:row>40</xdr:row>
      <xdr:rowOff>105833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97BA757B-BE2C-4816-9026-9E0000883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43</xdr:col>
      <xdr:colOff>592668</xdr:colOff>
      <xdr:row>25</xdr:row>
      <xdr:rowOff>179919</xdr:rowOff>
    </xdr:from>
    <xdr:to>
      <xdr:col>49</xdr:col>
      <xdr:colOff>497420</xdr:colOff>
      <xdr:row>40</xdr:row>
      <xdr:rowOff>105835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F33FF53E-B53E-47F1-8077-4F30FA86A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49</xdr:col>
      <xdr:colOff>624417</xdr:colOff>
      <xdr:row>26</xdr:row>
      <xdr:rowOff>3</xdr:rowOff>
    </xdr:from>
    <xdr:to>
      <xdr:col>55</xdr:col>
      <xdr:colOff>529169</xdr:colOff>
      <xdr:row>40</xdr:row>
      <xdr:rowOff>116419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4D0A8535-85E2-40B2-8A52-FC968F20F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19</xdr:col>
      <xdr:colOff>137585</xdr:colOff>
      <xdr:row>25</xdr:row>
      <xdr:rowOff>179922</xdr:rowOff>
    </xdr:from>
    <xdr:to>
      <xdr:col>19</xdr:col>
      <xdr:colOff>281585</xdr:colOff>
      <xdr:row>40</xdr:row>
      <xdr:rowOff>179922</xdr:rowOff>
    </xdr:to>
    <xdr:sp macro="" textlink="">
      <xdr:nvSpPr>
        <xdr:cNvPr id="204" name="Cerrar llave 203">
          <a:extLst>
            <a:ext uri="{FF2B5EF4-FFF2-40B4-BE49-F238E27FC236}">
              <a16:creationId xmlns:a16="http://schemas.microsoft.com/office/drawing/2014/main" id="{D061EA6C-9D01-4276-8799-6BF8BAD2AEE5}"/>
            </a:ext>
          </a:extLst>
        </xdr:cNvPr>
        <xdr:cNvSpPr/>
      </xdr:nvSpPr>
      <xdr:spPr>
        <a:xfrm>
          <a:off x="31341485" y="6199722"/>
          <a:ext cx="144000" cy="287655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148167</xdr:colOff>
      <xdr:row>41</xdr:row>
      <xdr:rowOff>21166</xdr:rowOff>
    </xdr:from>
    <xdr:to>
      <xdr:col>19</xdr:col>
      <xdr:colOff>292167</xdr:colOff>
      <xdr:row>55</xdr:row>
      <xdr:rowOff>151583</xdr:rowOff>
    </xdr:to>
    <xdr:sp macro="" textlink="">
      <xdr:nvSpPr>
        <xdr:cNvPr id="205" name="Cerrar llave 204">
          <a:extLst>
            <a:ext uri="{FF2B5EF4-FFF2-40B4-BE49-F238E27FC236}">
              <a16:creationId xmlns:a16="http://schemas.microsoft.com/office/drawing/2014/main" id="{AA994214-8BD5-4E60-847E-EA2060DEA07B}"/>
            </a:ext>
          </a:extLst>
        </xdr:cNvPr>
        <xdr:cNvSpPr/>
      </xdr:nvSpPr>
      <xdr:spPr>
        <a:xfrm>
          <a:off x="31352067" y="9117541"/>
          <a:ext cx="144000" cy="2806942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529168</xdr:colOff>
      <xdr:row>40</xdr:row>
      <xdr:rowOff>190500</xdr:rowOff>
    </xdr:from>
    <xdr:to>
      <xdr:col>25</xdr:col>
      <xdr:colOff>433920</xdr:colOff>
      <xdr:row>55</xdr:row>
      <xdr:rowOff>105833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5A1D0047-5601-4B32-BAA0-D6CE738A5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25</xdr:col>
      <xdr:colOff>518583</xdr:colOff>
      <xdr:row>40</xdr:row>
      <xdr:rowOff>190500</xdr:rowOff>
    </xdr:from>
    <xdr:to>
      <xdr:col>31</xdr:col>
      <xdr:colOff>423335</xdr:colOff>
      <xdr:row>55</xdr:row>
      <xdr:rowOff>105833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834C31EA-0DD5-46C1-AEF5-775477EF5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31</xdr:col>
      <xdr:colOff>571500</xdr:colOff>
      <xdr:row>40</xdr:row>
      <xdr:rowOff>190499</xdr:rowOff>
    </xdr:from>
    <xdr:to>
      <xdr:col>37</xdr:col>
      <xdr:colOff>476252</xdr:colOff>
      <xdr:row>55</xdr:row>
      <xdr:rowOff>105832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51D473D2-4C05-4A0E-ACCC-9603C3E5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37</xdr:col>
      <xdr:colOff>613833</xdr:colOff>
      <xdr:row>41</xdr:row>
      <xdr:rowOff>0</xdr:rowOff>
    </xdr:from>
    <xdr:to>
      <xdr:col>43</xdr:col>
      <xdr:colOff>518585</xdr:colOff>
      <xdr:row>55</xdr:row>
      <xdr:rowOff>116416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319C52E4-A553-49A7-BDB1-44C2FA6B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43</xdr:col>
      <xdr:colOff>613834</xdr:colOff>
      <xdr:row>40</xdr:row>
      <xdr:rowOff>190500</xdr:rowOff>
    </xdr:from>
    <xdr:to>
      <xdr:col>49</xdr:col>
      <xdr:colOff>518586</xdr:colOff>
      <xdr:row>55</xdr:row>
      <xdr:rowOff>105833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D02EA2E4-CF8C-4776-A59D-B6EF780BB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49</xdr:col>
      <xdr:colOff>624416</xdr:colOff>
      <xdr:row>40</xdr:row>
      <xdr:rowOff>190499</xdr:rowOff>
    </xdr:from>
    <xdr:to>
      <xdr:col>55</xdr:col>
      <xdr:colOff>529168</xdr:colOff>
      <xdr:row>55</xdr:row>
      <xdr:rowOff>105832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D8645244-FF62-432C-A74C-92D52B165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55</xdr:col>
      <xdr:colOff>698500</xdr:colOff>
      <xdr:row>40</xdr:row>
      <xdr:rowOff>190499</xdr:rowOff>
    </xdr:from>
    <xdr:to>
      <xdr:col>61</xdr:col>
      <xdr:colOff>603252</xdr:colOff>
      <xdr:row>55</xdr:row>
      <xdr:rowOff>105832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532684BA-1F07-42ED-B7D3-4B4353A66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61</xdr:col>
      <xdr:colOff>740833</xdr:colOff>
      <xdr:row>40</xdr:row>
      <xdr:rowOff>190499</xdr:rowOff>
    </xdr:from>
    <xdr:to>
      <xdr:col>67</xdr:col>
      <xdr:colOff>645585</xdr:colOff>
      <xdr:row>55</xdr:row>
      <xdr:rowOff>105832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5D1242C7-A6F9-42AF-A7E0-F443F7C4F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67</xdr:col>
      <xdr:colOff>740833</xdr:colOff>
      <xdr:row>40</xdr:row>
      <xdr:rowOff>179916</xdr:rowOff>
    </xdr:from>
    <xdr:to>
      <xdr:col>73</xdr:col>
      <xdr:colOff>645585</xdr:colOff>
      <xdr:row>55</xdr:row>
      <xdr:rowOff>95249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048CA34-F49D-4C2E-A406-708060A87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73</xdr:col>
      <xdr:colOff>740834</xdr:colOff>
      <xdr:row>40</xdr:row>
      <xdr:rowOff>169333</xdr:rowOff>
    </xdr:from>
    <xdr:to>
      <xdr:col>79</xdr:col>
      <xdr:colOff>645586</xdr:colOff>
      <xdr:row>55</xdr:row>
      <xdr:rowOff>84666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2FDF08D-8623-4AE2-AF12-1C65E0CF6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79</xdr:col>
      <xdr:colOff>751416</xdr:colOff>
      <xdr:row>40</xdr:row>
      <xdr:rowOff>179916</xdr:rowOff>
    </xdr:from>
    <xdr:to>
      <xdr:col>85</xdr:col>
      <xdr:colOff>656168</xdr:colOff>
      <xdr:row>55</xdr:row>
      <xdr:rowOff>95249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F59D312-C3B5-4441-A1E6-36EEB281C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19</xdr:col>
      <xdr:colOff>518583</xdr:colOff>
      <xdr:row>56</xdr:row>
      <xdr:rowOff>1</xdr:rowOff>
    </xdr:from>
    <xdr:to>
      <xdr:col>25</xdr:col>
      <xdr:colOff>423335</xdr:colOff>
      <xdr:row>70</xdr:row>
      <xdr:rowOff>105833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8A0D2F74-097E-45F6-AD24-862D11F8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25</xdr:col>
      <xdr:colOff>539750</xdr:colOff>
      <xdr:row>55</xdr:row>
      <xdr:rowOff>179917</xdr:rowOff>
    </xdr:from>
    <xdr:to>
      <xdr:col>31</xdr:col>
      <xdr:colOff>444502</xdr:colOff>
      <xdr:row>70</xdr:row>
      <xdr:rowOff>95249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A8C53443-893E-49EC-B1BF-7CFBAA65A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31</xdr:col>
      <xdr:colOff>582083</xdr:colOff>
      <xdr:row>56</xdr:row>
      <xdr:rowOff>0</xdr:rowOff>
    </xdr:from>
    <xdr:to>
      <xdr:col>37</xdr:col>
      <xdr:colOff>486835</xdr:colOff>
      <xdr:row>70</xdr:row>
      <xdr:rowOff>105832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0A622A0F-673C-4A20-A017-2FE60D27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37</xdr:col>
      <xdr:colOff>613833</xdr:colOff>
      <xdr:row>56</xdr:row>
      <xdr:rowOff>10583</xdr:rowOff>
    </xdr:from>
    <xdr:to>
      <xdr:col>43</xdr:col>
      <xdr:colOff>518585</xdr:colOff>
      <xdr:row>70</xdr:row>
      <xdr:rowOff>116415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F2B511AC-AD81-4B4B-951E-FD21A91EB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43</xdr:col>
      <xdr:colOff>613833</xdr:colOff>
      <xdr:row>55</xdr:row>
      <xdr:rowOff>179917</xdr:rowOff>
    </xdr:from>
    <xdr:to>
      <xdr:col>49</xdr:col>
      <xdr:colOff>518585</xdr:colOff>
      <xdr:row>70</xdr:row>
      <xdr:rowOff>95249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FDB3EDDE-A6CD-45BB-8FD8-E96C83772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49</xdr:col>
      <xdr:colOff>624417</xdr:colOff>
      <xdr:row>55</xdr:row>
      <xdr:rowOff>179917</xdr:rowOff>
    </xdr:from>
    <xdr:to>
      <xdr:col>55</xdr:col>
      <xdr:colOff>529169</xdr:colOff>
      <xdr:row>70</xdr:row>
      <xdr:rowOff>95249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9EFD6FB-28D5-41CE-AA37-145C34C53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55</xdr:col>
      <xdr:colOff>698500</xdr:colOff>
      <xdr:row>55</xdr:row>
      <xdr:rowOff>169334</xdr:rowOff>
    </xdr:from>
    <xdr:to>
      <xdr:col>61</xdr:col>
      <xdr:colOff>603252</xdr:colOff>
      <xdr:row>70</xdr:row>
      <xdr:rowOff>84666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6F79671B-A331-4428-83B7-C7D7EEBE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61</xdr:col>
      <xdr:colOff>751416</xdr:colOff>
      <xdr:row>56</xdr:row>
      <xdr:rowOff>0</xdr:rowOff>
    </xdr:from>
    <xdr:to>
      <xdr:col>67</xdr:col>
      <xdr:colOff>656168</xdr:colOff>
      <xdr:row>70</xdr:row>
      <xdr:rowOff>105832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4ADD0DE9-B1A9-49DB-9DA4-745A84208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67</xdr:col>
      <xdr:colOff>740834</xdr:colOff>
      <xdr:row>56</xdr:row>
      <xdr:rowOff>21167</xdr:rowOff>
    </xdr:from>
    <xdr:to>
      <xdr:col>73</xdr:col>
      <xdr:colOff>645586</xdr:colOff>
      <xdr:row>70</xdr:row>
      <xdr:rowOff>126999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99B606F3-0C30-469C-9196-906A2C05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73</xdr:col>
      <xdr:colOff>730250</xdr:colOff>
      <xdr:row>56</xdr:row>
      <xdr:rowOff>42334</xdr:rowOff>
    </xdr:from>
    <xdr:to>
      <xdr:col>79</xdr:col>
      <xdr:colOff>635002</xdr:colOff>
      <xdr:row>70</xdr:row>
      <xdr:rowOff>148166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82420A53-B54A-4A48-BDC9-CE94A30B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19</xdr:col>
      <xdr:colOff>148166</xdr:colOff>
      <xdr:row>56</xdr:row>
      <xdr:rowOff>10584</xdr:rowOff>
    </xdr:from>
    <xdr:to>
      <xdr:col>19</xdr:col>
      <xdr:colOff>292166</xdr:colOff>
      <xdr:row>70</xdr:row>
      <xdr:rowOff>130417</xdr:rowOff>
    </xdr:to>
    <xdr:sp macro="" textlink="">
      <xdr:nvSpPr>
        <xdr:cNvPr id="227" name="Cerrar llave 226">
          <a:extLst>
            <a:ext uri="{FF2B5EF4-FFF2-40B4-BE49-F238E27FC236}">
              <a16:creationId xmlns:a16="http://schemas.microsoft.com/office/drawing/2014/main" id="{C163DE0B-D933-4BD0-B32C-E01A32B9895F}"/>
            </a:ext>
          </a:extLst>
        </xdr:cNvPr>
        <xdr:cNvSpPr/>
      </xdr:nvSpPr>
      <xdr:spPr>
        <a:xfrm>
          <a:off x="31352066" y="11973984"/>
          <a:ext cx="144000" cy="2805883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137584</xdr:colOff>
      <xdr:row>71</xdr:row>
      <xdr:rowOff>1</xdr:rowOff>
    </xdr:from>
    <xdr:to>
      <xdr:col>19</xdr:col>
      <xdr:colOff>281584</xdr:colOff>
      <xdr:row>85</xdr:row>
      <xdr:rowOff>119834</xdr:rowOff>
    </xdr:to>
    <xdr:sp macro="" textlink="">
      <xdr:nvSpPr>
        <xdr:cNvPr id="228" name="Cerrar llave 227">
          <a:extLst>
            <a:ext uri="{FF2B5EF4-FFF2-40B4-BE49-F238E27FC236}">
              <a16:creationId xmlns:a16="http://schemas.microsoft.com/office/drawing/2014/main" id="{ABE13CA0-2E99-4688-895E-06E1CA29C185}"/>
            </a:ext>
          </a:extLst>
        </xdr:cNvPr>
        <xdr:cNvSpPr/>
      </xdr:nvSpPr>
      <xdr:spPr>
        <a:xfrm>
          <a:off x="31341484" y="14839951"/>
          <a:ext cx="144000" cy="2805883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529166</xdr:colOff>
      <xdr:row>71</xdr:row>
      <xdr:rowOff>1</xdr:rowOff>
    </xdr:from>
    <xdr:to>
      <xdr:col>25</xdr:col>
      <xdr:colOff>433919</xdr:colOff>
      <xdr:row>85</xdr:row>
      <xdr:rowOff>105833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026A0042-B0E9-4A0B-8887-8A7A0E6EC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25</xdr:col>
      <xdr:colOff>550333</xdr:colOff>
      <xdr:row>70</xdr:row>
      <xdr:rowOff>179917</xdr:rowOff>
    </xdr:from>
    <xdr:to>
      <xdr:col>31</xdr:col>
      <xdr:colOff>455086</xdr:colOff>
      <xdr:row>85</xdr:row>
      <xdr:rowOff>95249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6221C8A4-5276-4180-8D6B-9E90026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31</xdr:col>
      <xdr:colOff>571500</xdr:colOff>
      <xdr:row>70</xdr:row>
      <xdr:rowOff>179917</xdr:rowOff>
    </xdr:from>
    <xdr:to>
      <xdr:col>37</xdr:col>
      <xdr:colOff>476253</xdr:colOff>
      <xdr:row>85</xdr:row>
      <xdr:rowOff>95249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D016360-C8AE-416D-8BA0-74270E5EF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37</xdr:col>
      <xdr:colOff>613834</xdr:colOff>
      <xdr:row>71</xdr:row>
      <xdr:rowOff>10584</xdr:rowOff>
    </xdr:from>
    <xdr:to>
      <xdr:col>43</xdr:col>
      <xdr:colOff>518587</xdr:colOff>
      <xdr:row>85</xdr:row>
      <xdr:rowOff>116416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427A7421-7564-4DC0-954C-6A7FE8E70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43</xdr:col>
      <xdr:colOff>624417</xdr:colOff>
      <xdr:row>70</xdr:row>
      <xdr:rowOff>179918</xdr:rowOff>
    </xdr:from>
    <xdr:to>
      <xdr:col>49</xdr:col>
      <xdr:colOff>529170</xdr:colOff>
      <xdr:row>85</xdr:row>
      <xdr:rowOff>95250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4E3030C0-F880-45D2-BAA7-7D40D81AA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49</xdr:col>
      <xdr:colOff>613834</xdr:colOff>
      <xdr:row>71</xdr:row>
      <xdr:rowOff>10584</xdr:rowOff>
    </xdr:from>
    <xdr:to>
      <xdr:col>55</xdr:col>
      <xdr:colOff>518587</xdr:colOff>
      <xdr:row>85</xdr:row>
      <xdr:rowOff>116416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1B8E4B71-2B53-41FF-AC49-05A77FF77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55</xdr:col>
      <xdr:colOff>698500</xdr:colOff>
      <xdr:row>71</xdr:row>
      <xdr:rowOff>1</xdr:rowOff>
    </xdr:from>
    <xdr:to>
      <xdr:col>61</xdr:col>
      <xdr:colOff>603253</xdr:colOff>
      <xdr:row>85</xdr:row>
      <xdr:rowOff>105833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ABCA3299-227C-4870-B58C-215D2405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61</xdr:col>
      <xdr:colOff>740834</xdr:colOff>
      <xdr:row>70</xdr:row>
      <xdr:rowOff>179917</xdr:rowOff>
    </xdr:from>
    <xdr:to>
      <xdr:col>67</xdr:col>
      <xdr:colOff>645587</xdr:colOff>
      <xdr:row>85</xdr:row>
      <xdr:rowOff>95249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8B0328A5-1A03-42BB-90FF-725A236D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67</xdr:col>
      <xdr:colOff>751417</xdr:colOff>
      <xdr:row>71</xdr:row>
      <xdr:rowOff>21167</xdr:rowOff>
    </xdr:from>
    <xdr:to>
      <xdr:col>73</xdr:col>
      <xdr:colOff>656170</xdr:colOff>
      <xdr:row>85</xdr:row>
      <xdr:rowOff>126999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E5D80F27-E04B-4F26-BA5F-759AAADB0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73</xdr:col>
      <xdr:colOff>740834</xdr:colOff>
      <xdr:row>71</xdr:row>
      <xdr:rowOff>21167</xdr:rowOff>
    </xdr:from>
    <xdr:to>
      <xdr:col>79</xdr:col>
      <xdr:colOff>645587</xdr:colOff>
      <xdr:row>85</xdr:row>
      <xdr:rowOff>126999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3257013D-89AE-4B6B-AA9F-E54D09732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79</xdr:col>
      <xdr:colOff>719667</xdr:colOff>
      <xdr:row>71</xdr:row>
      <xdr:rowOff>21167</xdr:rowOff>
    </xdr:from>
    <xdr:to>
      <xdr:col>85</xdr:col>
      <xdr:colOff>624420</xdr:colOff>
      <xdr:row>85</xdr:row>
      <xdr:rowOff>126999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64EB764-5816-44D5-A8FE-B1754DEC3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85</xdr:col>
      <xdr:colOff>709084</xdr:colOff>
      <xdr:row>70</xdr:row>
      <xdr:rowOff>169334</xdr:rowOff>
    </xdr:from>
    <xdr:to>
      <xdr:col>91</xdr:col>
      <xdr:colOff>613837</xdr:colOff>
      <xdr:row>85</xdr:row>
      <xdr:rowOff>84666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36ABD6DF-AF19-455D-8B6E-884A3032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91</xdr:col>
      <xdr:colOff>709083</xdr:colOff>
      <xdr:row>70</xdr:row>
      <xdr:rowOff>169334</xdr:rowOff>
    </xdr:from>
    <xdr:to>
      <xdr:col>97</xdr:col>
      <xdr:colOff>613836</xdr:colOff>
      <xdr:row>85</xdr:row>
      <xdr:rowOff>84666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56738454-C09D-4AB2-8980-CBAD29F14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97</xdr:col>
      <xdr:colOff>709084</xdr:colOff>
      <xdr:row>70</xdr:row>
      <xdr:rowOff>179917</xdr:rowOff>
    </xdr:from>
    <xdr:to>
      <xdr:col>103</xdr:col>
      <xdr:colOff>613837</xdr:colOff>
      <xdr:row>85</xdr:row>
      <xdr:rowOff>95249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19127213-D245-4068-9524-68358A101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103</xdr:col>
      <xdr:colOff>719667</xdr:colOff>
      <xdr:row>70</xdr:row>
      <xdr:rowOff>169334</xdr:rowOff>
    </xdr:from>
    <xdr:to>
      <xdr:col>109</xdr:col>
      <xdr:colOff>624420</xdr:colOff>
      <xdr:row>85</xdr:row>
      <xdr:rowOff>84666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356A30A6-5DCE-477F-BE86-2023207B0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109</xdr:col>
      <xdr:colOff>698500</xdr:colOff>
      <xdr:row>70</xdr:row>
      <xdr:rowOff>169333</xdr:rowOff>
    </xdr:from>
    <xdr:to>
      <xdr:col>115</xdr:col>
      <xdr:colOff>603253</xdr:colOff>
      <xdr:row>85</xdr:row>
      <xdr:rowOff>84665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D73BAF47-3A48-40D9-B893-EEFB50C5D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115</xdr:col>
      <xdr:colOff>730250</xdr:colOff>
      <xdr:row>70</xdr:row>
      <xdr:rowOff>169334</xdr:rowOff>
    </xdr:from>
    <xdr:to>
      <xdr:col>121</xdr:col>
      <xdr:colOff>635003</xdr:colOff>
      <xdr:row>85</xdr:row>
      <xdr:rowOff>84666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D5074A43-3551-4291-A3EF-64A0289F8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121</xdr:col>
      <xdr:colOff>698500</xdr:colOff>
      <xdr:row>71</xdr:row>
      <xdr:rowOff>1</xdr:rowOff>
    </xdr:from>
    <xdr:to>
      <xdr:col>127</xdr:col>
      <xdr:colOff>603253</xdr:colOff>
      <xdr:row>85</xdr:row>
      <xdr:rowOff>105833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57A47550-B3D5-4709-AFEC-717C158B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127</xdr:col>
      <xdr:colOff>719666</xdr:colOff>
      <xdr:row>71</xdr:row>
      <xdr:rowOff>0</xdr:rowOff>
    </xdr:from>
    <xdr:to>
      <xdr:col>133</xdr:col>
      <xdr:colOff>624419</xdr:colOff>
      <xdr:row>85</xdr:row>
      <xdr:rowOff>105832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00962137-DF9E-4934-A321-59E33DCE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19</xdr:col>
      <xdr:colOff>592667</xdr:colOff>
      <xdr:row>100</xdr:row>
      <xdr:rowOff>190500</xdr:rowOff>
    </xdr:from>
    <xdr:to>
      <xdr:col>25</xdr:col>
      <xdr:colOff>497419</xdr:colOff>
      <xdr:row>115</xdr:row>
      <xdr:rowOff>126998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4F700491-C440-4A45-B381-6189724A0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25</xdr:col>
      <xdr:colOff>582083</xdr:colOff>
      <xdr:row>100</xdr:row>
      <xdr:rowOff>179916</xdr:rowOff>
    </xdr:from>
    <xdr:to>
      <xdr:col>31</xdr:col>
      <xdr:colOff>486835</xdr:colOff>
      <xdr:row>115</xdr:row>
      <xdr:rowOff>116414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252479-A39E-4DD6-927C-6FFDF9D6E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31</xdr:col>
      <xdr:colOff>560917</xdr:colOff>
      <xdr:row>100</xdr:row>
      <xdr:rowOff>179917</xdr:rowOff>
    </xdr:from>
    <xdr:to>
      <xdr:col>37</xdr:col>
      <xdr:colOff>465669</xdr:colOff>
      <xdr:row>115</xdr:row>
      <xdr:rowOff>116415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AD4DEC5C-0E92-4E29-878A-3C53269E9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37</xdr:col>
      <xdr:colOff>560917</xdr:colOff>
      <xdr:row>100</xdr:row>
      <xdr:rowOff>179918</xdr:rowOff>
    </xdr:from>
    <xdr:to>
      <xdr:col>43</xdr:col>
      <xdr:colOff>465669</xdr:colOff>
      <xdr:row>115</xdr:row>
      <xdr:rowOff>116416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F4850AEB-68BD-45D1-A5EC-ED812CDC1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43</xdr:col>
      <xdr:colOff>550333</xdr:colOff>
      <xdr:row>100</xdr:row>
      <xdr:rowOff>169334</xdr:rowOff>
    </xdr:from>
    <xdr:to>
      <xdr:col>49</xdr:col>
      <xdr:colOff>455085</xdr:colOff>
      <xdr:row>115</xdr:row>
      <xdr:rowOff>105832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8C97BD02-8B89-4D51-A420-849852908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49</xdr:col>
      <xdr:colOff>582084</xdr:colOff>
      <xdr:row>100</xdr:row>
      <xdr:rowOff>179917</xdr:rowOff>
    </xdr:from>
    <xdr:to>
      <xdr:col>55</xdr:col>
      <xdr:colOff>486836</xdr:colOff>
      <xdr:row>115</xdr:row>
      <xdr:rowOff>116415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0CAEE236-B562-471C-A46A-2F399B9D7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55</xdr:col>
      <xdr:colOff>571500</xdr:colOff>
      <xdr:row>100</xdr:row>
      <xdr:rowOff>158751</xdr:rowOff>
    </xdr:from>
    <xdr:to>
      <xdr:col>61</xdr:col>
      <xdr:colOff>476252</xdr:colOff>
      <xdr:row>115</xdr:row>
      <xdr:rowOff>95249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7E559B24-C749-42DD-A501-89B25C0A1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61</xdr:col>
      <xdr:colOff>613833</xdr:colOff>
      <xdr:row>100</xdr:row>
      <xdr:rowOff>158750</xdr:rowOff>
    </xdr:from>
    <xdr:to>
      <xdr:col>67</xdr:col>
      <xdr:colOff>518585</xdr:colOff>
      <xdr:row>115</xdr:row>
      <xdr:rowOff>95248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55A010E6-47F0-4AA8-BD5E-2776493E0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67</xdr:col>
      <xdr:colOff>656166</xdr:colOff>
      <xdr:row>100</xdr:row>
      <xdr:rowOff>158750</xdr:rowOff>
    </xdr:from>
    <xdr:to>
      <xdr:col>73</xdr:col>
      <xdr:colOff>560918</xdr:colOff>
      <xdr:row>115</xdr:row>
      <xdr:rowOff>95248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C23C8EDE-E250-47B8-A0CE-86EB7AE00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73</xdr:col>
      <xdr:colOff>677333</xdr:colOff>
      <xdr:row>100</xdr:row>
      <xdr:rowOff>169334</xdr:rowOff>
    </xdr:from>
    <xdr:to>
      <xdr:col>79</xdr:col>
      <xdr:colOff>582085</xdr:colOff>
      <xdr:row>115</xdr:row>
      <xdr:rowOff>105832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C3251E08-21A1-4FC8-A84B-CFFDAE26E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79</xdr:col>
      <xdr:colOff>719667</xdr:colOff>
      <xdr:row>100</xdr:row>
      <xdr:rowOff>179917</xdr:rowOff>
    </xdr:from>
    <xdr:to>
      <xdr:col>85</xdr:col>
      <xdr:colOff>624419</xdr:colOff>
      <xdr:row>115</xdr:row>
      <xdr:rowOff>116415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0F6459C2-0E12-4A38-9C88-3824C4822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85</xdr:col>
      <xdr:colOff>730250</xdr:colOff>
      <xdr:row>100</xdr:row>
      <xdr:rowOff>190500</xdr:rowOff>
    </xdr:from>
    <xdr:to>
      <xdr:col>91</xdr:col>
      <xdr:colOff>635002</xdr:colOff>
      <xdr:row>115</xdr:row>
      <xdr:rowOff>126998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6EADC3F-F2F7-444F-AAAC-E67A3A58C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91</xdr:col>
      <xdr:colOff>730250</xdr:colOff>
      <xdr:row>100</xdr:row>
      <xdr:rowOff>179917</xdr:rowOff>
    </xdr:from>
    <xdr:to>
      <xdr:col>97</xdr:col>
      <xdr:colOff>635002</xdr:colOff>
      <xdr:row>115</xdr:row>
      <xdr:rowOff>116415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387ED1B6-EEF4-46DC-B4C8-08C50277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97</xdr:col>
      <xdr:colOff>730250</xdr:colOff>
      <xdr:row>100</xdr:row>
      <xdr:rowOff>190501</xdr:rowOff>
    </xdr:from>
    <xdr:to>
      <xdr:col>103</xdr:col>
      <xdr:colOff>635002</xdr:colOff>
      <xdr:row>115</xdr:row>
      <xdr:rowOff>126999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84F4C633-33BB-4FB3-A7FB-EDE73A64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103</xdr:col>
      <xdr:colOff>730250</xdr:colOff>
      <xdr:row>100</xdr:row>
      <xdr:rowOff>190501</xdr:rowOff>
    </xdr:from>
    <xdr:to>
      <xdr:col>109</xdr:col>
      <xdr:colOff>635002</xdr:colOff>
      <xdr:row>115</xdr:row>
      <xdr:rowOff>126999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8E212E1E-BB65-480B-9BDE-78D84B4C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109</xdr:col>
      <xdr:colOff>751416</xdr:colOff>
      <xdr:row>100</xdr:row>
      <xdr:rowOff>158750</xdr:rowOff>
    </xdr:from>
    <xdr:to>
      <xdr:col>115</xdr:col>
      <xdr:colOff>656168</xdr:colOff>
      <xdr:row>115</xdr:row>
      <xdr:rowOff>95248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C1EBE2E4-6460-4E66-B8A2-0B496172F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115</xdr:col>
      <xdr:colOff>751416</xdr:colOff>
      <xdr:row>100</xdr:row>
      <xdr:rowOff>179917</xdr:rowOff>
    </xdr:from>
    <xdr:to>
      <xdr:col>121</xdr:col>
      <xdr:colOff>656168</xdr:colOff>
      <xdr:row>115</xdr:row>
      <xdr:rowOff>116415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E5E48B30-3074-4602-80BF-7E1E5438E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121</xdr:col>
      <xdr:colOff>751417</xdr:colOff>
      <xdr:row>100</xdr:row>
      <xdr:rowOff>179917</xdr:rowOff>
    </xdr:from>
    <xdr:to>
      <xdr:col>127</xdr:col>
      <xdr:colOff>656169</xdr:colOff>
      <xdr:row>115</xdr:row>
      <xdr:rowOff>116415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D933E63F-CBE2-4C6C-8D8F-8CE4580AB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127</xdr:col>
      <xdr:colOff>740834</xdr:colOff>
      <xdr:row>100</xdr:row>
      <xdr:rowOff>179917</xdr:rowOff>
    </xdr:from>
    <xdr:to>
      <xdr:col>133</xdr:col>
      <xdr:colOff>645586</xdr:colOff>
      <xdr:row>115</xdr:row>
      <xdr:rowOff>116415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098FED61-9FB2-4F73-B042-41E5223C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133</xdr:col>
      <xdr:colOff>730250</xdr:colOff>
      <xdr:row>100</xdr:row>
      <xdr:rowOff>169334</xdr:rowOff>
    </xdr:from>
    <xdr:to>
      <xdr:col>139</xdr:col>
      <xdr:colOff>635002</xdr:colOff>
      <xdr:row>115</xdr:row>
      <xdr:rowOff>105832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8CAD494D-8753-4762-BE95-8A4F872CE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139</xdr:col>
      <xdr:colOff>751417</xdr:colOff>
      <xdr:row>100</xdr:row>
      <xdr:rowOff>169333</xdr:rowOff>
    </xdr:from>
    <xdr:to>
      <xdr:col>145</xdr:col>
      <xdr:colOff>656169</xdr:colOff>
      <xdr:row>115</xdr:row>
      <xdr:rowOff>105831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BE24BED4-C5BC-4D51-8CE5-290F396C2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145</xdr:col>
      <xdr:colOff>730250</xdr:colOff>
      <xdr:row>100</xdr:row>
      <xdr:rowOff>179917</xdr:rowOff>
    </xdr:from>
    <xdr:to>
      <xdr:col>151</xdr:col>
      <xdr:colOff>635002</xdr:colOff>
      <xdr:row>115</xdr:row>
      <xdr:rowOff>116415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5C6E5654-E3E5-41F8-9D34-57E7DC479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151</xdr:col>
      <xdr:colOff>730250</xdr:colOff>
      <xdr:row>100</xdr:row>
      <xdr:rowOff>179917</xdr:rowOff>
    </xdr:from>
    <xdr:to>
      <xdr:col>157</xdr:col>
      <xdr:colOff>635002</xdr:colOff>
      <xdr:row>115</xdr:row>
      <xdr:rowOff>116415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F90399ED-CF77-45AB-B9F1-5D24D580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19</xdr:col>
      <xdr:colOff>141819</xdr:colOff>
      <xdr:row>101</xdr:row>
      <xdr:rowOff>25397</xdr:rowOff>
    </xdr:from>
    <xdr:to>
      <xdr:col>19</xdr:col>
      <xdr:colOff>285819</xdr:colOff>
      <xdr:row>116</xdr:row>
      <xdr:rowOff>35981</xdr:rowOff>
    </xdr:to>
    <xdr:sp macro="" textlink="">
      <xdr:nvSpPr>
        <xdr:cNvPr id="271" name="Cerrar llave 270">
          <a:extLst>
            <a:ext uri="{FF2B5EF4-FFF2-40B4-BE49-F238E27FC236}">
              <a16:creationId xmlns:a16="http://schemas.microsoft.com/office/drawing/2014/main" id="{A3EC685D-F905-447B-8D61-4AD93F6E6606}"/>
            </a:ext>
          </a:extLst>
        </xdr:cNvPr>
        <xdr:cNvSpPr/>
      </xdr:nvSpPr>
      <xdr:spPr>
        <a:xfrm>
          <a:off x="31345719" y="20627972"/>
          <a:ext cx="144000" cy="2877609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582084</xdr:colOff>
      <xdr:row>116</xdr:row>
      <xdr:rowOff>21167</xdr:rowOff>
    </xdr:from>
    <xdr:to>
      <xdr:col>25</xdr:col>
      <xdr:colOff>486836</xdr:colOff>
      <xdr:row>130</xdr:row>
      <xdr:rowOff>95249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2CA45F58-A479-4F01-B60F-4A6287993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25</xdr:col>
      <xdr:colOff>571500</xdr:colOff>
      <xdr:row>116</xdr:row>
      <xdr:rowOff>10584</xdr:rowOff>
    </xdr:from>
    <xdr:to>
      <xdr:col>31</xdr:col>
      <xdr:colOff>476252</xdr:colOff>
      <xdr:row>130</xdr:row>
      <xdr:rowOff>84666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134E1276-31CD-4812-923C-91496431E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31</xdr:col>
      <xdr:colOff>560916</xdr:colOff>
      <xdr:row>116</xdr:row>
      <xdr:rowOff>31751</xdr:rowOff>
    </xdr:from>
    <xdr:to>
      <xdr:col>37</xdr:col>
      <xdr:colOff>465668</xdr:colOff>
      <xdr:row>130</xdr:row>
      <xdr:rowOff>105833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A86AEE27-8A13-421C-B9D7-21F5309DD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37</xdr:col>
      <xdr:colOff>550334</xdr:colOff>
      <xdr:row>116</xdr:row>
      <xdr:rowOff>42334</xdr:rowOff>
    </xdr:from>
    <xdr:to>
      <xdr:col>43</xdr:col>
      <xdr:colOff>455086</xdr:colOff>
      <xdr:row>130</xdr:row>
      <xdr:rowOff>116416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BA73C656-5896-4045-9A87-F16EC5488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43</xdr:col>
      <xdr:colOff>550334</xdr:colOff>
      <xdr:row>116</xdr:row>
      <xdr:rowOff>42334</xdr:rowOff>
    </xdr:from>
    <xdr:to>
      <xdr:col>49</xdr:col>
      <xdr:colOff>455086</xdr:colOff>
      <xdr:row>130</xdr:row>
      <xdr:rowOff>116416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11034972-0212-4F96-8957-27ADF4D8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49</xdr:col>
      <xdr:colOff>592667</xdr:colOff>
      <xdr:row>116</xdr:row>
      <xdr:rowOff>63500</xdr:rowOff>
    </xdr:from>
    <xdr:to>
      <xdr:col>55</xdr:col>
      <xdr:colOff>497419</xdr:colOff>
      <xdr:row>130</xdr:row>
      <xdr:rowOff>137582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02963156-8DFA-4733-B1C2-9B602004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55</xdr:col>
      <xdr:colOff>571500</xdr:colOff>
      <xdr:row>116</xdr:row>
      <xdr:rowOff>63501</xdr:rowOff>
    </xdr:from>
    <xdr:to>
      <xdr:col>61</xdr:col>
      <xdr:colOff>476252</xdr:colOff>
      <xdr:row>130</xdr:row>
      <xdr:rowOff>137583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35E626B-DFD0-4A93-A0A4-FD975A1EF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61</xdr:col>
      <xdr:colOff>603250</xdr:colOff>
      <xdr:row>116</xdr:row>
      <xdr:rowOff>74084</xdr:rowOff>
    </xdr:from>
    <xdr:to>
      <xdr:col>67</xdr:col>
      <xdr:colOff>508002</xdr:colOff>
      <xdr:row>130</xdr:row>
      <xdr:rowOff>148166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19742C07-1F36-4B9C-A433-B3513F7D1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67</xdr:col>
      <xdr:colOff>656166</xdr:colOff>
      <xdr:row>116</xdr:row>
      <xdr:rowOff>84668</xdr:rowOff>
    </xdr:from>
    <xdr:to>
      <xdr:col>73</xdr:col>
      <xdr:colOff>560918</xdr:colOff>
      <xdr:row>130</xdr:row>
      <xdr:rowOff>158750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337EBB9B-8670-4049-A6B5-4AEDBFA01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73</xdr:col>
      <xdr:colOff>656166</xdr:colOff>
      <xdr:row>116</xdr:row>
      <xdr:rowOff>105834</xdr:rowOff>
    </xdr:from>
    <xdr:to>
      <xdr:col>79</xdr:col>
      <xdr:colOff>560918</xdr:colOff>
      <xdr:row>130</xdr:row>
      <xdr:rowOff>179916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05E086D1-F03E-478F-9739-76BE0BD54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79</xdr:col>
      <xdr:colOff>709083</xdr:colOff>
      <xdr:row>116</xdr:row>
      <xdr:rowOff>116417</xdr:rowOff>
    </xdr:from>
    <xdr:to>
      <xdr:col>85</xdr:col>
      <xdr:colOff>613835</xdr:colOff>
      <xdr:row>130</xdr:row>
      <xdr:rowOff>190499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6927B091-DB32-40C3-8D2B-E2AF8E594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85</xdr:col>
      <xdr:colOff>719666</xdr:colOff>
      <xdr:row>116</xdr:row>
      <xdr:rowOff>127001</xdr:rowOff>
    </xdr:from>
    <xdr:to>
      <xdr:col>91</xdr:col>
      <xdr:colOff>624418</xdr:colOff>
      <xdr:row>131</xdr:row>
      <xdr:rowOff>10583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EF91094-D3AB-479C-BE08-ED9667CDD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91</xdr:col>
      <xdr:colOff>730250</xdr:colOff>
      <xdr:row>116</xdr:row>
      <xdr:rowOff>116417</xdr:rowOff>
    </xdr:from>
    <xdr:to>
      <xdr:col>97</xdr:col>
      <xdr:colOff>635002</xdr:colOff>
      <xdr:row>130</xdr:row>
      <xdr:rowOff>190499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AD32350E-1AFB-4A2A-A76D-E95579F90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97</xdr:col>
      <xdr:colOff>719667</xdr:colOff>
      <xdr:row>116</xdr:row>
      <xdr:rowOff>116418</xdr:rowOff>
    </xdr:from>
    <xdr:to>
      <xdr:col>103</xdr:col>
      <xdr:colOff>624419</xdr:colOff>
      <xdr:row>131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AB77C68B-1FFE-4643-8DC2-FD0604C8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103</xdr:col>
      <xdr:colOff>719667</xdr:colOff>
      <xdr:row>116</xdr:row>
      <xdr:rowOff>137583</xdr:rowOff>
    </xdr:from>
    <xdr:to>
      <xdr:col>109</xdr:col>
      <xdr:colOff>624419</xdr:colOff>
      <xdr:row>131</xdr:row>
      <xdr:rowOff>21165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9D6F12D4-5066-40E4-92F3-A300ED75A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109</xdr:col>
      <xdr:colOff>740834</xdr:colOff>
      <xdr:row>116</xdr:row>
      <xdr:rowOff>169334</xdr:rowOff>
    </xdr:from>
    <xdr:to>
      <xdr:col>115</xdr:col>
      <xdr:colOff>645586</xdr:colOff>
      <xdr:row>131</xdr:row>
      <xdr:rowOff>52916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B5012DFF-E908-4A2B-80AD-0F23A22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115</xdr:col>
      <xdr:colOff>740833</xdr:colOff>
      <xdr:row>116</xdr:row>
      <xdr:rowOff>169333</xdr:rowOff>
    </xdr:from>
    <xdr:to>
      <xdr:col>121</xdr:col>
      <xdr:colOff>645585</xdr:colOff>
      <xdr:row>131</xdr:row>
      <xdr:rowOff>52915</xdr:rowOff>
    </xdr:to>
    <xdr:graphicFrame macro="">
      <xdr:nvGraphicFramePr>
        <xdr:cNvPr id="288" name="Gráfico 287">
          <a:extLst>
            <a:ext uri="{FF2B5EF4-FFF2-40B4-BE49-F238E27FC236}">
              <a16:creationId xmlns:a16="http://schemas.microsoft.com/office/drawing/2014/main" id="{379D2519-914C-4F36-8B63-B5547DEC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121</xdr:col>
      <xdr:colOff>751417</xdr:colOff>
      <xdr:row>117</xdr:row>
      <xdr:rowOff>10584</xdr:rowOff>
    </xdr:from>
    <xdr:to>
      <xdr:col>127</xdr:col>
      <xdr:colOff>656169</xdr:colOff>
      <xdr:row>131</xdr:row>
      <xdr:rowOff>84666</xdr:rowOff>
    </xdr:to>
    <xdr:graphicFrame macro="">
      <xdr:nvGraphicFramePr>
        <xdr:cNvPr id="289" name="Gráfico 288">
          <a:extLst>
            <a:ext uri="{FF2B5EF4-FFF2-40B4-BE49-F238E27FC236}">
              <a16:creationId xmlns:a16="http://schemas.microsoft.com/office/drawing/2014/main" id="{16E13E35-5B23-42BD-94DC-D66E2D1FA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127</xdr:col>
      <xdr:colOff>740833</xdr:colOff>
      <xdr:row>116</xdr:row>
      <xdr:rowOff>179917</xdr:rowOff>
    </xdr:from>
    <xdr:to>
      <xdr:col>133</xdr:col>
      <xdr:colOff>645585</xdr:colOff>
      <xdr:row>131</xdr:row>
      <xdr:rowOff>63499</xdr:rowOff>
    </xdr:to>
    <xdr:graphicFrame macro="">
      <xdr:nvGraphicFramePr>
        <xdr:cNvPr id="290" name="Gráfico 289">
          <a:extLst>
            <a:ext uri="{FF2B5EF4-FFF2-40B4-BE49-F238E27FC236}">
              <a16:creationId xmlns:a16="http://schemas.microsoft.com/office/drawing/2014/main" id="{816F8740-2F47-4C3B-840C-926F7FEF3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133</xdr:col>
      <xdr:colOff>730250</xdr:colOff>
      <xdr:row>116</xdr:row>
      <xdr:rowOff>179917</xdr:rowOff>
    </xdr:from>
    <xdr:to>
      <xdr:col>139</xdr:col>
      <xdr:colOff>635002</xdr:colOff>
      <xdr:row>131</xdr:row>
      <xdr:rowOff>63499</xdr:rowOff>
    </xdr:to>
    <xdr:graphicFrame macro="">
      <xdr:nvGraphicFramePr>
        <xdr:cNvPr id="291" name="Gráfico 290">
          <a:extLst>
            <a:ext uri="{FF2B5EF4-FFF2-40B4-BE49-F238E27FC236}">
              <a16:creationId xmlns:a16="http://schemas.microsoft.com/office/drawing/2014/main" id="{2E267030-1600-41BD-91F2-EBBB3F82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140</xdr:col>
      <xdr:colOff>0</xdr:colOff>
      <xdr:row>117</xdr:row>
      <xdr:rowOff>1</xdr:rowOff>
    </xdr:from>
    <xdr:to>
      <xdr:col>145</xdr:col>
      <xdr:colOff>666752</xdr:colOff>
      <xdr:row>131</xdr:row>
      <xdr:rowOff>74083</xdr:rowOff>
    </xdr:to>
    <xdr:graphicFrame macro="">
      <xdr:nvGraphicFramePr>
        <xdr:cNvPr id="292" name="Gráfico 291">
          <a:extLst>
            <a:ext uri="{FF2B5EF4-FFF2-40B4-BE49-F238E27FC236}">
              <a16:creationId xmlns:a16="http://schemas.microsoft.com/office/drawing/2014/main" id="{9301D7AB-AD44-41DE-83D4-AC601AD68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145</xdr:col>
      <xdr:colOff>740833</xdr:colOff>
      <xdr:row>117</xdr:row>
      <xdr:rowOff>10583</xdr:rowOff>
    </xdr:from>
    <xdr:to>
      <xdr:col>151</xdr:col>
      <xdr:colOff>645585</xdr:colOff>
      <xdr:row>131</xdr:row>
      <xdr:rowOff>84665</xdr:rowOff>
    </xdr:to>
    <xdr:graphicFrame macro="">
      <xdr:nvGraphicFramePr>
        <xdr:cNvPr id="293" name="Gráfico 292">
          <a:extLst>
            <a:ext uri="{FF2B5EF4-FFF2-40B4-BE49-F238E27FC236}">
              <a16:creationId xmlns:a16="http://schemas.microsoft.com/office/drawing/2014/main" id="{2EA92967-CA15-4156-A443-E482680CA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151</xdr:col>
      <xdr:colOff>740834</xdr:colOff>
      <xdr:row>117</xdr:row>
      <xdr:rowOff>1</xdr:rowOff>
    </xdr:from>
    <xdr:to>
      <xdr:col>157</xdr:col>
      <xdr:colOff>645586</xdr:colOff>
      <xdr:row>131</xdr:row>
      <xdr:rowOff>74083</xdr:rowOff>
    </xdr:to>
    <xdr:graphicFrame macro="">
      <xdr:nvGraphicFramePr>
        <xdr:cNvPr id="294" name="Gráfico 293">
          <a:extLst>
            <a:ext uri="{FF2B5EF4-FFF2-40B4-BE49-F238E27FC236}">
              <a16:creationId xmlns:a16="http://schemas.microsoft.com/office/drawing/2014/main" id="{C74BFAC9-A14A-4B8B-AD79-E75358B6D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19</xdr:col>
      <xdr:colOff>127000</xdr:colOff>
      <xdr:row>116</xdr:row>
      <xdr:rowOff>84666</xdr:rowOff>
    </xdr:from>
    <xdr:to>
      <xdr:col>19</xdr:col>
      <xdr:colOff>271000</xdr:colOff>
      <xdr:row>131</xdr:row>
      <xdr:rowOff>0</xdr:rowOff>
    </xdr:to>
    <xdr:sp macro="" textlink="">
      <xdr:nvSpPr>
        <xdr:cNvPr id="295" name="Cerrar llave 294">
          <a:extLst>
            <a:ext uri="{FF2B5EF4-FFF2-40B4-BE49-F238E27FC236}">
              <a16:creationId xmlns:a16="http://schemas.microsoft.com/office/drawing/2014/main" id="{69536D38-D0F8-483A-8659-0894FE763B2E}"/>
            </a:ext>
          </a:extLst>
        </xdr:cNvPr>
        <xdr:cNvSpPr/>
      </xdr:nvSpPr>
      <xdr:spPr>
        <a:xfrm>
          <a:off x="31330900" y="23554266"/>
          <a:ext cx="144000" cy="2877609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582084</xdr:colOff>
      <xdr:row>131</xdr:row>
      <xdr:rowOff>10583</xdr:rowOff>
    </xdr:from>
    <xdr:to>
      <xdr:col>25</xdr:col>
      <xdr:colOff>486836</xdr:colOff>
      <xdr:row>144</xdr:row>
      <xdr:rowOff>190498</xdr:rowOff>
    </xdr:to>
    <xdr:graphicFrame macro="">
      <xdr:nvGraphicFramePr>
        <xdr:cNvPr id="296" name="Gráfico 295">
          <a:extLst>
            <a:ext uri="{FF2B5EF4-FFF2-40B4-BE49-F238E27FC236}">
              <a16:creationId xmlns:a16="http://schemas.microsoft.com/office/drawing/2014/main" id="{0652FE42-CF71-493E-BAAC-2198CF2E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25</xdr:col>
      <xdr:colOff>571499</xdr:colOff>
      <xdr:row>131</xdr:row>
      <xdr:rowOff>21167</xdr:rowOff>
    </xdr:from>
    <xdr:to>
      <xdr:col>31</xdr:col>
      <xdr:colOff>476251</xdr:colOff>
      <xdr:row>145</xdr:row>
      <xdr:rowOff>10582</xdr:rowOff>
    </xdr:to>
    <xdr:graphicFrame macro="">
      <xdr:nvGraphicFramePr>
        <xdr:cNvPr id="297" name="Gráfico 296">
          <a:extLst>
            <a:ext uri="{FF2B5EF4-FFF2-40B4-BE49-F238E27FC236}">
              <a16:creationId xmlns:a16="http://schemas.microsoft.com/office/drawing/2014/main" id="{AE50BB7F-ACD8-45F1-A360-78F64C514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31</xdr:col>
      <xdr:colOff>571500</xdr:colOff>
      <xdr:row>131</xdr:row>
      <xdr:rowOff>21166</xdr:rowOff>
    </xdr:from>
    <xdr:to>
      <xdr:col>37</xdr:col>
      <xdr:colOff>476252</xdr:colOff>
      <xdr:row>145</xdr:row>
      <xdr:rowOff>10581</xdr:rowOff>
    </xdr:to>
    <xdr:graphicFrame macro="">
      <xdr:nvGraphicFramePr>
        <xdr:cNvPr id="298" name="Gráfico 297">
          <a:extLst>
            <a:ext uri="{FF2B5EF4-FFF2-40B4-BE49-F238E27FC236}">
              <a16:creationId xmlns:a16="http://schemas.microsoft.com/office/drawing/2014/main" id="{E96CC68D-7052-497D-A645-FB86B1F68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37</xdr:col>
      <xdr:colOff>550333</xdr:colOff>
      <xdr:row>131</xdr:row>
      <xdr:rowOff>21167</xdr:rowOff>
    </xdr:from>
    <xdr:to>
      <xdr:col>43</xdr:col>
      <xdr:colOff>455085</xdr:colOff>
      <xdr:row>145</xdr:row>
      <xdr:rowOff>10582</xdr:rowOff>
    </xdr:to>
    <xdr:graphicFrame macro="">
      <xdr:nvGraphicFramePr>
        <xdr:cNvPr id="299" name="Gráfico 298">
          <a:extLst>
            <a:ext uri="{FF2B5EF4-FFF2-40B4-BE49-F238E27FC236}">
              <a16:creationId xmlns:a16="http://schemas.microsoft.com/office/drawing/2014/main" id="{204CC86D-C9DA-4DC7-A46A-94C0DEFF4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43</xdr:col>
      <xdr:colOff>550333</xdr:colOff>
      <xdr:row>131</xdr:row>
      <xdr:rowOff>0</xdr:rowOff>
    </xdr:from>
    <xdr:to>
      <xdr:col>49</xdr:col>
      <xdr:colOff>455085</xdr:colOff>
      <xdr:row>144</xdr:row>
      <xdr:rowOff>179915</xdr:rowOff>
    </xdr:to>
    <xdr:graphicFrame macro="">
      <xdr:nvGraphicFramePr>
        <xdr:cNvPr id="300" name="Gráfico 299">
          <a:extLst>
            <a:ext uri="{FF2B5EF4-FFF2-40B4-BE49-F238E27FC236}">
              <a16:creationId xmlns:a16="http://schemas.microsoft.com/office/drawing/2014/main" id="{714D270A-CD80-40C4-AD2C-48BA7F613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49</xdr:col>
      <xdr:colOff>582084</xdr:colOff>
      <xdr:row>131</xdr:row>
      <xdr:rowOff>21167</xdr:rowOff>
    </xdr:from>
    <xdr:to>
      <xdr:col>55</xdr:col>
      <xdr:colOff>486836</xdr:colOff>
      <xdr:row>145</xdr:row>
      <xdr:rowOff>10582</xdr:rowOff>
    </xdr:to>
    <xdr:graphicFrame macro="">
      <xdr:nvGraphicFramePr>
        <xdr:cNvPr id="301" name="Gráfico 300">
          <a:extLst>
            <a:ext uri="{FF2B5EF4-FFF2-40B4-BE49-F238E27FC236}">
              <a16:creationId xmlns:a16="http://schemas.microsoft.com/office/drawing/2014/main" id="{9D63BC85-D434-4FC9-976C-B92BC27B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55</xdr:col>
      <xdr:colOff>571500</xdr:colOff>
      <xdr:row>131</xdr:row>
      <xdr:rowOff>42333</xdr:rowOff>
    </xdr:from>
    <xdr:to>
      <xdr:col>61</xdr:col>
      <xdr:colOff>476252</xdr:colOff>
      <xdr:row>145</xdr:row>
      <xdr:rowOff>31748</xdr:rowOff>
    </xdr:to>
    <xdr:graphicFrame macro="">
      <xdr:nvGraphicFramePr>
        <xdr:cNvPr id="302" name="Gráfico 301">
          <a:extLst>
            <a:ext uri="{FF2B5EF4-FFF2-40B4-BE49-F238E27FC236}">
              <a16:creationId xmlns:a16="http://schemas.microsoft.com/office/drawing/2014/main" id="{4FA58718-C12E-4A3C-B109-A4FDD8D5F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61</xdr:col>
      <xdr:colOff>603250</xdr:colOff>
      <xdr:row>131</xdr:row>
      <xdr:rowOff>42334</xdr:rowOff>
    </xdr:from>
    <xdr:to>
      <xdr:col>67</xdr:col>
      <xdr:colOff>508002</xdr:colOff>
      <xdr:row>145</xdr:row>
      <xdr:rowOff>31749</xdr:rowOff>
    </xdr:to>
    <xdr:graphicFrame macro="">
      <xdr:nvGraphicFramePr>
        <xdr:cNvPr id="303" name="Gráfico 302">
          <a:extLst>
            <a:ext uri="{FF2B5EF4-FFF2-40B4-BE49-F238E27FC236}">
              <a16:creationId xmlns:a16="http://schemas.microsoft.com/office/drawing/2014/main" id="{932371D9-8BB4-4E4C-B565-6E5105C0A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67</xdr:col>
      <xdr:colOff>635000</xdr:colOff>
      <xdr:row>131</xdr:row>
      <xdr:rowOff>63500</xdr:rowOff>
    </xdr:from>
    <xdr:to>
      <xdr:col>73</xdr:col>
      <xdr:colOff>539752</xdr:colOff>
      <xdr:row>145</xdr:row>
      <xdr:rowOff>52915</xdr:rowOff>
    </xdr:to>
    <xdr:graphicFrame macro="">
      <xdr:nvGraphicFramePr>
        <xdr:cNvPr id="304" name="Gráfico 303">
          <a:extLst>
            <a:ext uri="{FF2B5EF4-FFF2-40B4-BE49-F238E27FC236}">
              <a16:creationId xmlns:a16="http://schemas.microsoft.com/office/drawing/2014/main" id="{6F3D1619-81D4-43D3-80B0-BCB78F7C6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73</xdr:col>
      <xdr:colOff>645583</xdr:colOff>
      <xdr:row>131</xdr:row>
      <xdr:rowOff>74083</xdr:rowOff>
    </xdr:from>
    <xdr:to>
      <xdr:col>79</xdr:col>
      <xdr:colOff>550335</xdr:colOff>
      <xdr:row>145</xdr:row>
      <xdr:rowOff>63498</xdr:rowOff>
    </xdr:to>
    <xdr:graphicFrame macro="">
      <xdr:nvGraphicFramePr>
        <xdr:cNvPr id="305" name="Gráfico 304">
          <a:extLst>
            <a:ext uri="{FF2B5EF4-FFF2-40B4-BE49-F238E27FC236}">
              <a16:creationId xmlns:a16="http://schemas.microsoft.com/office/drawing/2014/main" id="{CC4E4BEB-BE1E-44F9-8C58-D9D31F78F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19</xdr:col>
      <xdr:colOff>137583</xdr:colOff>
      <xdr:row>131</xdr:row>
      <xdr:rowOff>95250</xdr:rowOff>
    </xdr:from>
    <xdr:to>
      <xdr:col>19</xdr:col>
      <xdr:colOff>281583</xdr:colOff>
      <xdr:row>145</xdr:row>
      <xdr:rowOff>116417</xdr:rowOff>
    </xdr:to>
    <xdr:sp macro="" textlink="">
      <xdr:nvSpPr>
        <xdr:cNvPr id="306" name="Cerrar llave 305">
          <a:extLst>
            <a:ext uri="{FF2B5EF4-FFF2-40B4-BE49-F238E27FC236}">
              <a16:creationId xmlns:a16="http://schemas.microsoft.com/office/drawing/2014/main" id="{64C64453-A850-46B9-9D13-B68B1A18A1FD}"/>
            </a:ext>
          </a:extLst>
        </xdr:cNvPr>
        <xdr:cNvSpPr/>
      </xdr:nvSpPr>
      <xdr:spPr>
        <a:xfrm>
          <a:off x="31341483" y="26527125"/>
          <a:ext cx="144000" cy="26881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79</xdr:row>
      <xdr:rowOff>0</xdr:rowOff>
    </xdr:from>
    <xdr:to>
      <xdr:col>15</xdr:col>
      <xdr:colOff>0</xdr:colOff>
      <xdr:row>79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565ECF-B72B-4646-B340-BDD9B30F9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193144</xdr:colOff>
      <xdr:row>1</xdr:row>
      <xdr:rowOff>593991</xdr:rowOff>
    </xdr:from>
    <xdr:to>
      <xdr:col>21</xdr:col>
      <xdr:colOff>87313</xdr:colOff>
      <xdr:row>14</xdr:row>
      <xdr:rowOff>285750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0E5096-AAFD-4523-AC6C-588198778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214313</xdr:colOff>
      <xdr:row>2</xdr:row>
      <xdr:rowOff>13230</xdr:rowOff>
    </xdr:from>
    <xdr:to>
      <xdr:col>27</xdr:col>
      <xdr:colOff>120388</xdr:colOff>
      <xdr:row>15</xdr:row>
      <xdr:rowOff>141552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ADA4CE-7E6A-422D-BB01-CB18A3B15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203729</xdr:colOff>
      <xdr:row>14</xdr:row>
      <xdr:rowOff>334698</xdr:rowOff>
    </xdr:from>
    <xdr:to>
      <xdr:col>21</xdr:col>
      <xdr:colOff>97898</xdr:colOff>
      <xdr:row>29</xdr:row>
      <xdr:rowOff>119061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81B43A-8E75-4616-AE96-2B18530D4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154781</xdr:colOff>
      <xdr:row>16</xdr:row>
      <xdr:rowOff>11905</xdr:rowOff>
    </xdr:from>
    <xdr:to>
      <xdr:col>27</xdr:col>
      <xdr:colOff>60856</xdr:colOff>
      <xdr:row>30</xdr:row>
      <xdr:rowOff>141550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635640-2C3D-4BEF-923F-38F98D96A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178593</xdr:colOff>
      <xdr:row>46</xdr:row>
      <xdr:rowOff>119063</xdr:rowOff>
    </xdr:from>
    <xdr:to>
      <xdr:col>21</xdr:col>
      <xdr:colOff>72762</xdr:colOff>
      <xdr:row>62</xdr:row>
      <xdr:rowOff>22490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937557-78E6-4105-8CF2-A4846930C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154781</xdr:colOff>
      <xdr:row>30</xdr:row>
      <xdr:rowOff>154781</xdr:rowOff>
    </xdr:from>
    <xdr:to>
      <xdr:col>21</xdr:col>
      <xdr:colOff>48950</xdr:colOff>
      <xdr:row>45</xdr:row>
      <xdr:rowOff>129645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2AD3F08-3B2B-4CFD-83DF-9C2D52B8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190500</xdr:colOff>
      <xdr:row>62</xdr:row>
      <xdr:rowOff>261939</xdr:rowOff>
    </xdr:from>
    <xdr:to>
      <xdr:col>21</xdr:col>
      <xdr:colOff>84669</xdr:colOff>
      <xdr:row>78</xdr:row>
      <xdr:rowOff>177272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963CFD2-AEC7-40D2-B4E0-F55CFF0F9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154782</xdr:colOff>
      <xdr:row>31</xdr:row>
      <xdr:rowOff>107156</xdr:rowOff>
    </xdr:from>
    <xdr:to>
      <xdr:col>27</xdr:col>
      <xdr:colOff>60857</xdr:colOff>
      <xdr:row>46</xdr:row>
      <xdr:rowOff>93926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4321243-9BAB-449C-9162-1687EFE28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8982</xdr:colOff>
      <xdr:row>54</xdr:row>
      <xdr:rowOff>99035</xdr:rowOff>
    </xdr:from>
    <xdr:to>
      <xdr:col>49</xdr:col>
      <xdr:colOff>629654</xdr:colOff>
      <xdr:row>94</xdr:row>
      <xdr:rowOff>99856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1114425</xdr:colOff>
      <xdr:row>31</xdr:row>
      <xdr:rowOff>130059</xdr:rowOff>
    </xdr:from>
    <xdr:to>
      <xdr:col>17</xdr:col>
      <xdr:colOff>658019</xdr:colOff>
      <xdr:row>66</xdr:row>
      <xdr:rowOff>97178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</xdr:colOff>
      <xdr:row>12</xdr:row>
      <xdr:rowOff>19050</xdr:rowOff>
    </xdr:from>
    <xdr:to>
      <xdr:col>26</xdr:col>
      <xdr:colOff>9978</xdr:colOff>
      <xdr:row>36</xdr:row>
      <xdr:rowOff>167822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3BD3A79-63FE-44E7-9B5B-1EF09796F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698500</xdr:colOff>
      <xdr:row>2</xdr:row>
      <xdr:rowOff>365125</xdr:rowOff>
    </xdr:from>
    <xdr:to>
      <xdr:col>55</xdr:col>
      <xdr:colOff>666750</xdr:colOff>
      <xdr:row>80</xdr:row>
      <xdr:rowOff>47625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EBD1D5C-7CC2-44D2-ABEC-8AE488E14BC8}"/>
            </a:ext>
          </a:extLst>
        </xdr:cNvPr>
        <xdr:cNvSpPr/>
      </xdr:nvSpPr>
      <xdr:spPr>
        <a:xfrm>
          <a:off x="8636000" y="1412875"/>
          <a:ext cx="27114500" cy="1581150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21</xdr:col>
      <xdr:colOff>672452</xdr:colOff>
      <xdr:row>26</xdr:row>
      <xdr:rowOff>259670</xdr:rowOff>
    </xdr:from>
    <xdr:to>
      <xdr:col>32</xdr:col>
      <xdr:colOff>600877</xdr:colOff>
      <xdr:row>50</xdr:row>
      <xdr:rowOff>160220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22</xdr:col>
      <xdr:colOff>1927</xdr:colOff>
      <xdr:row>4</xdr:row>
      <xdr:rowOff>94570</xdr:rowOff>
    </xdr:from>
    <xdr:to>
      <xdr:col>32</xdr:col>
      <xdr:colOff>638377</xdr:colOff>
      <xdr:row>26</xdr:row>
      <xdr:rowOff>204670</xdr:rowOff>
    </xdr:to>
    <xdr:graphicFrame macro="">
      <xdr:nvGraphicFramePr>
        <xdr:cNvPr id="12" name="8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33</xdr:col>
      <xdr:colOff>906915</xdr:colOff>
      <xdr:row>3</xdr:row>
      <xdr:rowOff>37420</xdr:rowOff>
    </xdr:from>
    <xdr:to>
      <xdr:col>44</xdr:col>
      <xdr:colOff>470215</xdr:colOff>
      <xdr:row>25</xdr:row>
      <xdr:rowOff>115770</xdr:rowOff>
    </xdr:to>
    <xdr:graphicFrame macro="">
      <xdr:nvGraphicFramePr>
        <xdr:cNvPr id="13" name="8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33</xdr:col>
      <xdr:colOff>542245</xdr:colOff>
      <xdr:row>26</xdr:row>
      <xdr:rowOff>116228</xdr:rowOff>
    </xdr:from>
    <xdr:to>
      <xdr:col>44</xdr:col>
      <xdr:colOff>197684</xdr:colOff>
      <xdr:row>50</xdr:row>
      <xdr:rowOff>232228</xdr:rowOff>
    </xdr:to>
    <xdr:graphicFrame macro="">
      <xdr:nvGraphicFramePr>
        <xdr:cNvPr id="17" name="8 Gráfic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44</xdr:col>
      <xdr:colOff>401913</xdr:colOff>
      <xdr:row>28</xdr:row>
      <xdr:rowOff>90378</xdr:rowOff>
    </xdr:from>
    <xdr:to>
      <xdr:col>55</xdr:col>
      <xdr:colOff>447877</xdr:colOff>
      <xdr:row>52</xdr:row>
      <xdr:rowOff>187778</xdr:rowOff>
    </xdr:to>
    <xdr:graphicFrame macro="">
      <xdr:nvGraphicFramePr>
        <xdr:cNvPr id="18" name="8 Gráfic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44</xdr:col>
      <xdr:colOff>637040</xdr:colOff>
      <xdr:row>3</xdr:row>
      <xdr:rowOff>52278</xdr:rowOff>
    </xdr:from>
    <xdr:to>
      <xdr:col>55</xdr:col>
      <xdr:colOff>705165</xdr:colOff>
      <xdr:row>27</xdr:row>
      <xdr:rowOff>124278</xdr:rowOff>
    </xdr:to>
    <xdr:graphicFrame macro="">
      <xdr:nvGraphicFramePr>
        <xdr:cNvPr id="19" name="8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44</xdr:col>
      <xdr:colOff>262844</xdr:colOff>
      <xdr:row>53</xdr:row>
      <xdr:rowOff>166800</xdr:rowOff>
    </xdr:from>
    <xdr:to>
      <xdr:col>55</xdr:col>
      <xdr:colOff>410410</xdr:colOff>
      <xdr:row>78</xdr:row>
      <xdr:rowOff>120650</xdr:rowOff>
    </xdr:to>
    <xdr:graphicFrame macro="">
      <xdr:nvGraphicFramePr>
        <xdr:cNvPr id="26" name="8 Gráfic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22</xdr:col>
      <xdr:colOff>17738</xdr:colOff>
      <xdr:row>51</xdr:row>
      <xdr:rowOff>83575</xdr:rowOff>
    </xdr:from>
    <xdr:to>
      <xdr:col>32</xdr:col>
      <xdr:colOff>660602</xdr:colOff>
      <xdr:row>78</xdr:row>
      <xdr:rowOff>73025</xdr:rowOff>
    </xdr:to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33</xdr:col>
      <xdr:colOff>446540</xdr:colOff>
      <xdr:row>51</xdr:row>
      <xdr:rowOff>115325</xdr:rowOff>
    </xdr:from>
    <xdr:to>
      <xdr:col>44</xdr:col>
      <xdr:colOff>9840</xdr:colOff>
      <xdr:row>78</xdr:row>
      <xdr:rowOff>104775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10</xdr:row>
      <xdr:rowOff>95251</xdr:rowOff>
    </xdr:from>
    <xdr:to>
      <xdr:col>18</xdr:col>
      <xdr:colOff>639537</xdr:colOff>
      <xdr:row>90</xdr:row>
      <xdr:rowOff>108858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3D5D354-EF56-48F8-BB85-686D97E388A4}"/>
            </a:ext>
          </a:extLst>
        </xdr:cNvPr>
        <xdr:cNvSpPr/>
      </xdr:nvSpPr>
      <xdr:spPr>
        <a:xfrm>
          <a:off x="136072" y="1905001"/>
          <a:ext cx="16723179" cy="12423321"/>
        </a:xfrm>
        <a:prstGeom prst="rect">
          <a:avLst/>
        </a:prstGeom>
        <a:gradFill flip="none" rotWithShape="1">
          <a:gsLst>
            <a:gs pos="24000">
              <a:srgbClr val="00B0F0"/>
            </a:gs>
            <a:gs pos="62000">
              <a:srgbClr val="00CC00"/>
            </a:gs>
            <a:gs pos="100000">
              <a:srgbClr val="66FF66"/>
            </a:gs>
          </a:gsLst>
          <a:path path="circle">
            <a:fillToRect t="100000" r="100000"/>
          </a:path>
          <a:tileRect l="-100000" b="-100000"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346982</xdr:colOff>
      <xdr:row>9</xdr:row>
      <xdr:rowOff>157844</xdr:rowOff>
    </xdr:from>
    <xdr:to>
      <xdr:col>5</xdr:col>
      <xdr:colOff>1193903</xdr:colOff>
      <xdr:row>33</xdr:row>
      <xdr:rowOff>2272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330653</xdr:colOff>
      <xdr:row>9</xdr:row>
      <xdr:rowOff>142876</xdr:rowOff>
    </xdr:from>
    <xdr:to>
      <xdr:col>11</xdr:col>
      <xdr:colOff>1055110</xdr:colOff>
      <xdr:row>32</xdr:row>
      <xdr:rowOff>150590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133350</xdr:colOff>
      <xdr:row>9</xdr:row>
      <xdr:rowOff>119063</xdr:rowOff>
    </xdr:from>
    <xdr:to>
      <xdr:col>18</xdr:col>
      <xdr:colOff>299915</xdr:colOff>
      <xdr:row>32</xdr:row>
      <xdr:rowOff>126777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346982</xdr:colOff>
      <xdr:row>34</xdr:row>
      <xdr:rowOff>81643</xdr:rowOff>
    </xdr:from>
    <xdr:to>
      <xdr:col>5</xdr:col>
      <xdr:colOff>1191985</xdr:colOff>
      <xdr:row>57</xdr:row>
      <xdr:rowOff>89358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330653</xdr:colOff>
      <xdr:row>34</xdr:row>
      <xdr:rowOff>81644</xdr:rowOff>
    </xdr:from>
    <xdr:to>
      <xdr:col>11</xdr:col>
      <xdr:colOff>1055110</xdr:colOff>
      <xdr:row>57</xdr:row>
      <xdr:rowOff>89359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163285</xdr:colOff>
      <xdr:row>34</xdr:row>
      <xdr:rowOff>81644</xdr:rowOff>
    </xdr:from>
    <xdr:to>
      <xdr:col>18</xdr:col>
      <xdr:colOff>329850</xdr:colOff>
      <xdr:row>57</xdr:row>
      <xdr:rowOff>89359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299357</xdr:colOff>
      <xdr:row>59</xdr:row>
      <xdr:rowOff>115661</xdr:rowOff>
    </xdr:from>
    <xdr:to>
      <xdr:col>5</xdr:col>
      <xdr:colOff>1193903</xdr:colOff>
      <xdr:row>82</xdr:row>
      <xdr:rowOff>123376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330653</xdr:colOff>
      <xdr:row>59</xdr:row>
      <xdr:rowOff>115661</xdr:rowOff>
    </xdr:from>
    <xdr:to>
      <xdr:col>11</xdr:col>
      <xdr:colOff>1055110</xdr:colOff>
      <xdr:row>82</xdr:row>
      <xdr:rowOff>123376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167366</xdr:colOff>
      <xdr:row>59</xdr:row>
      <xdr:rowOff>115661</xdr:rowOff>
    </xdr:from>
    <xdr:to>
      <xdr:col>18</xdr:col>
      <xdr:colOff>333931</xdr:colOff>
      <xdr:row>82</xdr:row>
      <xdr:rowOff>123376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170054</xdr:colOff>
      <xdr:row>17</xdr:row>
      <xdr:rowOff>75180</xdr:rowOff>
    </xdr:from>
    <xdr:to>
      <xdr:col>8</xdr:col>
      <xdr:colOff>105457</xdr:colOff>
      <xdr:row>19</xdr:row>
      <xdr:rowOff>136411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061947" y="4551930"/>
          <a:ext cx="3541296" cy="864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  <xdr:twoCellAnchor>
    <xdr:from>
      <xdr:col>11</xdr:col>
      <xdr:colOff>663339</xdr:colOff>
      <xdr:row>0</xdr:row>
      <xdr:rowOff>149677</xdr:rowOff>
    </xdr:from>
    <xdr:to>
      <xdr:col>17</xdr:col>
      <xdr:colOff>2389745</xdr:colOff>
      <xdr:row>16</xdr:row>
      <xdr:rowOff>217713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3007739" y="149677"/>
          <a:ext cx="6946106" cy="4649561"/>
          <a:chOff x="22354643" y="-10559"/>
          <a:chExt cx="9613413" cy="481564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22354643" y="-10559"/>
          <a:ext cx="9613413" cy="4815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535094" y="1214440"/>
            <a:ext cx="2539392" cy="1584038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446011</xdr:colOff>
      <xdr:row>0</xdr:row>
      <xdr:rowOff>153609</xdr:rowOff>
    </xdr:from>
    <xdr:to>
      <xdr:col>11</xdr:col>
      <xdr:colOff>312965</xdr:colOff>
      <xdr:row>16</xdr:row>
      <xdr:rowOff>204107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5360911" y="153609"/>
          <a:ext cx="7296454" cy="4632023"/>
          <a:chOff x="5459676" y="415659"/>
          <a:chExt cx="6484938" cy="409284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GraphicFramePr/>
        </xdr:nvGraphicFramePr>
        <xdr:xfrm>
          <a:off x="5459676" y="415659"/>
          <a:ext cx="6484938" cy="4092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5406" y="666098"/>
            <a:ext cx="2136611" cy="214495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244929</xdr:colOff>
      <xdr:row>18</xdr:row>
      <xdr:rowOff>53067</xdr:rowOff>
    </xdr:from>
    <xdr:to>
      <xdr:col>11</xdr:col>
      <xdr:colOff>221116</xdr:colOff>
      <xdr:row>42</xdr:row>
      <xdr:rowOff>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5159829" y="5282292"/>
          <a:ext cx="7405687" cy="6662058"/>
          <a:chOff x="5517861" y="5635007"/>
          <a:chExt cx="7602826" cy="4679157"/>
        </a:xfrm>
      </xdr:grpSpPr>
      <xdr:graphicFrame macro="">
        <xdr:nvGraphicFramePr>
          <xdr:cNvPr id="17" name="Gráfico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GraphicFramePr>
            <a:graphicFrameLocks/>
          </xdr:cNvGraphicFramePr>
        </xdr:nvGraphicFramePr>
        <xdr:xfrm>
          <a:off x="5517861" y="5635007"/>
          <a:ext cx="7602826" cy="46791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0281" y="5974726"/>
            <a:ext cx="1464832" cy="1470554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415018</xdr:colOff>
      <xdr:row>47</xdr:row>
      <xdr:rowOff>190498</xdr:rowOff>
    </xdr:from>
    <xdr:to>
      <xdr:col>13</xdr:col>
      <xdr:colOff>1201053</xdr:colOff>
      <xdr:row>62</xdr:row>
      <xdr:rowOff>117357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7358743" y="13277848"/>
          <a:ext cx="7710710" cy="4413134"/>
          <a:chOff x="4451023" y="12044993"/>
          <a:chExt cx="6741240" cy="3440906"/>
        </a:xfrm>
      </xdr:grpSpPr>
      <xdr:graphicFrame macro="">
        <xdr:nvGraphicFramePr>
          <xdr:cNvPr id="21" name="Gráfico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aphicFramePr>
            <a:graphicFrameLocks/>
          </xdr:cNvGraphicFramePr>
        </xdr:nvGraphicFramePr>
        <xdr:xfrm>
          <a:off x="4451023" y="12044993"/>
          <a:ext cx="6429373" cy="3440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67875" y="13061156"/>
            <a:ext cx="1524388" cy="1530342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346982</xdr:colOff>
      <xdr:row>18</xdr:row>
      <xdr:rowOff>38099</xdr:rowOff>
    </xdr:from>
    <xdr:to>
      <xdr:col>17</xdr:col>
      <xdr:colOff>2109107</xdr:colOff>
      <xdr:row>42</xdr:row>
      <xdr:rowOff>27214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12691382" y="5267324"/>
          <a:ext cx="6981825" cy="6704240"/>
          <a:chOff x="22354643" y="114026"/>
          <a:chExt cx="9613413" cy="4691062"/>
        </a:xfrm>
      </xdr:grpSpPr>
      <xdr:graphicFrame macro="">
        <xdr:nvGraphicFramePr>
          <xdr:cNvPr id="19" name="Gráfico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GraphicFramePr/>
        </xdr:nvGraphicFramePr>
        <xdr:xfrm>
          <a:off x="22354643" y="114026"/>
          <a:ext cx="9613413" cy="46910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773521" y="827776"/>
            <a:ext cx="1721142" cy="10736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639537</xdr:colOff>
      <xdr:row>17</xdr:row>
      <xdr:rowOff>54425</xdr:rowOff>
    </xdr:from>
    <xdr:to>
      <xdr:col>17</xdr:col>
      <xdr:colOff>312965</xdr:colOff>
      <xdr:row>18</xdr:row>
      <xdr:rowOff>285747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4083394" y="4531175"/>
          <a:ext cx="3714750" cy="63953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188232</xdr:colOff>
      <xdr:row>0</xdr:row>
      <xdr:rowOff>104322</xdr:rowOff>
    </xdr:from>
    <xdr:to>
      <xdr:col>62</xdr:col>
      <xdr:colOff>172358</xdr:colOff>
      <xdr:row>70</xdr:row>
      <xdr:rowOff>213179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50232" y="104322"/>
          <a:ext cx="34274126" cy="15158357"/>
        </a:xfrm>
        <a:prstGeom prst="rect">
          <a:avLst/>
        </a:prstGeom>
        <a:gradFill>
          <a:gsLst>
            <a:gs pos="0">
              <a:srgbClr val="00B0F0"/>
            </a:gs>
            <a:gs pos="50000">
              <a:schemeClr val="accent5">
                <a:lumMod val="40000"/>
                <a:lumOff val="60000"/>
              </a:schemeClr>
            </a:gs>
            <a:gs pos="100000">
              <a:schemeClr val="bg1"/>
            </a:gs>
          </a:gsLst>
          <a:lin ang="189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689391</xdr:colOff>
      <xdr:row>22</xdr:row>
      <xdr:rowOff>45243</xdr:rowOff>
    </xdr:from>
    <xdr:to>
      <xdr:col>25</xdr:col>
      <xdr:colOff>682625</xdr:colOff>
      <xdr:row>23</xdr:row>
      <xdr:rowOff>246403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16016" y="5125243"/>
          <a:ext cx="3803234" cy="5345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BASE DE DATOS ADRES, BDUA,</a:t>
          </a:r>
          <a:r>
            <a:rPr lang="es-CO" sz="1100" baseline="0"/>
            <a:t> </a:t>
          </a:r>
        </a:p>
      </xdr:txBody>
    </xdr:sp>
    <xdr:clientData/>
  </xdr:twoCellAnchor>
  <xdr:twoCellAnchor>
    <xdr:from>
      <xdr:col>4</xdr:col>
      <xdr:colOff>800099</xdr:colOff>
      <xdr:row>64</xdr:row>
      <xdr:rowOff>137582</xdr:rowOff>
    </xdr:from>
    <xdr:to>
      <xdr:col>5</xdr:col>
      <xdr:colOff>0</xdr:colOff>
      <xdr:row>66</xdr:row>
      <xdr:rowOff>97367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934074" y="14225057"/>
          <a:ext cx="3383492" cy="3217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Reportadas por las EPS  a </a:t>
          </a:r>
          <a:endParaRPr lang="es-CO" sz="1100"/>
        </a:p>
      </xdr:txBody>
    </xdr:sp>
    <xdr:clientData/>
  </xdr:twoCellAnchor>
  <xdr:twoCellAnchor>
    <xdr:from>
      <xdr:col>17</xdr:col>
      <xdr:colOff>365124</xdr:colOff>
      <xdr:row>0</xdr:row>
      <xdr:rowOff>298221</xdr:rowOff>
    </xdr:from>
    <xdr:to>
      <xdr:col>27</xdr:col>
      <xdr:colOff>737124</xdr:colOff>
      <xdr:row>22</xdr:row>
      <xdr:rowOff>6221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365124</xdr:colOff>
      <xdr:row>22</xdr:row>
      <xdr:rowOff>273843</xdr:rowOff>
    </xdr:from>
    <xdr:to>
      <xdr:col>27</xdr:col>
      <xdr:colOff>737124</xdr:colOff>
      <xdr:row>45</xdr:row>
      <xdr:rowOff>45343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206374</xdr:colOff>
      <xdr:row>22</xdr:row>
      <xdr:rowOff>273843</xdr:rowOff>
    </xdr:from>
    <xdr:to>
      <xdr:col>38</xdr:col>
      <xdr:colOff>578374</xdr:colOff>
      <xdr:row>45</xdr:row>
      <xdr:rowOff>45343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206374</xdr:colOff>
      <xdr:row>0</xdr:row>
      <xdr:rowOff>298221</xdr:rowOff>
    </xdr:from>
    <xdr:to>
      <xdr:col>38</xdr:col>
      <xdr:colOff>578374</xdr:colOff>
      <xdr:row>22</xdr:row>
      <xdr:rowOff>6221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63499</xdr:colOff>
      <xdr:row>0</xdr:row>
      <xdr:rowOff>298221</xdr:rowOff>
    </xdr:from>
    <xdr:to>
      <xdr:col>49</xdr:col>
      <xdr:colOff>435499</xdr:colOff>
      <xdr:row>22</xdr:row>
      <xdr:rowOff>6221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365124</xdr:colOff>
      <xdr:row>46</xdr:row>
      <xdr:rowOff>95250</xdr:rowOff>
    </xdr:from>
    <xdr:to>
      <xdr:col>27</xdr:col>
      <xdr:colOff>737124</xdr:colOff>
      <xdr:row>70</xdr:row>
      <xdr:rowOff>104875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206374</xdr:colOff>
      <xdr:row>46</xdr:row>
      <xdr:rowOff>95250</xdr:rowOff>
    </xdr:from>
    <xdr:to>
      <xdr:col>38</xdr:col>
      <xdr:colOff>578374</xdr:colOff>
      <xdr:row>70</xdr:row>
      <xdr:rowOff>104875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63499</xdr:colOff>
      <xdr:row>46</xdr:row>
      <xdr:rowOff>95250</xdr:rowOff>
    </xdr:from>
    <xdr:to>
      <xdr:col>49</xdr:col>
      <xdr:colOff>435499</xdr:colOff>
      <xdr:row>70</xdr:row>
      <xdr:rowOff>104875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15874</xdr:colOff>
      <xdr:row>46</xdr:row>
      <xdr:rowOff>95250</xdr:rowOff>
    </xdr:from>
    <xdr:to>
      <xdr:col>60</xdr:col>
      <xdr:colOff>387874</xdr:colOff>
      <xdr:row>70</xdr:row>
      <xdr:rowOff>104875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63499</xdr:colOff>
      <xdr:row>22</xdr:row>
      <xdr:rowOff>273843</xdr:rowOff>
    </xdr:from>
    <xdr:to>
      <xdr:col>49</xdr:col>
      <xdr:colOff>435499</xdr:colOff>
      <xdr:row>45</xdr:row>
      <xdr:rowOff>45343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411250</xdr:colOff>
      <xdr:row>53</xdr:row>
      <xdr:rowOff>114295</xdr:rowOff>
    </xdr:from>
    <xdr:to>
      <xdr:col>49</xdr:col>
      <xdr:colOff>383814</xdr:colOff>
      <xdr:row>59</xdr:row>
      <xdr:rowOff>6409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B33969-0167-4FE0-B02F-3AE564962609}"/>
            </a:ext>
          </a:extLst>
        </xdr:cNvPr>
        <xdr:cNvSpPr txBox="1"/>
      </xdr:nvSpPr>
      <xdr:spPr>
        <a:xfrm rot="1693484">
          <a:off x="17175250" y="11830045"/>
          <a:ext cx="8354564" cy="1209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0.19703</cdr:x>
      <cdr:y>0.07261</cdr:y>
    </cdr:from>
    <cdr:to>
      <cdr:x>0.93089</cdr:x>
      <cdr:y>0.6429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161ED99-B1AA-457D-999B-ABE403676989}"/>
            </a:ext>
          </a:extLst>
        </cdr:cNvPr>
        <cdr:cNvCxnSpPr/>
      </cdr:nvCxnSpPr>
      <cdr:spPr>
        <a:xfrm xmlns:a="http://schemas.openxmlformats.org/drawingml/2006/main" flipV="1">
          <a:off x="1572761" y="311264"/>
          <a:ext cx="5857875" cy="2444751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0.21121</cdr:x>
      <cdr:y>0.25133</cdr:y>
    </cdr:from>
    <cdr:to>
      <cdr:x>0.87149</cdr:x>
      <cdr:y>0.25395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FD4D2E4-0D08-418A-A71D-D00DA41127B5}"/>
            </a:ext>
          </a:extLst>
        </cdr:cNvPr>
        <cdr:cNvCxnSpPr/>
      </cdr:nvCxnSpPr>
      <cdr:spPr>
        <a:xfrm xmlns:a="http://schemas.openxmlformats.org/drawingml/2006/main">
          <a:off x="1685926" y="1240631"/>
          <a:ext cx="5270533" cy="1296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0.19503</cdr:x>
      <cdr:y>0.31987</cdr:y>
    </cdr:from>
    <cdr:to>
      <cdr:x>0.90945</cdr:x>
      <cdr:y>0.47871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457F79F-4068-4B34-BA42-DC62460AC070}"/>
            </a:ext>
          </a:extLst>
        </cdr:cNvPr>
        <cdr:cNvCxnSpPr/>
      </cdr:nvCxnSpPr>
      <cdr:spPr>
        <a:xfrm xmlns:a="http://schemas.openxmlformats.org/drawingml/2006/main" flipV="1">
          <a:off x="1555753" y="1502568"/>
          <a:ext cx="5699125" cy="746125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0.19972</cdr:x>
      <cdr:y>0.11013</cdr:y>
    </cdr:from>
    <cdr:to>
      <cdr:x>0.91046</cdr:x>
      <cdr:y>0.48285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CB75A0C-0F36-4AC7-B49E-C47B94384821}"/>
            </a:ext>
          </a:extLst>
        </cdr:cNvPr>
        <cdr:cNvCxnSpPr/>
      </cdr:nvCxnSpPr>
      <cdr:spPr>
        <a:xfrm xmlns:a="http://schemas.openxmlformats.org/drawingml/2006/main" flipV="1">
          <a:off x="1596162" y="527279"/>
          <a:ext cx="5680259" cy="178460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0.19502</cdr:x>
      <cdr:y>0.16578</cdr:y>
    </cdr:from>
    <cdr:to>
      <cdr:x>0.91571</cdr:x>
      <cdr:y>0.48288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66D427F3-F351-4133-AB8B-4280E8F195C3}"/>
            </a:ext>
          </a:extLst>
        </cdr:cNvPr>
        <cdr:cNvCxnSpPr/>
      </cdr:nvCxnSpPr>
      <cdr:spPr>
        <a:xfrm xmlns:a="http://schemas.openxmlformats.org/drawingml/2006/main" flipV="1">
          <a:off x="1558599" y="793750"/>
          <a:ext cx="5759777" cy="151828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0.19247</cdr:x>
      <cdr:y>0.37322</cdr:y>
    </cdr:from>
    <cdr:to>
      <cdr:x>0.89552</cdr:x>
      <cdr:y>0.38026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25717A5-6F67-487A-B8CB-6AC0622684BC}"/>
            </a:ext>
          </a:extLst>
        </cdr:cNvPr>
        <cdr:cNvCxnSpPr/>
      </cdr:nvCxnSpPr>
      <cdr:spPr>
        <a:xfrm xmlns:a="http://schemas.openxmlformats.org/drawingml/2006/main" flipV="1">
          <a:off x="1535368" y="1754196"/>
          <a:ext cx="5608363" cy="33089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0.20697</cdr:x>
      <cdr:y>0.40849</cdr:y>
    </cdr:from>
    <cdr:to>
      <cdr:x>0.88955</cdr:x>
      <cdr:y>0.449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F718620C-2603-4242-8397-B5495A4E5B71}"/>
            </a:ext>
          </a:extLst>
        </cdr:cNvPr>
        <cdr:cNvCxnSpPr/>
      </cdr:nvCxnSpPr>
      <cdr:spPr>
        <a:xfrm xmlns:a="http://schemas.openxmlformats.org/drawingml/2006/main" flipV="1">
          <a:off x="1651037" y="1920875"/>
          <a:ext cx="5445088" cy="19051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0.33675</cdr:y>
    </cdr:from>
    <cdr:to>
      <cdr:x>1</cdr:x>
      <cdr:y>0.58941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6859F80-8975-4085-8FF5-3D824D7B596E}"/>
            </a:ext>
          </a:extLst>
        </cdr:cNvPr>
        <cdr:cNvSpPr txBox="1"/>
      </cdr:nvSpPr>
      <cdr:spPr>
        <a:xfrm xmlns:a="http://schemas.openxmlformats.org/drawingml/2006/main" rot="1479882">
          <a:off x="112156" y="1612376"/>
          <a:ext cx="7992000" cy="120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0.20975</cdr:x>
      <cdr:y>0.2804</cdr:y>
    </cdr:from>
    <cdr:to>
      <cdr:x>0.90521</cdr:x>
      <cdr:y>0.57895</cdr:y>
    </cdr:to>
    <cdr:cxnSp macro="">
      <cdr:nvCxnSpPr>
        <cdr:cNvPr id="9" name="Conector recto 8">
          <a:extLst xmlns:a="http://schemas.openxmlformats.org/drawingml/2006/main">
            <a:ext uri="{FF2B5EF4-FFF2-40B4-BE49-F238E27FC236}">
              <a16:creationId xmlns:a16="http://schemas.microsoft.com/office/drawing/2014/main" id="{8AF601CE-BDFD-40B1-97A7-3F2F1242A38E}"/>
            </a:ext>
          </a:extLst>
        </cdr:cNvPr>
        <cdr:cNvCxnSpPr/>
      </cdr:nvCxnSpPr>
      <cdr:spPr>
        <a:xfrm xmlns:a="http://schemas.openxmlformats.org/drawingml/2006/main" flipV="1">
          <a:off x="1676322" y="1342572"/>
          <a:ext cx="5558142" cy="1429442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3</xdr:row>
      <xdr:rowOff>28575</xdr:rowOff>
    </xdr:from>
    <xdr:to>
      <xdr:col>10</xdr:col>
      <xdr:colOff>1785283</xdr:colOff>
      <xdr:row>4</xdr:row>
      <xdr:rowOff>168275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97155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840581</xdr:colOff>
      <xdr:row>1</xdr:row>
      <xdr:rowOff>92457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106" y="0"/>
          <a:ext cx="840581" cy="53298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600076</xdr:colOff>
      <xdr:row>1</xdr:row>
      <xdr:rowOff>95251</xdr:rowOff>
    </xdr:from>
    <xdr:to>
      <xdr:col>20</xdr:col>
      <xdr:colOff>1276350</xdr:colOff>
      <xdr:row>2</xdr:row>
      <xdr:rowOff>133998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819151"/>
          <a:ext cx="676274" cy="5319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176</xdr:col>
      <xdr:colOff>296334</xdr:colOff>
      <xdr:row>3</xdr:row>
      <xdr:rowOff>52916</xdr:rowOff>
    </xdr:from>
    <xdr:to>
      <xdr:col>176</xdr:col>
      <xdr:colOff>455083</xdr:colOff>
      <xdr:row>3</xdr:row>
      <xdr:rowOff>243416</xdr:rowOff>
    </xdr:to>
    <xdr:sp macro="" textlink="">
      <xdr:nvSpPr>
        <xdr:cNvPr id="3" name="2 Flecha arrib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9820751" y="1333499"/>
          <a:ext cx="158749" cy="19050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176</xdr:col>
      <xdr:colOff>296331</xdr:colOff>
      <xdr:row>2</xdr:row>
      <xdr:rowOff>95250</xdr:rowOff>
    </xdr:from>
    <xdr:to>
      <xdr:col>176</xdr:col>
      <xdr:colOff>487131</xdr:colOff>
      <xdr:row>2</xdr:row>
      <xdr:rowOff>253650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9820748" y="1026583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176</xdr:col>
      <xdr:colOff>296333</xdr:colOff>
      <xdr:row>1</xdr:row>
      <xdr:rowOff>127005</xdr:rowOff>
    </xdr:from>
    <xdr:to>
      <xdr:col>176</xdr:col>
      <xdr:colOff>444500</xdr:colOff>
      <xdr:row>1</xdr:row>
      <xdr:rowOff>249772</xdr:rowOff>
    </xdr:to>
    <xdr:sp macro="" textlink="">
      <xdr:nvSpPr>
        <xdr:cNvPr id="5" name="4 Flecha abaj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9820750" y="677338"/>
          <a:ext cx="148167" cy="12276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176</xdr:col>
      <xdr:colOff>285750</xdr:colOff>
      <xdr:row>5</xdr:row>
      <xdr:rowOff>31751</xdr:rowOff>
    </xdr:from>
    <xdr:to>
      <xdr:col>176</xdr:col>
      <xdr:colOff>438150</xdr:colOff>
      <xdr:row>5</xdr:row>
      <xdr:rowOff>174626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709334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285750</xdr:colOff>
      <xdr:row>7</xdr:row>
      <xdr:rowOff>31749</xdr:rowOff>
    </xdr:from>
    <xdr:to>
      <xdr:col>176</xdr:col>
      <xdr:colOff>428625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309033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285750</xdr:colOff>
      <xdr:row>6</xdr:row>
      <xdr:rowOff>74083</xdr:rowOff>
    </xdr:from>
    <xdr:to>
      <xdr:col>176</xdr:col>
      <xdr:colOff>419100</xdr:colOff>
      <xdr:row>6</xdr:row>
      <xdr:rowOff>216958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0" y="2910416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177</xdr:col>
      <xdr:colOff>1007573</xdr:colOff>
      <xdr:row>26</xdr:row>
      <xdr:rowOff>135292</xdr:rowOff>
    </xdr:from>
    <xdr:to>
      <xdr:col>188</xdr:col>
      <xdr:colOff>737446</xdr:colOff>
      <xdr:row>53</xdr:row>
      <xdr:rowOff>144551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179</xdr:col>
      <xdr:colOff>457730</xdr:colOff>
      <xdr:row>27</xdr:row>
      <xdr:rowOff>182560</xdr:rowOff>
    </xdr:from>
    <xdr:to>
      <xdr:col>186</xdr:col>
      <xdr:colOff>666752</xdr:colOff>
      <xdr:row>30</xdr:row>
      <xdr:rowOff>87310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7988730" y="6528591"/>
          <a:ext cx="554302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/>
            <a:t>COMPARATIVO MES A MES N°</a:t>
          </a:r>
          <a:r>
            <a:rPr lang="es-CO" sz="1100" b="1" baseline="0"/>
            <a:t> de Afiliados al Régimen Subsidiado en Antioquia  </a:t>
          </a:r>
        </a:p>
        <a:p>
          <a:pPr algn="ctr"/>
          <a:r>
            <a:rPr lang="es-CO" sz="1100" b="1" baseline="0"/>
            <a:t>2019 Vs 2020 vs 2023</a:t>
          </a:r>
          <a:endParaRPr lang="es-CO" sz="1100" b="1"/>
        </a:p>
      </xdr:txBody>
    </xdr:sp>
    <xdr:clientData/>
  </xdr:twoCellAnchor>
  <xdr:twoCellAnchor>
    <xdr:from>
      <xdr:col>178</xdr:col>
      <xdr:colOff>170708</xdr:colOff>
      <xdr:row>1</xdr:row>
      <xdr:rowOff>144809</xdr:rowOff>
    </xdr:from>
    <xdr:to>
      <xdr:col>189</xdr:col>
      <xdr:colOff>276954</xdr:colOff>
      <xdr:row>23</xdr:row>
      <xdr:rowOff>119446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370415</xdr:colOff>
      <xdr:row>4</xdr:row>
      <xdr:rowOff>52916</xdr:rowOff>
    </xdr:from>
    <xdr:to>
      <xdr:col>140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3960565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140</xdr:col>
      <xdr:colOff>370412</xdr:colOff>
      <xdr:row>3</xdr:row>
      <xdr:rowOff>95250</xdr:rowOff>
    </xdr:from>
    <xdr:to>
      <xdr:col>140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960562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140</xdr:col>
      <xdr:colOff>391578</xdr:colOff>
      <xdr:row>2</xdr:row>
      <xdr:rowOff>116417</xdr:rowOff>
    </xdr:from>
    <xdr:to>
      <xdr:col>140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3981728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143</xdr:col>
      <xdr:colOff>216957</xdr:colOff>
      <xdr:row>23</xdr:row>
      <xdr:rowOff>171980</xdr:rowOff>
    </xdr:from>
    <xdr:to>
      <xdr:col>148</xdr:col>
      <xdr:colOff>416719</xdr:colOff>
      <xdr:row>25</xdr:row>
      <xdr:rowOff>151351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88894707" y="5672668"/>
          <a:ext cx="4009762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ADRES</a:t>
          </a:r>
          <a:endParaRPr lang="es-CO" sz="1100"/>
        </a:p>
      </xdr:txBody>
    </xdr:sp>
    <xdr:clientData/>
  </xdr:twoCellAnchor>
  <xdr:twoCellAnchor editAs="oneCell">
    <xdr:from>
      <xdr:col>140</xdr:col>
      <xdr:colOff>285750</xdr:colOff>
      <xdr:row>7</xdr:row>
      <xdr:rowOff>31751</xdr:rowOff>
    </xdr:from>
    <xdr:to>
      <xdr:col>140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285750</xdr:colOff>
      <xdr:row>9</xdr:row>
      <xdr:rowOff>31749</xdr:rowOff>
    </xdr:from>
    <xdr:to>
      <xdr:col>140</xdr:col>
      <xdr:colOff>285750</xdr:colOff>
      <xdr:row>10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285750</xdr:colOff>
      <xdr:row>8</xdr:row>
      <xdr:rowOff>31749</xdr:rowOff>
    </xdr:from>
    <xdr:to>
      <xdr:col>140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423320</xdr:colOff>
      <xdr:row>7</xdr:row>
      <xdr:rowOff>10583</xdr:rowOff>
    </xdr:from>
    <xdr:to>
      <xdr:col>140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423320</xdr:colOff>
      <xdr:row>9</xdr:row>
      <xdr:rowOff>31747</xdr:rowOff>
    </xdr:from>
    <xdr:to>
      <xdr:col>140</xdr:col>
      <xdr:colOff>566195</xdr:colOff>
      <xdr:row>10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423320</xdr:colOff>
      <xdr:row>8</xdr:row>
      <xdr:rowOff>21164</xdr:rowOff>
    </xdr:from>
    <xdr:to>
      <xdr:col>140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142</xdr:col>
      <xdr:colOff>309556</xdr:colOff>
      <xdr:row>28</xdr:row>
      <xdr:rowOff>107156</xdr:rowOff>
    </xdr:from>
    <xdr:to>
      <xdr:col>154</xdr:col>
      <xdr:colOff>309555</xdr:colOff>
      <xdr:row>50</xdr:row>
      <xdr:rowOff>107156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144</xdr:col>
      <xdr:colOff>119063</xdr:colOff>
      <xdr:row>26</xdr:row>
      <xdr:rowOff>104511</xdr:rowOff>
    </xdr:from>
    <xdr:to>
      <xdr:col>151</xdr:col>
      <xdr:colOff>108479</xdr:colOff>
      <xdr:row>29</xdr:row>
      <xdr:rowOff>9260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66734532" y="6176699"/>
          <a:ext cx="5323416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Contributivo en Antioquia  </a:t>
          </a:r>
        </a:p>
        <a:p>
          <a:pPr algn="ctr"/>
          <a:r>
            <a:rPr lang="es-CO" sz="1100" b="1" baseline="0"/>
            <a:t>2019 -2022</a:t>
          </a:r>
          <a:endParaRPr lang="es-CO" sz="1100" b="1"/>
        </a:p>
      </xdr:txBody>
    </xdr:sp>
    <xdr:clientData/>
  </xdr:twoCellAnchor>
  <xdr:twoCellAnchor>
    <xdr:from>
      <xdr:col>142</xdr:col>
      <xdr:colOff>153455</xdr:colOff>
      <xdr:row>2</xdr:row>
      <xdr:rowOff>357185</xdr:rowOff>
    </xdr:from>
    <xdr:to>
      <xdr:col>154</xdr:col>
      <xdr:colOff>204110</xdr:colOff>
      <xdr:row>25</xdr:row>
      <xdr:rowOff>107153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142</xdr:col>
      <xdr:colOff>432595</xdr:colOff>
      <xdr:row>52</xdr:row>
      <xdr:rowOff>183885</xdr:rowOff>
    </xdr:from>
    <xdr:to>
      <xdr:col>147</xdr:col>
      <xdr:colOff>523875</xdr:colOff>
      <xdr:row>54</xdr:row>
      <xdr:rowOff>163256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5844283" y="11209073"/>
          <a:ext cx="3901280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 ADRES.</a:t>
          </a:r>
          <a:endParaRPr lang="es-CO" sz="1100"/>
        </a:p>
      </xdr:txBody>
    </xdr:sp>
    <xdr:clientData/>
  </xdr:twoCellAnchor>
  <xdr:twoCellAnchor editAs="oneCell">
    <xdr:from>
      <xdr:col>0</xdr:col>
      <xdr:colOff>285750</xdr:colOff>
      <xdr:row>1</xdr:row>
      <xdr:rowOff>52917</xdr:rowOff>
    </xdr:from>
    <xdr:to>
      <xdr:col>0</xdr:col>
      <xdr:colOff>1206499</xdr:colOff>
      <xdr:row>2</xdr:row>
      <xdr:rowOff>396142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86834"/>
          <a:ext cx="920749" cy="724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370415</xdr:colOff>
      <xdr:row>4</xdr:row>
      <xdr:rowOff>52916</xdr:rowOff>
    </xdr:from>
    <xdr:to>
      <xdr:col>115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8996790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115</xdr:col>
      <xdr:colOff>370412</xdr:colOff>
      <xdr:row>3</xdr:row>
      <xdr:rowOff>95250</xdr:rowOff>
    </xdr:from>
    <xdr:to>
      <xdr:col>115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8996787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115</xdr:col>
      <xdr:colOff>391578</xdr:colOff>
      <xdr:row>2</xdr:row>
      <xdr:rowOff>116417</xdr:rowOff>
    </xdr:from>
    <xdr:to>
      <xdr:col>115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9017953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115</xdr:col>
      <xdr:colOff>285750</xdr:colOff>
      <xdr:row>7</xdr:row>
      <xdr:rowOff>31751</xdr:rowOff>
    </xdr:from>
    <xdr:to>
      <xdr:col>115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285750</xdr:colOff>
      <xdr:row>9</xdr:row>
      <xdr:rowOff>31749</xdr:rowOff>
    </xdr:from>
    <xdr:to>
      <xdr:col>115</xdr:col>
      <xdr:colOff>285750</xdr:colOff>
      <xdr:row>10</xdr:row>
      <xdr:rowOff>3174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285750</xdr:colOff>
      <xdr:row>8</xdr:row>
      <xdr:rowOff>31749</xdr:rowOff>
    </xdr:from>
    <xdr:to>
      <xdr:col>115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423320</xdr:colOff>
      <xdr:row>7</xdr:row>
      <xdr:rowOff>10583</xdr:rowOff>
    </xdr:from>
    <xdr:to>
      <xdr:col>115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423320</xdr:colOff>
      <xdr:row>9</xdr:row>
      <xdr:rowOff>31747</xdr:rowOff>
    </xdr:from>
    <xdr:to>
      <xdr:col>115</xdr:col>
      <xdr:colOff>566195</xdr:colOff>
      <xdr:row>10</xdr:row>
      <xdr:rowOff>3172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423320</xdr:colOff>
      <xdr:row>8</xdr:row>
      <xdr:rowOff>21164</xdr:rowOff>
    </xdr:from>
    <xdr:to>
      <xdr:col>115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118</xdr:col>
      <xdr:colOff>6614</xdr:colOff>
      <xdr:row>19</xdr:row>
      <xdr:rowOff>2652</xdr:rowOff>
    </xdr:from>
    <xdr:to>
      <xdr:col>128</xdr:col>
      <xdr:colOff>428624</xdr:colOff>
      <xdr:row>44</xdr:row>
      <xdr:rowOff>47626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328083</xdr:colOff>
      <xdr:row>1</xdr:row>
      <xdr:rowOff>105834</xdr:rowOff>
    </xdr:from>
    <xdr:to>
      <xdr:col>0</xdr:col>
      <xdr:colOff>1079501</xdr:colOff>
      <xdr:row>2</xdr:row>
      <xdr:rowOff>315870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603251"/>
          <a:ext cx="751418" cy="5910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709612</xdr:colOff>
      <xdr:row>0</xdr:row>
      <xdr:rowOff>88106</xdr:rowOff>
    </xdr:from>
    <xdr:to>
      <xdr:col>23</xdr:col>
      <xdr:colOff>642937</xdr:colOff>
      <xdr:row>25</xdr:row>
      <xdr:rowOff>50006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547428</xdr:colOff>
      <xdr:row>0</xdr:row>
      <xdr:rowOff>71438</xdr:rowOff>
    </xdr:from>
    <xdr:to>
      <xdr:col>12</xdr:col>
      <xdr:colOff>273844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0.02039</cdr:x>
      <cdr:y>0.02297</cdr:y>
    </cdr:from>
    <cdr:to>
      <cdr:x>0.09664</cdr:x>
      <cdr:y>0.11334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14B04C98-BA5A-486A-BD15-EF7DFF6C47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0035" y="117286"/>
          <a:ext cx="635845" cy="461357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0.01657</cdr:x>
      <cdr:y>0.01137</cdr:y>
    </cdr:from>
    <cdr:to>
      <cdr:x>0.11779</cdr:x>
      <cdr:y>0.148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FD68871-FEDE-45D1-9592-6B01FBCBFF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50801"/>
          <a:ext cx="775970" cy="610348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0</xdr:rowOff>
    </xdr:from>
    <xdr:to>
      <xdr:col>1</xdr:col>
      <xdr:colOff>1333500</xdr:colOff>
      <xdr:row>4</xdr:row>
      <xdr:rowOff>1405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1312333" cy="105973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1219200</xdr:colOff>
      <xdr:row>0</xdr:row>
      <xdr:rowOff>1036455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2400"/>
          <a:ext cx="1123950" cy="88405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95250</xdr:rowOff>
    </xdr:from>
    <xdr:to>
      <xdr:col>1</xdr:col>
      <xdr:colOff>1128184</xdr:colOff>
      <xdr:row>0</xdr:row>
      <xdr:rowOff>979305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1123950" cy="88405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742950</xdr:colOff>
      <xdr:row>0</xdr:row>
      <xdr:rowOff>1036455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52400"/>
          <a:ext cx="1123950" cy="88405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742950</xdr:colOff>
      <xdr:row>0</xdr:row>
      <xdr:rowOff>1036455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177D9E-D810-46E8-853D-30986C0A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52400"/>
          <a:ext cx="1123950" cy="88405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1757135</xdr:colOff>
      <xdr:row>2</xdr:row>
      <xdr:rowOff>111579</xdr:rowOff>
    </xdr:from>
    <xdr:to>
      <xdr:col>11</xdr:col>
      <xdr:colOff>657679</xdr:colOff>
      <xdr:row>5</xdr:row>
      <xdr:rowOff>181429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0.28802</cdr:x>
      <cdr:y>0.45161</cdr:y>
    </cdr:from>
    <cdr:to>
      <cdr:x>0.38239</cdr:x>
      <cdr:y>0.50404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8DD3461-8A0B-4A62-8D25-7CDC8DE72FE9}"/>
            </a:ext>
          </a:extLst>
        </cdr:cNvPr>
        <cdr:cNvSpPr txBox="1"/>
      </cdr:nvSpPr>
      <cdr:spPr>
        <a:xfrm xmlns:a="http://schemas.openxmlformats.org/drawingml/2006/main">
          <a:off x="3073400" y="18750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Subsidiado</a:t>
          </a:r>
        </a:p>
      </cdr:txBody>
    </cdr:sp>
  </cdr:relSizeAnchor>
  <cdr:relSizeAnchor xmlns:cdr="http://schemas.openxmlformats.org/drawingml/2006/chartDrawing">
    <cdr:from>
      <cdr:x>0.57222</cdr:x>
      <cdr:y>0.31702</cdr:y>
    </cdr:from>
    <cdr:to>
      <cdr:x>0.66658</cdr:x>
      <cdr:y>0.36946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6105979" y="13162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Contributivo</a:t>
          </a:r>
        </a:p>
      </cdr:txBody>
    </cdr:sp>
  </cdr:relSizeAnchor>
  <cdr:relSizeAnchor xmlns:cdr="http://schemas.openxmlformats.org/drawingml/2006/chartDrawing">
    <cdr:from>
      <cdr:x>0.34396</cdr:x>
      <cdr:y>0.05812</cdr:y>
    </cdr:from>
    <cdr:to>
      <cdr:x>0.43832</cdr:x>
      <cdr:y>0.11055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3670300" y="241300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Excepción</a:t>
          </a:r>
        </a:p>
      </cdr:txBody>
    </cdr:sp>
  </cdr:relSizeAnchor>
  <cdr:relSizeAnchor xmlns:cdr="http://schemas.openxmlformats.org/drawingml/2006/chartDrawing">
    <cdr:from>
      <cdr:x>0.48678</cdr:x>
      <cdr:y>0.05484</cdr:y>
    </cdr:from>
    <cdr:to>
      <cdr:x>0.61829</cdr:x>
      <cdr:y>0.10422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5194300" y="227693"/>
          <a:ext cx="1403350" cy="20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Sin</a:t>
          </a:r>
          <a:r>
            <a:rPr lang="es-CO" sz="1100" baseline="0"/>
            <a:t> Seguridad Social</a:t>
          </a:r>
          <a:endParaRPr lang="es-CO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22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C95E7-5C55-463F-A643-7D4E4F092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WINDOWS/TEMP/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WINDOWS/TEMP/defab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20%20PT/Estad&#237;sticas%20Aseguramiento/Users/CCEBAL~1/AppData/Local/Temp/ARCCCFA/perfil%20-%20series%20epidemilogia/ANEXOS%20%20PERFIL%20EPIDEMILOGICO%202007/Morbilidad/DATOS/EXCEL/PERFIL1/10MORT82.XLS?136D9725" TargetMode="External"/><Relationship Id="rId1" Type="http://schemas.openxmlformats.org/officeDocument/2006/relationships/externalLinkPath" Target="file:///\\136D9725\10MORT82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19%20PT/Estadisticas%20Cobertura%20al%20SGSSS/Users/CCEBAL~1/AppData/Local/Temp/ARCCCFA/perfil%20-%20series%20epidemilogia/ANEXOS%20%20PERFIL%20EPIDEMILOGICO%202007/Morbilidad/DATOS/EXCEL/PERFIL1/10MORT82.XLS?9AB4B2A5" TargetMode="External"/><Relationship Id="rId1" Type="http://schemas.openxmlformats.org/officeDocument/2006/relationships/externalLinkPath" Target="file:///\\9AB4B2A5\10MORT8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defab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WINDOWS/TEMP/defabr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A_COMPARTIDA_VITALES/VITALES%202009/CONSOLIDADO%20DEL%20A&#209;O/BASE%20NACIMIENTOS%20TOTAL%202009%20%201703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1_ECV-2005_Personas-Estrato-Vivien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1_ECV-2005_Personas-Estrato-Vivien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1_ECV-2005_Personas-Estrato-Vivien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1_ECV-2005_Personas-Estrato-Vivien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4_ECV-2005_Personas-Vivir_Medell&#237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4_ECV-2005_Personas-Vivir_Medell&#237;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4_ECV-2005_Personas-Vivir_Medell&#237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4_ECV-2005_Personas-Vivir_Medell&#237;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ISTICAS%20A%20%20AGOSTO%20%202010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%20Aseguramiento%20Marzo%202023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stad&#237;sticas%20por%20mes/Estad&#237;sticas%20Cobertura%20en%20aseguramiento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s por mpio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CONSOLIDADO REGION "/>
      <sheetName val="1. Población_Afiliada_Regimen"/>
      <sheetName val="2. Afiliados_Esquema Asociativo"/>
      <sheetName val="3. Gráficos_Cobertura_Dpto"/>
      <sheetName val="4. Gráficos_%Tendencia_Subreg"/>
      <sheetName val="5. Gráficos_Afiliados_Reg_Subre"/>
      <sheetName val="6.Gráfico_Afiliados_EPS_Régimen"/>
      <sheetName val="7. Gráficos_Tendencia_EPS"/>
      <sheetName val="3C. Afiliados_ Suspendidos_RC"/>
      <sheetName val="8. Afiliados_ EPS_Mpio_RS"/>
      <sheetName val="9. Afiliados_EPS_Mpio_RC "/>
      <sheetName val="10. Tendencia_por mes_RS"/>
      <sheetName val="11. Tendencia_por mes_ RC"/>
      <sheetName val="12. Tendencia_por mes_REX"/>
      <sheetName val="12. Tendencia_Valores_Años"/>
      <sheetName val="DATOS TD"/>
      <sheetName val="TD"/>
      <sheetName val="13. Afiliados_Nivel_Sexo_Zona"/>
      <sheetName val="14. Afiliados_Grupo_edad_RS"/>
      <sheetName val="Curso_vida"/>
      <sheetName val="14A. RS_Curso_Vida"/>
      <sheetName val="15. Afiliados_Grupo_edad_RC"/>
      <sheetName val="15A. RC_Curso_Vida"/>
      <sheetName val="16. REx_Curso_Vida"/>
      <sheetName val="17. Tipo_Población_RS "/>
      <sheetName val="18. Cobertura_Nacional_Deptos"/>
      <sheetName val="A. Codigos_Municipio"/>
      <sheetName val="B. NUEVOS CODIGO EPS"/>
    </sheetNames>
    <sheetDataSet>
      <sheetData sheetId="0"/>
      <sheetData sheetId="1" refreshError="1"/>
      <sheetData sheetId="2">
        <row r="6">
          <cell r="AJ6" t="str">
            <v>R. Subsidiado</v>
          </cell>
          <cell r="AK6">
            <v>0.38775394164516863</v>
          </cell>
        </row>
        <row r="7">
          <cell r="AJ7" t="str">
            <v>R. Contributivo</v>
          </cell>
          <cell r="AK7">
            <v>0.58186433521330316</v>
          </cell>
        </row>
        <row r="8">
          <cell r="AJ8" t="str">
            <v>R. Excepción</v>
          </cell>
          <cell r="AK8">
            <v>1.5050636917759524E-2</v>
          </cell>
        </row>
        <row r="9">
          <cell r="AJ9" t="str">
            <v>R. Especial (Policia y Ejercito)</v>
          </cell>
          <cell r="AK9">
            <v>1.3611624167718946E-2</v>
          </cell>
        </row>
        <row r="14">
          <cell r="AJ14" t="str">
            <v>R. Subsidiado</v>
          </cell>
          <cell r="AK14">
            <v>0.66509604160033964</v>
          </cell>
          <cell r="AQ14">
            <v>0.76091895985862157</v>
          </cell>
          <cell r="AW14">
            <v>0.70044938505203402</v>
          </cell>
          <cell r="BC14">
            <v>0.58540479411047297</v>
          </cell>
          <cell r="BI14">
            <v>0.67422524565381703</v>
          </cell>
          <cell r="BO14">
            <v>0.70460358056265981</v>
          </cell>
          <cell r="BU14">
            <v>0.8630477204186624</v>
          </cell>
        </row>
        <row r="15">
          <cell r="AJ15" t="str">
            <v>R. Contributivo</v>
          </cell>
          <cell r="AK15">
            <v>0.28560967844635465</v>
          </cell>
          <cell r="AQ15">
            <v>0.20348396869477406</v>
          </cell>
          <cell r="AW15">
            <v>0.27010406811731313</v>
          </cell>
          <cell r="BC15">
            <v>0.34465707253254096</v>
          </cell>
          <cell r="BI15">
            <v>0.28987150415721846</v>
          </cell>
          <cell r="BO15">
            <v>0.27015749091398572</v>
          </cell>
          <cell r="BU15">
            <v>0.10626219620365443</v>
          </cell>
        </row>
        <row r="16">
          <cell r="AJ16" t="str">
            <v>R. Excepción</v>
          </cell>
          <cell r="AK16">
            <v>1.8614029502281651E-2</v>
          </cell>
          <cell r="AQ16">
            <v>2.0701842968947236E-2</v>
          </cell>
          <cell r="AW16">
            <v>1.9276253547776727E-2</v>
          </cell>
          <cell r="BC16">
            <v>1.5366875845399915E-2</v>
          </cell>
          <cell r="BI16">
            <v>2.6455026455026454E-2</v>
          </cell>
          <cell r="BO16">
            <v>1.7768205680441514E-2</v>
          </cell>
          <cell r="BU16">
            <v>2.4126308320028385E-2</v>
          </cell>
        </row>
        <row r="17">
          <cell r="AJ17" t="str">
            <v>R. Especial (Policia y Ejercito)</v>
          </cell>
          <cell r="AK17">
            <v>2.8207577204711873E-2</v>
          </cell>
          <cell r="AQ17">
            <v>1.4137843978793235E-2</v>
          </cell>
          <cell r="AW17">
            <v>8.1598864711447498E-3</v>
          </cell>
          <cell r="BC17">
            <v>5.1178570636627715E-2</v>
          </cell>
          <cell r="BI17">
            <v>8.2199546485260764E-3</v>
          </cell>
          <cell r="BO17">
            <v>6.3938618925831201E-3</v>
          </cell>
          <cell r="BU17">
            <v>3.8140855064750755E-3</v>
          </cell>
        </row>
        <row r="28">
          <cell r="AJ28" t="str">
            <v>R. Subsidiado</v>
          </cell>
          <cell r="AK28">
            <v>0.83524436613187425</v>
          </cell>
          <cell r="AQ28">
            <v>0.91198239647929591</v>
          </cell>
          <cell r="AW28">
            <v>0.75555856701739443</v>
          </cell>
          <cell r="BC28">
            <v>0.82487545095344439</v>
          </cell>
          <cell r="BI28">
            <v>0.9382564399002854</v>
          </cell>
          <cell r="BO28">
            <v>0.9067152415315094</v>
          </cell>
          <cell r="BU28">
            <v>0.91075088503819635</v>
          </cell>
        </row>
        <row r="29">
          <cell r="AJ29" t="str">
            <v>R. Contributivo</v>
          </cell>
          <cell r="AK29">
            <v>0.13810627840118705</v>
          </cell>
          <cell r="AQ29">
            <v>5.473094618923785E-2</v>
          </cell>
          <cell r="AW29">
            <v>0.21067864368060865</v>
          </cell>
          <cell r="BC29">
            <v>0.15555746435320392</v>
          </cell>
          <cell r="BI29">
            <v>4.4799306333321291E-2</v>
          </cell>
          <cell r="BO29">
            <v>6.7782954426034256E-2</v>
          </cell>
          <cell r="BU29">
            <v>6.9573318427426867E-2</v>
          </cell>
        </row>
        <row r="30">
          <cell r="AJ30" t="str">
            <v>R. Excepción</v>
          </cell>
          <cell r="AK30">
            <v>1.5457664842808123E-2</v>
          </cell>
          <cell r="AQ30">
            <v>1.3922784556911382E-2</v>
          </cell>
          <cell r="AW30">
            <v>1.8101036695738027E-2</v>
          </cell>
          <cell r="BC30">
            <v>1.240336711905171E-2</v>
          </cell>
          <cell r="BI30">
            <v>1.3078507171501861E-2</v>
          </cell>
          <cell r="BO30">
            <v>1.5097908711948715E-2</v>
          </cell>
          <cell r="BU30">
            <v>1.6172908514999067E-2</v>
          </cell>
        </row>
        <row r="31">
          <cell r="AJ31" t="str">
            <v>R. Especial (Policia y Ejercito)</v>
          </cell>
          <cell r="AK31">
            <v>8.9696744876194001E-3</v>
          </cell>
          <cell r="AQ31">
            <v>1.6563312662532508E-2</v>
          </cell>
          <cell r="AW31">
            <v>1.3658054961329604E-2</v>
          </cell>
          <cell r="BC31">
            <v>5.9611750558323309E-3</v>
          </cell>
          <cell r="BI31">
            <v>2.9625347736551176E-3</v>
          </cell>
          <cell r="BO31">
            <v>4.0634742705012786E-3</v>
          </cell>
          <cell r="BU31">
            <v>1.7887087758524315E-3</v>
          </cell>
        </row>
        <row r="42">
          <cell r="AJ42" t="str">
            <v>R. Subsidiado</v>
          </cell>
          <cell r="AK42">
            <v>0.64827482898087585</v>
          </cell>
          <cell r="AQ42">
            <v>0.42546244520715232</v>
          </cell>
          <cell r="AW42">
            <v>0.84778344448803455</v>
          </cell>
          <cell r="BC42">
            <v>0.5081802785405396</v>
          </cell>
          <cell r="BI42">
            <v>0.55883565926536916</v>
          </cell>
          <cell r="BO42">
            <v>0.93067961165048541</v>
          </cell>
          <cell r="BU42">
            <v>0.89069064022853306</v>
          </cell>
          <cell r="CA42">
            <v>0.88218894091575217</v>
          </cell>
          <cell r="CG42">
            <v>0.90388810470935455</v>
          </cell>
          <cell r="CM42">
            <v>0.90222793988655636</v>
          </cell>
          <cell r="CS42">
            <v>0.69208490298537695</v>
          </cell>
          <cell r="CY42">
            <v>0.93864650470996525</v>
          </cell>
        </row>
        <row r="43">
          <cell r="AJ43" t="str">
            <v>R. Contributivo</v>
          </cell>
          <cell r="AK43">
            <v>0.31793530346934862</v>
          </cell>
          <cell r="AQ43">
            <v>0.53815896031776633</v>
          </cell>
          <cell r="AW43">
            <v>0.12524519419380148</v>
          </cell>
          <cell r="BC43">
            <v>0.43167206537645725</v>
          </cell>
          <cell r="BI43">
            <v>0.41194939268562003</v>
          </cell>
          <cell r="BO43">
            <v>4.9514563106796118E-2</v>
          </cell>
          <cell r="BU43">
            <v>8.7506301461939176E-2</v>
          </cell>
          <cell r="CA43">
            <v>9.5292561747149437E-2</v>
          </cell>
          <cell r="CG43">
            <v>7.4254672997134175E-2</v>
          </cell>
          <cell r="CM43">
            <v>6.8270861353137244E-2</v>
          </cell>
          <cell r="CS43">
            <v>0.27403086644792807</v>
          </cell>
          <cell r="CY43">
            <v>3.4209221616261776E-2</v>
          </cell>
        </row>
        <row r="44">
          <cell r="AJ44" t="str">
            <v>R. Excepción</v>
          </cell>
          <cell r="AK44">
            <v>1.5596686408831948E-2</v>
          </cell>
          <cell r="AQ44">
            <v>1.3240265833686836E-2</v>
          </cell>
          <cell r="AW44">
            <v>1.9942461095854583E-2</v>
          </cell>
          <cell r="BC44">
            <v>8.6982258250160316E-3</v>
          </cell>
          <cell r="BI44">
            <v>1.0642968323865526E-2</v>
          </cell>
          <cell r="BO44">
            <v>1.5922330097087378E-2</v>
          </cell>
          <cell r="BU44">
            <v>1.2224836161989581E-2</v>
          </cell>
          <cell r="CA44">
            <v>1.7031847589091039E-2</v>
          </cell>
          <cell r="CG44">
            <v>1.6082809358826299E-2</v>
          </cell>
          <cell r="CM44">
            <v>1.6577977896029474E-2</v>
          </cell>
          <cell r="CS44">
            <v>2.1752339287884313E-2</v>
          </cell>
          <cell r="CY44">
            <v>2.3921665840356966E-2</v>
          </cell>
        </row>
        <row r="45">
          <cell r="AJ45" t="str">
            <v>R. Especial (Policia y Ejercito)</v>
          </cell>
          <cell r="AK45">
            <v>1.6234534990665826E-2</v>
          </cell>
          <cell r="AQ45">
            <v>2.1107297571760955E-2</v>
          </cell>
          <cell r="AW45">
            <v>5.9173532104093108E-3</v>
          </cell>
          <cell r="BC45">
            <v>4.9344755578210039E-2</v>
          </cell>
          <cell r="BI45">
            <v>1.6762675110088204E-2</v>
          </cell>
          <cell r="BO45">
            <v>3.4951456310679612E-3</v>
          </cell>
          <cell r="BU45">
            <v>8.275920013443119E-3</v>
          </cell>
          <cell r="CA45">
            <v>3.5207491868320404E-3</v>
          </cell>
          <cell r="CG45">
            <v>4.3201163437272764E-3</v>
          </cell>
          <cell r="CM45">
            <v>1.137360388281387E-2</v>
          </cell>
          <cell r="CS45">
            <v>9.6677063501708054E-3</v>
          </cell>
          <cell r="CY45">
            <v>2.3549826474962817E-3</v>
          </cell>
        </row>
        <row r="61">
          <cell r="AJ61" t="str">
            <v>R. Subsidiado</v>
          </cell>
          <cell r="AK61">
            <v>0.75871078273905124</v>
          </cell>
          <cell r="AQ61">
            <v>0.80880087011692192</v>
          </cell>
          <cell r="AW61">
            <v>0.88961569910057237</v>
          </cell>
          <cell r="BC61">
            <v>0.64789005032907476</v>
          </cell>
          <cell r="BI61">
            <v>0.7833275802554367</v>
          </cell>
          <cell r="BO61">
            <v>0.77565553408777255</v>
          </cell>
          <cell r="BU61">
            <v>0.77164664664664662</v>
          </cell>
          <cell r="CA61">
            <v>0.64059617089593368</v>
          </cell>
          <cell r="CG61">
            <v>0.79312035869412922</v>
          </cell>
          <cell r="CM61">
            <v>0.82345113115481294</v>
          </cell>
          <cell r="CS61">
            <v>0.79348889919126364</v>
          </cell>
        </row>
        <row r="62">
          <cell r="AJ62" t="str">
            <v>R. Contributivo</v>
          </cell>
          <cell r="AK62">
            <v>0.21645786486775886</v>
          </cell>
          <cell r="AQ62">
            <v>0.16532221517266382</v>
          </cell>
          <cell r="AW62">
            <v>8.9300315383716855E-2</v>
          </cell>
          <cell r="BC62">
            <v>0.31262098335269067</v>
          </cell>
          <cell r="BI62">
            <v>0.19803244735933725</v>
          </cell>
          <cell r="BO62">
            <v>0.1863096881037814</v>
          </cell>
          <cell r="BU62">
            <v>0.19344344344344344</v>
          </cell>
          <cell r="CA62">
            <v>0.34260657034001868</v>
          </cell>
          <cell r="CG62">
            <v>0.18299005184251085</v>
          </cell>
          <cell r="CM62">
            <v>0.1505249149785598</v>
          </cell>
          <cell r="CS62">
            <v>0.17704630917426467</v>
          </cell>
        </row>
        <row r="63">
          <cell r="AJ63" t="str">
            <v>R. Excepción</v>
          </cell>
          <cell r="AK63">
            <v>1.704143912624478E-2</v>
          </cell>
          <cell r="AQ63">
            <v>1.9713586513187709E-2</v>
          </cell>
          <cell r="AW63">
            <v>1.5009928746641747E-2</v>
          </cell>
          <cell r="BC63">
            <v>2.0905923344947737E-2</v>
          </cell>
          <cell r="BI63">
            <v>1.4428719364860201E-2</v>
          </cell>
          <cell r="BO63">
            <v>2.2688379795749378E-2</v>
          </cell>
          <cell r="BU63">
            <v>2.3523523523523524E-2</v>
          </cell>
          <cell r="CA63">
            <v>1.2004888217957012E-2</v>
          </cell>
          <cell r="CG63">
            <v>1.5342580916351408E-2</v>
          </cell>
          <cell r="CM63">
            <v>1.5969244418157624E-2</v>
          </cell>
          <cell r="CS63">
            <v>2.2150105599340646E-2</v>
          </cell>
        </row>
        <row r="64">
          <cell r="AJ64" t="str">
            <v>R. Especial (Policia y Ejercito)</v>
          </cell>
          <cell r="AK64">
            <v>6.0177749223685618E-3</v>
          </cell>
          <cell r="AQ64">
            <v>4.7584519169763433E-3</v>
          </cell>
          <cell r="AW64">
            <v>3.6210723046373088E-3</v>
          </cell>
          <cell r="BC64">
            <v>1.6550522648083623E-2</v>
          </cell>
          <cell r="BI64">
            <v>2.9685881946841558E-3</v>
          </cell>
          <cell r="BO64">
            <v>1.3138283190725918E-2</v>
          </cell>
          <cell r="BU64">
            <v>9.1341341341341347E-3</v>
          </cell>
          <cell r="CA64">
            <v>2.8274986221934681E-3</v>
          </cell>
          <cell r="CG64">
            <v>6.7955723693428616E-3</v>
          </cell>
          <cell r="CM64">
            <v>9.1675292030164134E-3</v>
          </cell>
          <cell r="CS64">
            <v>5.7693298305259363E-3</v>
          </cell>
        </row>
        <row r="74">
          <cell r="AJ74" t="str">
            <v>R. Subsidiado</v>
          </cell>
          <cell r="AK74">
            <v>0.78379918363964118</v>
          </cell>
          <cell r="AQ74">
            <v>0.77360574268360027</v>
          </cell>
          <cell r="AW74">
            <v>0.65753424657534243</v>
          </cell>
          <cell r="BC74">
            <v>0.79963595631475781</v>
          </cell>
          <cell r="BI74">
            <v>0.72961494903737256</v>
          </cell>
          <cell r="BO74">
            <v>0.75993736449048421</v>
          </cell>
          <cell r="BU74">
            <v>0.89688465499485071</v>
          </cell>
          <cell r="CA74">
            <v>0.78539776324119015</v>
          </cell>
          <cell r="CG74">
            <v>0.87354532043927224</v>
          </cell>
          <cell r="CM74">
            <v>0.76201950659781981</v>
          </cell>
          <cell r="CS74">
            <v>0.83576987090099408</v>
          </cell>
          <cell r="CY74">
            <v>0.76799224054316195</v>
          </cell>
          <cell r="DE74">
            <v>0.77665847665847665</v>
          </cell>
          <cell r="DK74">
            <v>0.8412464589235128</v>
          </cell>
          <cell r="DQ74">
            <v>0.8513388734995383</v>
          </cell>
          <cell r="DW74">
            <v>0.89331723027375198</v>
          </cell>
          <cell r="EC74">
            <v>0.89475646123260433</v>
          </cell>
          <cell r="EI74">
            <v>0.61262665627435697</v>
          </cell>
          <cell r="EO74">
            <v>0.72123378782840042</v>
          </cell>
          <cell r="EU74">
            <v>0.86114221724524076</v>
          </cell>
        </row>
        <row r="75">
          <cell r="AJ75" t="str">
            <v>R. Contributivo</v>
          </cell>
          <cell r="AK75">
            <v>0.18467563143608975</v>
          </cell>
          <cell r="AQ75">
            <v>0.1882937603533959</v>
          </cell>
          <cell r="AW75">
            <v>0.31528197829567695</v>
          </cell>
          <cell r="BC75">
            <v>0.18132175861103333</v>
          </cell>
          <cell r="BI75">
            <v>0.2276330690826727</v>
          </cell>
          <cell r="BO75">
            <v>0.21874247169356781</v>
          </cell>
          <cell r="BU75">
            <v>7.8527291452111223E-2</v>
          </cell>
          <cell r="CA75">
            <v>0.18231694450305971</v>
          </cell>
          <cell r="CG75">
            <v>0.10395836748074086</v>
          </cell>
          <cell r="CM75">
            <v>0.19770510613884107</v>
          </cell>
          <cell r="CS75">
            <v>0.12783950339615852</v>
          </cell>
          <cell r="CY75">
            <v>0.20717749757516973</v>
          </cell>
          <cell r="DE75">
            <v>0.18943488943488943</v>
          </cell>
          <cell r="DK75">
            <v>0.12487252124645892</v>
          </cell>
          <cell r="DQ75">
            <v>0.1172668513388735</v>
          </cell>
          <cell r="DW75">
            <v>7.4879227053140096E-2</v>
          </cell>
          <cell r="EC75">
            <v>7.0079522862823068E-2</v>
          </cell>
          <cell r="EI75">
            <v>0.34684333593141076</v>
          </cell>
          <cell r="EO75">
            <v>0.22979714000665113</v>
          </cell>
          <cell r="EU75">
            <v>0.11198208286674133</v>
          </cell>
        </row>
        <row r="76">
          <cell r="AJ76" t="str">
            <v>R. Excepción</v>
          </cell>
          <cell r="AK76">
            <v>2.2201272196092244E-2</v>
          </cell>
          <cell r="AQ76">
            <v>2.0982882385422418E-2</v>
          </cell>
          <cell r="AW76">
            <v>1.8217399039316847E-2</v>
          </cell>
          <cell r="BC76">
            <v>1.2181461775413049E-2</v>
          </cell>
          <cell r="BI76">
            <v>3.114382785956965E-2</v>
          </cell>
          <cell r="BO76">
            <v>1.3852083835220429E-2</v>
          </cell>
          <cell r="BU76">
            <v>1.8666323377960866E-2</v>
          </cell>
          <cell r="CA76">
            <v>2.2789618062882464E-2</v>
          </cell>
          <cell r="CG76">
            <v>1.6267824946730045E-2</v>
          </cell>
          <cell r="CM76">
            <v>2.8571428571428571E-2</v>
          </cell>
          <cell r="CS76">
            <v>2.8338806171562234E-2</v>
          </cell>
          <cell r="CY76">
            <v>1.9010669253152278E-2</v>
          </cell>
          <cell r="DE76">
            <v>2.4570024570024569E-2</v>
          </cell>
          <cell r="DK76">
            <v>2.3116147308781868E-2</v>
          </cell>
          <cell r="DQ76">
            <v>2.4469067405355493E-2</v>
          </cell>
          <cell r="DW76">
            <v>2.5496511003757379E-2</v>
          </cell>
          <cell r="EC76">
            <v>2.7087475149105367E-2</v>
          </cell>
          <cell r="EI76">
            <v>1.9407638347622758E-2</v>
          </cell>
          <cell r="EO76">
            <v>3.8244097106750911E-2</v>
          </cell>
          <cell r="EU76">
            <v>1.7117261238201887E-2</v>
          </cell>
        </row>
        <row r="77">
          <cell r="AJ77" t="str">
            <v>R. Especial (Policia y Ejercito)</v>
          </cell>
          <cell r="AK77">
            <v>7.8735263037937962E-3</v>
          </cell>
          <cell r="AQ77">
            <v>1.601325234676974E-2</v>
          </cell>
          <cell r="AW77">
            <v>7.6854652197117955E-3</v>
          </cell>
          <cell r="BC77">
            <v>5.8807056846821616E-3</v>
          </cell>
          <cell r="BI77">
            <v>7.0781426953567383E-3</v>
          </cell>
          <cell r="BO77">
            <v>6.3840038544928932E-3</v>
          </cell>
          <cell r="BU77">
            <v>4.7631307929969103E-3</v>
          </cell>
          <cell r="CA77">
            <v>8.0185693184216082E-3</v>
          </cell>
          <cell r="CG77">
            <v>5.1630880183576467E-3</v>
          </cell>
          <cell r="CM77">
            <v>1.0556511761331039E-2</v>
          </cell>
          <cell r="CS77">
            <v>6.2975124825693854E-3</v>
          </cell>
          <cell r="CY77">
            <v>5.8195926285160042E-3</v>
          </cell>
          <cell r="DE77">
            <v>9.3366093366093368E-3</v>
          </cell>
          <cell r="DK77">
            <v>9.0651558073654385E-3</v>
          </cell>
          <cell r="DQ77">
            <v>5.5401662049861496E-3</v>
          </cell>
          <cell r="DW77">
            <v>5.0993022007514762E-3</v>
          </cell>
          <cell r="EC77">
            <v>6.3369781312127239E-3</v>
          </cell>
          <cell r="EI77">
            <v>1.9407638347622758E-2</v>
          </cell>
          <cell r="EO77">
            <v>8.3139341536415026E-3</v>
          </cell>
          <cell r="EU77">
            <v>7.6787713965765477E-3</v>
          </cell>
        </row>
        <row r="89">
          <cell r="AJ89" t="str">
            <v>R. Subsidiado</v>
          </cell>
          <cell r="AK89">
            <v>0.60721464403518421</v>
          </cell>
          <cell r="AQ89">
            <v>0.87554919791560237</v>
          </cell>
          <cell r="AW89">
            <v>0.67520517284257653</v>
          </cell>
          <cell r="BC89">
            <v>0.86305538648813152</v>
          </cell>
          <cell r="BI89">
            <v>0.91359447004608296</v>
          </cell>
          <cell r="BO89">
            <v>0.55936310141917622</v>
          </cell>
          <cell r="BU89">
            <v>0.38241601143674053</v>
          </cell>
          <cell r="CA89">
            <v>0.30741864601862512</v>
          </cell>
          <cell r="CG89">
            <v>0.64953653217011997</v>
          </cell>
          <cell r="CM89">
            <v>0.76821192052980136</v>
          </cell>
          <cell r="CS89">
            <v>0.86107516177202592</v>
          </cell>
          <cell r="CY89">
            <v>0.77066711933457821</v>
          </cell>
          <cell r="DE89">
            <v>0.62737262737262733</v>
          </cell>
          <cell r="DK89">
            <v>0.41362872660493105</v>
          </cell>
          <cell r="DQ89">
            <v>0.447754771427125</v>
          </cell>
          <cell r="DW89">
            <v>0.80913034497004754</v>
          </cell>
          <cell r="EC89">
            <v>0.89480363344910496</v>
          </cell>
          <cell r="EI89">
            <v>0.60750435904984035</v>
          </cell>
        </row>
        <row r="90">
          <cell r="AJ90" t="str">
            <v>R. Contributivo</v>
          </cell>
          <cell r="AK90">
            <v>0.36491547553600878</v>
          </cell>
          <cell r="AQ90">
            <v>0.10309594359865128</v>
          </cell>
          <cell r="AW90">
            <v>0.29122108928127333</v>
          </cell>
          <cell r="BC90">
            <v>0.10164333536214243</v>
          </cell>
          <cell r="BI90">
            <v>6.2644009216589858E-2</v>
          </cell>
          <cell r="BO90">
            <v>0.38213914849428871</v>
          </cell>
          <cell r="BU90">
            <v>0.60199249463902793</v>
          </cell>
          <cell r="CA90">
            <v>0.67249136758396988</v>
          </cell>
          <cell r="CG90">
            <v>0.30984187568157034</v>
          </cell>
          <cell r="CM90">
            <v>0.20510879848628194</v>
          </cell>
          <cell r="CS90">
            <v>0.10642110502737681</v>
          </cell>
          <cell r="CY90">
            <v>0.20064505177389239</v>
          </cell>
          <cell r="DE90">
            <v>0.32900432900432902</v>
          </cell>
          <cell r="DK90">
            <v>0.55620677529011842</v>
          </cell>
          <cell r="DQ90">
            <v>0.53159013820685463</v>
          </cell>
          <cell r="DW90">
            <v>0.1578186325139434</v>
          </cell>
          <cell r="EC90">
            <v>7.3069730162970872E-2</v>
          </cell>
          <cell r="EI90">
            <v>0.36040850524218204</v>
          </cell>
        </row>
        <row r="91">
          <cell r="AJ91" t="str">
            <v>R. Excepción</v>
          </cell>
          <cell r="AK91">
            <v>1.8317928807036834E-2</v>
          </cell>
          <cell r="AQ91">
            <v>1.5019924389496271E-2</v>
          </cell>
          <cell r="AW91">
            <v>2.2879880626709773E-2</v>
          </cell>
          <cell r="BC91">
            <v>2.7541083384053561E-2</v>
          </cell>
          <cell r="BI91">
            <v>1.9153225806451613E-2</v>
          </cell>
          <cell r="BO91">
            <v>4.4305988231221879E-2</v>
          </cell>
          <cell r="BU91">
            <v>9.6050750536097219E-3</v>
          </cell>
          <cell r="CA91">
            <v>1.3707230302396149E-2</v>
          </cell>
          <cell r="CG91">
            <v>1.88113413304253E-2</v>
          </cell>
          <cell r="CM91">
            <v>1.6083254493850521E-2</v>
          </cell>
          <cell r="CS91">
            <v>2.6132404181184669E-2</v>
          </cell>
          <cell r="CY91">
            <v>2.2407061619419452E-2</v>
          </cell>
          <cell r="DE91">
            <v>3.2301032301032304E-2</v>
          </cell>
          <cell r="DK91">
            <v>1.582463954987692E-2</v>
          </cell>
          <cell r="DQ91">
            <v>1.571913127119931E-2</v>
          </cell>
          <cell r="DW91">
            <v>2.2722577979756249E-2</v>
          </cell>
          <cell r="EC91">
            <v>1.68314186481432E-2</v>
          </cell>
          <cell r="EI91">
            <v>1.9768574081202871E-2</v>
          </cell>
        </row>
        <row r="92">
          <cell r="AJ92" t="str">
            <v>R. Especial (Policia y Ejercito)</v>
          </cell>
          <cell r="AK92">
            <v>7.6922416162726777E-3</v>
          </cell>
          <cell r="AQ92">
            <v>3.8827015428629817E-3</v>
          </cell>
          <cell r="AW92">
            <v>8.9529967669733888E-3</v>
          </cell>
          <cell r="BC92">
            <v>5.3256238587948874E-3</v>
          </cell>
          <cell r="BI92">
            <v>2.1601382488479265E-3</v>
          </cell>
          <cell r="BO92">
            <v>1.0384215991692628E-2</v>
          </cell>
          <cell r="BU92">
            <v>4.3781272337383844E-3</v>
          </cell>
          <cell r="CA92">
            <v>5.2317672909908963E-3</v>
          </cell>
          <cell r="CG92">
            <v>1.9083969465648856E-2</v>
          </cell>
          <cell r="CM92">
            <v>8.7038789025543992E-3</v>
          </cell>
          <cell r="CS92">
            <v>4.0318566450970629E-3</v>
          </cell>
          <cell r="CY92">
            <v>5.9412663384824311E-3</v>
          </cell>
          <cell r="DE92">
            <v>1.0656010656010656E-2</v>
          </cell>
          <cell r="DK92">
            <v>1.351932168952448E-2</v>
          </cell>
          <cell r="DQ92">
            <v>3.9993924973421762E-3</v>
          </cell>
          <cell r="DW92">
            <v>9.2956000826275569E-3</v>
          </cell>
          <cell r="EC92">
            <v>1.2289607266898209E-2</v>
          </cell>
          <cell r="EI92">
            <v>9.5559430266524761E-3</v>
          </cell>
        </row>
        <row r="102">
          <cell r="AJ102" t="str">
            <v>R. Subsidiado</v>
          </cell>
          <cell r="AK102">
            <v>0.39213042083137201</v>
          </cell>
          <cell r="AQ102">
            <v>0.76712953908338222</v>
          </cell>
          <cell r="AW102">
            <v>0.82126696832579182</v>
          </cell>
          <cell r="BC102">
            <v>0.89510102407971215</v>
          </cell>
          <cell r="BI102">
            <v>0.32622547699818716</v>
          </cell>
          <cell r="BO102">
            <v>0.79155546431259838</v>
          </cell>
          <cell r="BU102">
            <v>0.77523591649985701</v>
          </cell>
          <cell r="CA102">
            <v>0.77616413093591519</v>
          </cell>
          <cell r="CG102">
            <v>0.30600442949717005</v>
          </cell>
          <cell r="CM102">
            <v>0.58033608490566035</v>
          </cell>
          <cell r="CS102">
            <v>0.19228294197065096</v>
          </cell>
          <cell r="CY102">
            <v>0.44173393390714893</v>
          </cell>
          <cell r="DE102">
            <v>0.34435595080629272</v>
          </cell>
          <cell r="DK102">
            <v>0.89252283748731254</v>
          </cell>
          <cell r="DQ102">
            <v>0.66836707297427911</v>
          </cell>
          <cell r="DW102">
            <v>0.23137902559867879</v>
          </cell>
          <cell r="EC102">
            <v>0.17894292519673169</v>
          </cell>
          <cell r="EI102">
            <v>0.79519459583941043</v>
          </cell>
          <cell r="EO102">
            <v>0.88924501424501423</v>
          </cell>
          <cell r="EU102">
            <v>0.73651510872634851</v>
          </cell>
          <cell r="FA102">
            <v>0.73690045081664324</v>
          </cell>
          <cell r="FG102">
            <v>0.80240338659019528</v>
          </cell>
          <cell r="FM102">
            <v>0.51812816188870148</v>
          </cell>
          <cell r="FS102">
            <v>0.74831198334069537</v>
          </cell>
        </row>
        <row r="103">
          <cell r="AJ103" t="str">
            <v>R. Contributivo</v>
          </cell>
          <cell r="AK103">
            <v>0.58689374117407589</v>
          </cell>
          <cell r="AQ103">
            <v>0.19421083512614903</v>
          </cell>
          <cell r="AW103">
            <v>0.14536199095022626</v>
          </cell>
          <cell r="BC103">
            <v>7.127041239966786E-2</v>
          </cell>
          <cell r="BI103">
            <v>0.65582539084235281</v>
          </cell>
          <cell r="BO103">
            <v>0.1819612673646753</v>
          </cell>
          <cell r="BU103">
            <v>0.19187875321704317</v>
          </cell>
          <cell r="CA103">
            <v>0.1908713692946058</v>
          </cell>
          <cell r="CG103">
            <v>0.67826675416290705</v>
          </cell>
          <cell r="CM103">
            <v>0.38723466981132076</v>
          </cell>
          <cell r="CS103">
            <v>0.79318133067517949</v>
          </cell>
          <cell r="CY103">
            <v>0.54216652544262589</v>
          </cell>
          <cell r="DE103">
            <v>0.63501533785495179</v>
          </cell>
          <cell r="DK103">
            <v>7.8267734295703176E-2</v>
          </cell>
          <cell r="DQ103">
            <v>0.31052998979756213</v>
          </cell>
          <cell r="DW103">
            <v>0.75359207266721717</v>
          </cell>
          <cell r="EC103">
            <v>0.80113767700827132</v>
          </cell>
          <cell r="EI103">
            <v>0.17095263683119674</v>
          </cell>
          <cell r="EO103">
            <v>8.4401709401709407E-2</v>
          </cell>
          <cell r="EU103">
            <v>0.24032759107596724</v>
          </cell>
          <cell r="FA103">
            <v>0.2370852117360136</v>
          </cell>
          <cell r="FG103">
            <v>0.17526969821111565</v>
          </cell>
          <cell r="FM103">
            <v>0.4623283546133462</v>
          </cell>
          <cell r="FS103">
            <v>0.22023095854104877</v>
          </cell>
        </row>
        <row r="104">
          <cell r="AJ104" t="str">
            <v>R. Excepción</v>
          </cell>
          <cell r="AK104">
            <v>1.2828069937365093E-2</v>
          </cell>
          <cell r="AQ104">
            <v>2.9923723841189125E-2</v>
          </cell>
          <cell r="AW104">
            <v>1.6402714932126698E-2</v>
          </cell>
          <cell r="BC104">
            <v>2.6293938555217271E-2</v>
          </cell>
          <cell r="BI104">
            <v>1.2654138172419364E-2</v>
          </cell>
          <cell r="BO104">
            <v>1.9161021008690892E-2</v>
          </cell>
          <cell r="BU104">
            <v>2.0303116957392051E-2</v>
          </cell>
          <cell r="CA104">
            <v>2.1668971876440755E-2</v>
          </cell>
          <cell r="CG104">
            <v>8.8589943400869502E-3</v>
          </cell>
          <cell r="CM104">
            <v>1.4887971698113208E-2</v>
          </cell>
          <cell r="CS104">
            <v>8.7441484864926242E-3</v>
          </cell>
          <cell r="CY104">
            <v>1.0926281050706864E-2</v>
          </cell>
          <cell r="DE104">
            <v>1.2467283933245152E-2</v>
          </cell>
          <cell r="DK104">
            <v>2.1089432728092928E-2</v>
          </cell>
          <cell r="DQ104">
            <v>1.5572141974977178E-2</v>
          </cell>
          <cell r="DW104">
            <v>9.9091659785301399E-3</v>
          </cell>
          <cell r="EC104">
            <v>9.4019155586376017E-3</v>
          </cell>
          <cell r="EI104">
            <v>2.0188838566055117E-2</v>
          </cell>
          <cell r="EO104">
            <v>1.8696581196581196E-2</v>
          </cell>
          <cell r="EU104">
            <v>1.5532335498446766E-2</v>
          </cell>
          <cell r="FA104">
            <v>1.7663143891804005E-2</v>
          </cell>
          <cell r="FG104">
            <v>1.7206063088897994E-2</v>
          </cell>
          <cell r="FM104">
            <v>1.1864610937123585E-2</v>
          </cell>
          <cell r="FS104">
            <v>2.4168612355650911E-2</v>
          </cell>
        </row>
        <row r="105">
          <cell r="AJ105" t="str">
            <v>R. Especial (Policia y Ejercito)</v>
          </cell>
          <cell r="AK105">
            <v>7.0734613737272649E-3</v>
          </cell>
          <cell r="AQ105">
            <v>6.8452963035399959E-3</v>
          </cell>
          <cell r="AW105">
            <v>1.6119909502262445E-2</v>
          </cell>
          <cell r="BC105">
            <v>5.6739551619153054E-3</v>
          </cell>
          <cell r="BI105">
            <v>4.5411304363434024E-3</v>
          </cell>
          <cell r="BO105">
            <v>6.7747895709299941E-3</v>
          </cell>
          <cell r="BU105">
            <v>1.0866456963111238E-2</v>
          </cell>
          <cell r="CA105">
            <v>1.0142923005993546E-2</v>
          </cell>
          <cell r="CG105">
            <v>6.213600196866541E-3</v>
          </cell>
          <cell r="CM105">
            <v>1.6509433962264151E-2</v>
          </cell>
          <cell r="CS105">
            <v>4.5045613415265039E-3</v>
          </cell>
          <cell r="CY105">
            <v>4.2813182892565667E-3</v>
          </cell>
          <cell r="DE105">
            <v>7.3171418118368843E-3</v>
          </cell>
          <cell r="DK105">
            <v>6.5411074771625126E-3</v>
          </cell>
          <cell r="DQ105">
            <v>4.2420662621489554E-3</v>
          </cell>
          <cell r="DW105">
            <v>4.0737682356179463E-3</v>
          </cell>
          <cell r="EC105">
            <v>9.4622164601360793E-3</v>
          </cell>
          <cell r="EI105">
            <v>1.1898364934367084E-2</v>
          </cell>
          <cell r="EO105">
            <v>5.341880341880342E-3</v>
          </cell>
          <cell r="EU105">
            <v>5.7187235244281279E-3</v>
          </cell>
          <cell r="FA105">
            <v>7.538245510309659E-3</v>
          </cell>
          <cell r="FG105">
            <v>4.3015157722244984E-3</v>
          </cell>
          <cell r="FM105">
            <v>7.0464948205251751E-3</v>
          </cell>
          <cell r="FS105">
            <v>5.5531015334132645E-3</v>
          </cell>
        </row>
        <row r="122">
          <cell r="AJ122" t="str">
            <v>R. Subsidiado</v>
          </cell>
          <cell r="AK122">
            <v>0.68476826719657402</v>
          </cell>
          <cell r="AQ122">
            <v>0.40115393861687637</v>
          </cell>
          <cell r="AW122">
            <v>0.69418750153347886</v>
          </cell>
          <cell r="BC122">
            <v>0.63190661478599219</v>
          </cell>
          <cell r="BI122">
            <v>0.84857958406959355</v>
          </cell>
          <cell r="BO122">
            <v>0.89679670155407554</v>
          </cell>
          <cell r="BU122">
            <v>0.69895504435423239</v>
          </cell>
          <cell r="CA122">
            <v>0.77486910994764402</v>
          </cell>
          <cell r="CG122">
            <v>0.78929198361614983</v>
          </cell>
          <cell r="CM122">
            <v>0.5312213039485767</v>
          </cell>
          <cell r="CS122">
            <v>0.71028526563726768</v>
          </cell>
          <cell r="CY122">
            <v>0.69847216101072429</v>
          </cell>
          <cell r="DE122">
            <v>0.61220808809569016</v>
          </cell>
          <cell r="DK122">
            <v>0.57130541871921181</v>
          </cell>
          <cell r="DQ122">
            <v>0.80691903640644813</v>
          </cell>
          <cell r="DW122">
            <v>0.81643558636626223</v>
          </cell>
          <cell r="EC122">
            <v>0.8337657283694383</v>
          </cell>
          <cell r="EI122">
            <v>0.67215858570008891</v>
          </cell>
          <cell r="EO122">
            <v>0.65109851169383415</v>
          </cell>
          <cell r="EU122">
            <v>0.5997294163123309</v>
          </cell>
          <cell r="FA122">
            <v>0.49136406908744729</v>
          </cell>
          <cell r="FG122">
            <v>0.7937059561733758</v>
          </cell>
          <cell r="FM122">
            <v>0.62692876770238848</v>
          </cell>
          <cell r="FS122">
            <v>0.59608433734939759</v>
          </cell>
        </row>
        <row r="123">
          <cell r="AJ123" t="str">
            <v>R. Contributivo</v>
          </cell>
          <cell r="AK123">
            <v>0.28177116606367236</v>
          </cell>
          <cell r="AQ123">
            <v>0.56843497075086147</v>
          </cell>
          <cell r="AW123">
            <v>0.26991682410383494</v>
          </cell>
          <cell r="BC123">
            <v>0.33281452658884564</v>
          </cell>
          <cell r="BI123">
            <v>0.12206062253635994</v>
          </cell>
          <cell r="BO123">
            <v>7.7196320964161111E-2</v>
          </cell>
          <cell r="BU123">
            <v>0.27074875958502481</v>
          </cell>
          <cell r="CA123">
            <v>0.1857500569087184</v>
          </cell>
          <cell r="CG123">
            <v>0.18332358104154475</v>
          </cell>
          <cell r="CM123">
            <v>0.41014036468581921</v>
          </cell>
          <cell r="CS123">
            <v>0.24600889819419</v>
          </cell>
          <cell r="CY123">
            <v>0.2703099750257088</v>
          </cell>
          <cell r="DE123">
            <v>0.34421872033415607</v>
          </cell>
          <cell r="DK123">
            <v>0.40332512315270935</v>
          </cell>
          <cell r="DQ123">
            <v>0.16373845317877198</v>
          </cell>
          <cell r="DW123">
            <v>0.16204506065857885</v>
          </cell>
          <cell r="EC123">
            <v>0.14450642106628617</v>
          </cell>
          <cell r="EI123">
            <v>0.28704430148020293</v>
          </cell>
          <cell r="EO123">
            <v>0.31027639971651311</v>
          </cell>
          <cell r="EU123">
            <v>0.36683417085427134</v>
          </cell>
          <cell r="FA123">
            <v>0.48062015503875971</v>
          </cell>
          <cell r="FG123">
            <v>0.1747916465553303</v>
          </cell>
          <cell r="FM123">
            <v>0.33375607693933629</v>
          </cell>
          <cell r="FS123">
            <v>0.37118473895582327</v>
          </cell>
        </row>
        <row r="124">
          <cell r="AJ124" t="str">
            <v>R. Excepción</v>
          </cell>
          <cell r="AK124">
            <v>1.9595442711259355E-2</v>
          </cell>
          <cell r="AQ124">
            <v>1.7749819697091114E-2</v>
          </cell>
          <cell r="AW124">
            <v>1.715042814731212E-2</v>
          </cell>
          <cell r="BC124">
            <v>2.3865110246433202E-2</v>
          </cell>
          <cell r="BI124">
            <v>2.093244529019981E-2</v>
          </cell>
          <cell r="BO124">
            <v>1.79511576276562E-2</v>
          </cell>
          <cell r="BU124">
            <v>1.653886633588934E-2</v>
          </cell>
          <cell r="CA124">
            <v>2.9592533576143866E-2</v>
          </cell>
          <cell r="CG124">
            <v>1.7612638970157989E-2</v>
          </cell>
          <cell r="CM124">
            <v>3.5615899252262891E-2</v>
          </cell>
          <cell r="CS124">
            <v>2.0936927505888509E-2</v>
          </cell>
          <cell r="CY124">
            <v>2.1301601292786836E-2</v>
          </cell>
          <cell r="DE124">
            <v>3.1706853996582497E-2</v>
          </cell>
          <cell r="DK124">
            <v>1.2315270935960592E-2</v>
          </cell>
          <cell r="DQ124">
            <v>1.8112660749864156E-2</v>
          </cell>
          <cell r="DW124">
            <v>1.5164644714038129E-2</v>
          </cell>
          <cell r="EC124">
            <v>1.3620443637307043E-2</v>
          </cell>
          <cell r="EI124">
            <v>1.4906637376431822E-2</v>
          </cell>
          <cell r="EO124">
            <v>2.1686746987951807E-2</v>
          </cell>
          <cell r="EU124">
            <v>1.8554310011596443E-2</v>
          </cell>
          <cell r="FA124">
            <v>1.6319869441044473E-2</v>
          </cell>
          <cell r="FG124">
            <v>2.3522219004408405E-2</v>
          </cell>
          <cell r="FM124">
            <v>2.4941872754174595E-2</v>
          </cell>
          <cell r="FS124">
            <v>1.4457831325301205E-2</v>
          </cell>
        </row>
        <row r="125">
          <cell r="AJ125" t="str">
            <v>R. Especial (Policia y Ejercito)</v>
          </cell>
          <cell r="AK125">
            <v>1.0491138070182759E-2</v>
          </cell>
          <cell r="AQ125">
            <v>9.4959532013783148E-3</v>
          </cell>
          <cell r="AW125">
            <v>1.5604681404421327E-2</v>
          </cell>
          <cell r="BC125">
            <v>8.3009079118028534E-3</v>
          </cell>
          <cell r="BI125">
            <v>6.5243985320103306E-3</v>
          </cell>
          <cell r="BO125">
            <v>5.4551221059308593E-3</v>
          </cell>
          <cell r="BU125">
            <v>8.0814915050368367E-3</v>
          </cell>
          <cell r="CA125">
            <v>7.5119508308672889E-3</v>
          </cell>
          <cell r="CG125">
            <v>5.4417788180222354E-3</v>
          </cell>
          <cell r="CM125">
            <v>2.0464384100747739E-2</v>
          </cell>
          <cell r="CS125">
            <v>1.9366657942946872E-2</v>
          </cell>
          <cell r="CY125">
            <v>7.8595563390627295E-3</v>
          </cell>
          <cell r="DE125">
            <v>8.8285551547370427E-3</v>
          </cell>
          <cell r="DK125">
            <v>6.2807881773399013E-3</v>
          </cell>
          <cell r="DQ125">
            <v>9.41858358992936E-3</v>
          </cell>
          <cell r="DW125">
            <v>4.6216060080878103E-3</v>
          </cell>
          <cell r="EC125">
            <v>4.734725645349591E-3</v>
          </cell>
          <cell r="EI125">
            <v>2.2804539986400963E-2</v>
          </cell>
          <cell r="EO125">
            <v>1.3678242381289866E-2</v>
          </cell>
          <cell r="EU125">
            <v>1.1596443757247778E-2</v>
          </cell>
          <cell r="FA125">
            <v>7.4799401604787163E-3</v>
          </cell>
          <cell r="FG125">
            <v>5.7277085947807062E-3</v>
          </cell>
          <cell r="FM125">
            <v>1.099133375607694E-2</v>
          </cell>
          <cell r="FS125">
            <v>1.2048192771084338E-2</v>
          </cell>
        </row>
        <row r="135">
          <cell r="AJ135" t="str">
            <v>R. Subsidiado</v>
          </cell>
          <cell r="AK135">
            <v>0.25120408191551558</v>
          </cell>
          <cell r="AQ135">
            <v>0.26430823522216856</v>
          </cell>
          <cell r="AW135">
            <v>0.43938724407129182</v>
          </cell>
          <cell r="BC135">
            <v>0.26598537983856463</v>
          </cell>
          <cell r="BI135">
            <v>0.21483813137103666</v>
          </cell>
          <cell r="BO135">
            <v>0.27449686108731375</v>
          </cell>
          <cell r="BU135">
            <v>0.12467004699365841</v>
          </cell>
          <cell r="CA135">
            <v>0.29518575592729435</v>
          </cell>
          <cell r="CG135">
            <v>0.20047395567120488</v>
          </cell>
          <cell r="CM135">
            <v>0.208087967064464</v>
          </cell>
          <cell r="CS135">
            <v>0.14517686897037602</v>
          </cell>
        </row>
        <row r="136">
          <cell r="AJ136" t="str">
            <v>R. Contributivo</v>
          </cell>
          <cell r="AK136">
            <v>0.71745900032060383</v>
          </cell>
          <cell r="AQ136">
            <v>0.70032604593944614</v>
          </cell>
          <cell r="AW136">
            <v>0.53957031332197036</v>
          </cell>
          <cell r="BC136">
            <v>0.70621092386302331</v>
          </cell>
          <cell r="BI136">
            <v>0.77133059556815575</v>
          </cell>
          <cell r="BO136">
            <v>0.69867842647079481</v>
          </cell>
          <cell r="BU136">
            <v>0.85287227281372791</v>
          </cell>
          <cell r="CA136">
            <v>0.68754757616828499</v>
          </cell>
          <cell r="CG136">
            <v>0.77903133373604072</v>
          </cell>
          <cell r="CM136">
            <v>0.76688033074504491</v>
          </cell>
          <cell r="CS136">
            <v>0.83819869777166689</v>
          </cell>
        </row>
        <row r="137">
          <cell r="AJ137" t="str">
            <v>R. Excepción</v>
          </cell>
          <cell r="AK137">
            <v>1.4336964797886697E-2</v>
          </cell>
          <cell r="AQ137">
            <v>1.6394368071355775E-2</v>
          </cell>
          <cell r="AW137">
            <v>9.6374387138859086E-3</v>
          </cell>
          <cell r="BC137">
            <v>9.5993737239095708E-3</v>
          </cell>
          <cell r="BI137">
            <v>6.7228116987346521E-3</v>
          </cell>
          <cell r="BO137">
            <v>1.3496622333328653E-2</v>
          </cell>
          <cell r="BU137">
            <v>1.4729009421926972E-2</v>
          </cell>
          <cell r="CA137">
            <v>7.6678858543287346E-3</v>
          </cell>
          <cell r="CG137">
            <v>1.0042903830367237E-2</v>
          </cell>
          <cell r="CM137">
            <v>5.8366772630152695E-3</v>
          </cell>
          <cell r="CS137">
            <v>6.1588809472404348E-3</v>
          </cell>
        </row>
        <row r="138">
          <cell r="AJ138" t="str">
            <v>R. Especial (Policia y Ejercito)</v>
          </cell>
          <cell r="AK138">
            <v>1.5372394583045809E-2</v>
          </cell>
          <cell r="AQ138">
            <v>1.7141689692842077E-2</v>
          </cell>
          <cell r="AW138">
            <v>1.0037245123413925E-2</v>
          </cell>
          <cell r="BC138">
            <v>1.6810011954256455E-2</v>
          </cell>
          <cell r="BI138">
            <v>5.6805153113339306E-3</v>
          </cell>
          <cell r="BO138">
            <v>1.2007921014563994E-2</v>
          </cell>
          <cell r="BU138">
            <v>7.2044572070086889E-3</v>
          </cell>
          <cell r="CA138">
            <v>8.6890328809342571E-3</v>
          </cell>
          <cell r="CG138">
            <v>8.9246162662825462E-3</v>
          </cell>
          <cell r="CM138">
            <v>1.8100647940660446E-2</v>
          </cell>
          <cell r="CS138">
            <v>9.9542061066100022E-3</v>
          </cell>
        </row>
      </sheetData>
      <sheetData sheetId="3">
        <row r="6">
          <cell r="AI6" t="str">
            <v>R. Subsidiado</v>
          </cell>
          <cell r="AJ6">
            <v>0.25161359773577419</v>
          </cell>
        </row>
        <row r="7">
          <cell r="AI7" t="str">
            <v>R. Contributivo</v>
          </cell>
          <cell r="AJ7">
            <v>0.71862861033958836</v>
          </cell>
        </row>
        <row r="8">
          <cell r="AI8" t="str">
            <v>R. Excepción</v>
          </cell>
          <cell r="AJ8">
            <v>1.4360337084891171E-2</v>
          </cell>
        </row>
        <row r="9">
          <cell r="AI9" t="str">
            <v>R. Especial (Policia y Ejercito)</v>
          </cell>
          <cell r="AJ9">
            <v>1.5397454839746303E-2</v>
          </cell>
        </row>
        <row r="19">
          <cell r="AI19" t="str">
            <v>R. Subsidiado</v>
          </cell>
          <cell r="AJ19">
            <v>0.64520276475421723</v>
          </cell>
        </row>
        <row r="20">
          <cell r="AI20" t="str">
            <v>R. Contributivo</v>
          </cell>
          <cell r="AJ20">
            <v>0.31935811300691186</v>
          </cell>
        </row>
        <row r="21">
          <cell r="AI21" t="str">
            <v>R. Excepción</v>
          </cell>
          <cell r="AJ21">
            <v>2.1857025472473295E-2</v>
          </cell>
        </row>
        <row r="22">
          <cell r="AI22" t="str">
            <v>R. Especial (Policia y Ejercito)</v>
          </cell>
          <cell r="AJ22">
            <v>1.3582096766397602E-2</v>
          </cell>
        </row>
        <row r="32">
          <cell r="AI32" t="str">
            <v>R. Subsidiado</v>
          </cell>
          <cell r="AJ32">
            <v>0.69379454103697291</v>
          </cell>
        </row>
        <row r="33">
          <cell r="AI33" t="str">
            <v>R. Contributivo</v>
          </cell>
          <cell r="AJ33">
            <v>0.27470779726172023</v>
          </cell>
        </row>
        <row r="34">
          <cell r="AI34" t="str">
            <v>R. Excepción</v>
          </cell>
          <cell r="AJ34">
            <v>2.1806073485520144E-2</v>
          </cell>
        </row>
        <row r="35">
          <cell r="AI35" t="str">
            <v>R. Especial (Policia y Ejercito)</v>
          </cell>
          <cell r="AJ35">
            <v>9.6915882157867315E-3</v>
          </cell>
        </row>
        <row r="38">
          <cell r="AI38" t="str">
            <v>R. Subsidiado</v>
          </cell>
          <cell r="AJ38">
            <v>0.70656145093081046</v>
          </cell>
        </row>
        <row r="39">
          <cell r="AI39" t="str">
            <v>R. Contributivo</v>
          </cell>
          <cell r="AJ39">
            <v>0.26761128307974014</v>
          </cell>
        </row>
        <row r="40">
          <cell r="AI40" t="str">
            <v>R. Excepción</v>
          </cell>
          <cell r="AJ40">
            <v>1.9200418537733792E-2</v>
          </cell>
        </row>
        <row r="41">
          <cell r="AI41" t="str">
            <v>R. Especial (Policia y Ejercito)</v>
          </cell>
          <cell r="AJ41">
            <v>6.6268474517155685E-3</v>
          </cell>
        </row>
        <row r="50">
          <cell r="AI50" t="str">
            <v>R. Subsidiado</v>
          </cell>
          <cell r="AJ50">
            <v>0.72966366562485419</v>
          </cell>
        </row>
        <row r="51">
          <cell r="AI51" t="str">
            <v>R. Contributivo</v>
          </cell>
          <cell r="AJ51">
            <v>0.24210477212296497</v>
          </cell>
        </row>
        <row r="52">
          <cell r="AI52" t="str">
            <v>R. Excepción</v>
          </cell>
          <cell r="AJ52">
            <v>1.7474460045715352E-2</v>
          </cell>
        </row>
        <row r="53">
          <cell r="AI53" t="str">
            <v>R. Especial (Policia y Ejercito)</v>
          </cell>
          <cell r="AJ53">
            <v>1.0757102206465457E-2</v>
          </cell>
        </row>
        <row r="56">
          <cell r="AI56" t="str">
            <v>R. Subsidiado</v>
          </cell>
          <cell r="AJ56">
            <v>0.68470524469041061</v>
          </cell>
        </row>
        <row r="57">
          <cell r="AI57" t="str">
            <v>R. Contributivo</v>
          </cell>
          <cell r="AJ57">
            <v>0.29020525182216261</v>
          </cell>
        </row>
        <row r="58">
          <cell r="AI58" t="str">
            <v>R. Excepción</v>
          </cell>
          <cell r="AJ58">
            <v>1.979774351367157E-2</v>
          </cell>
        </row>
        <row r="59">
          <cell r="AI59" t="str">
            <v>R. Especial (Policia y Ejercito)</v>
          </cell>
          <cell r="AJ59">
            <v>5.2917599737551529E-3</v>
          </cell>
        </row>
        <row r="64">
          <cell r="AI64" t="str">
            <v>R. Subsidiado</v>
          </cell>
          <cell r="AJ64">
            <v>0.59858723177395712</v>
          </cell>
        </row>
        <row r="65">
          <cell r="AI65" t="str">
            <v>R. Contributivo</v>
          </cell>
          <cell r="AJ65">
            <v>0.37807810209249632</v>
          </cell>
        </row>
        <row r="66">
          <cell r="AI66" t="str">
            <v>R. Excepción</v>
          </cell>
          <cell r="AJ66">
            <v>1.5743036118885778E-2</v>
          </cell>
        </row>
        <row r="67">
          <cell r="AI67" t="str">
            <v>R. Especial (Policia y Ejercito)</v>
          </cell>
          <cell r="AJ67">
            <v>7.5916300146608023E-3</v>
          </cell>
        </row>
        <row r="70">
          <cell r="AI70" t="str">
            <v>R. Subsidiado</v>
          </cell>
          <cell r="AJ70">
            <v>0.74458030210068071</v>
          </cell>
        </row>
        <row r="71">
          <cell r="AI71" t="str">
            <v>R. Contributivo</v>
          </cell>
          <cell r="AJ71">
            <v>0.23390159815350453</v>
          </cell>
        </row>
        <row r="72">
          <cell r="AI72" t="str">
            <v>R. Excepción</v>
          </cell>
          <cell r="AJ72">
            <v>1.6616998276214684E-2</v>
          </cell>
        </row>
        <row r="73">
          <cell r="AI73" t="str">
            <v>R. Especial (Policia y Ejercito)</v>
          </cell>
          <cell r="AJ73">
            <v>4.9011014696000235E-3</v>
          </cell>
        </row>
      </sheetData>
      <sheetData sheetId="4">
        <row r="4">
          <cell r="U4">
            <v>0.34967175078157847</v>
          </cell>
          <cell r="V4">
            <v>0.36358467369379432</v>
          </cell>
          <cell r="W4">
            <v>0.36072653136326804</v>
          </cell>
          <cell r="X4">
            <v>0.38875737479937728</v>
          </cell>
          <cell r="Y4">
            <v>0.38900227483533462</v>
          </cell>
        </row>
        <row r="6">
          <cell r="U6">
            <v>0.60176382238970805</v>
          </cell>
          <cell r="V6">
            <v>0.60444913318947635</v>
          </cell>
          <cell r="W6">
            <v>0.62524076369713966</v>
          </cell>
          <cell r="X6">
            <v>0.5950680861283062</v>
          </cell>
          <cell r="Y6">
            <v>0.58373758647862584</v>
          </cell>
        </row>
        <row r="8">
          <cell r="U8">
            <v>3.1607555548634654E-2</v>
          </cell>
          <cell r="V8">
            <v>3.0796818774680178E-2</v>
          </cell>
          <cell r="W8">
            <v>3.0158712372747615E-2</v>
          </cell>
          <cell r="X8">
            <v>2.9326706262216316E-2</v>
          </cell>
          <cell r="Y8">
            <v>2.8754536232099538E-2</v>
          </cell>
        </row>
        <row r="9">
          <cell r="U9">
            <v>207036</v>
          </cell>
          <cell r="V9">
            <v>205659</v>
          </cell>
          <cell r="W9">
            <v>204554</v>
          </cell>
          <cell r="X9">
            <v>201982</v>
          </cell>
          <cell r="Y9">
            <v>201132</v>
          </cell>
        </row>
        <row r="10">
          <cell r="U10" t="str">
            <v>SIN DATO</v>
          </cell>
          <cell r="V10" t="str">
            <v>SIN DATO</v>
          </cell>
          <cell r="W10" t="str">
            <v>SIN DATO</v>
          </cell>
          <cell r="X10" t="str">
            <v>SIN DATO</v>
          </cell>
          <cell r="Y10">
            <v>1.7249976839911751E-3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1. Población_Afiliada_Regimen"/>
      <sheetName val="2. Gráficos_Cobertura_Dpto"/>
      <sheetName val="3. Gráficos_Cobertura_Subregión"/>
      <sheetName val="4. Gráficos_Tendencia_Subreg"/>
      <sheetName val="5.Gráfico_Afiliados_EPS_Régimen"/>
      <sheetName val="6. Gráficos_Tendencia_EPS"/>
      <sheetName val="7. Afiliados_ EPS_Mpio_RS"/>
      <sheetName val="8. Afiliados_EPS_Mpio_RC "/>
      <sheetName val="3C. Afiliados_ Suspendidos_RC"/>
      <sheetName val="9. Tendencia_por mes_RS"/>
      <sheetName val="10. Tendencia_por mes_ RC"/>
      <sheetName val="11. Tendencia_por mes_REX"/>
      <sheetName val="12. Tendencia_Valores_Años"/>
      <sheetName val="12. Afiliados_Nivel_Sexo_Zona"/>
      <sheetName val="TD"/>
      <sheetName val="DATOS TD"/>
      <sheetName val="Hoja1"/>
      <sheetName val="13. Afiliados_Grupo_edad_RS"/>
      <sheetName val="13A. RS_Curso_Vida"/>
      <sheetName val="14. Afiliados_Grupo_edad_RC"/>
      <sheetName val="14A. RC_Curso_Vida"/>
      <sheetName val="14A. REx_Curso_Vida"/>
      <sheetName val="15. Tipo_Población_RS"/>
      <sheetName val="16. Cobertura_Nacional_Deptos"/>
      <sheetName val="A. Codigos_Municipio"/>
      <sheetName val="B. NUEVOS CODIGO EPS"/>
    </sheetNames>
    <sheetDataSet>
      <sheetData sheetId="0"/>
      <sheetData sheetId="1"/>
      <sheetData sheetId="2">
        <row r="19">
          <cell r="N19">
            <v>0.95862026106892406</v>
          </cell>
        </row>
        <row r="20">
          <cell r="N20">
            <v>0.97351140248550072</v>
          </cell>
        </row>
        <row r="21">
          <cell r="N21">
            <v>0.97985543424384502</v>
          </cell>
        </row>
        <row r="22">
          <cell r="N22">
            <v>0.97689029384854287</v>
          </cell>
        </row>
        <row r="23">
          <cell r="N23">
            <v>0.975552304381747</v>
          </cell>
        </row>
        <row r="24">
          <cell r="N24">
            <v>0.97699272079821153</v>
          </cell>
        </row>
        <row r="25">
          <cell r="N25">
            <v>0.98472251131712973</v>
          </cell>
        </row>
        <row r="26">
          <cell r="N26">
            <v>0.98772224326999536</v>
          </cell>
        </row>
        <row r="27">
          <cell r="N27">
            <v>0.9934597996684601</v>
          </cell>
        </row>
        <row r="28">
          <cell r="N28">
            <v>0.99610597894856634</v>
          </cell>
        </row>
        <row r="29">
          <cell r="N29">
            <v>0.99872730022626777</v>
          </cell>
        </row>
        <row r="30">
          <cell r="N30">
            <v>0.99883062565795078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opLeftCell="G105" workbookViewId="0">
      <selection activeCell="N3" sqref="N3:N127"/>
    </sheetView>
  </sheetViews>
  <sheetFormatPr defaultColWidth="11.42578125" defaultRowHeight="12.75"/>
  <cols>
    <col min="3" max="3" width="12.5703125" customWidth="1"/>
  </cols>
  <sheetData>
    <row r="1" spans="1:19">
      <c r="D1" s="215">
        <v>2016</v>
      </c>
      <c r="E1" s="215">
        <v>2017</v>
      </c>
      <c r="F1" s="215">
        <v>2018</v>
      </c>
      <c r="G1" s="215">
        <v>2019</v>
      </c>
      <c r="H1" s="215">
        <v>2020</v>
      </c>
      <c r="I1" s="806" t="s">
        <v>0</v>
      </c>
      <c r="J1" s="808" t="s">
        <v>1</v>
      </c>
      <c r="K1" s="810" t="s">
        <v>2</v>
      </c>
      <c r="L1" s="810"/>
      <c r="M1" s="811"/>
    </row>
    <row r="2" spans="1:19" ht="24" customHeight="1">
      <c r="A2" s="108" t="s">
        <v>3</v>
      </c>
      <c r="B2" s="109" t="s">
        <v>4</v>
      </c>
      <c r="C2" s="109" t="s">
        <v>0</v>
      </c>
      <c r="D2" s="109">
        <f>SUM(D3:D127)</f>
        <v>6534857</v>
      </c>
      <c r="E2" s="109">
        <f>SUM(E3:E127)</f>
        <v>6613118</v>
      </c>
      <c r="F2" s="109">
        <f>SUM(F3:F127)</f>
        <v>6691030</v>
      </c>
      <c r="G2" s="109">
        <f>SUM(G3:G127)</f>
        <v>6768388</v>
      </c>
      <c r="H2" s="109">
        <f>SUM(H3:H127)</f>
        <v>6845093</v>
      </c>
      <c r="I2" s="807"/>
      <c r="J2" s="809"/>
      <c r="K2" s="253">
        <v>2018</v>
      </c>
      <c r="L2" s="253">
        <v>2019</v>
      </c>
      <c r="M2" s="254">
        <v>2020</v>
      </c>
      <c r="N2" s="254">
        <v>2021</v>
      </c>
      <c r="O2" s="254">
        <v>2022</v>
      </c>
      <c r="P2" s="254">
        <v>2023</v>
      </c>
      <c r="Q2" s="254">
        <v>2024</v>
      </c>
      <c r="R2" s="254">
        <v>2025</v>
      </c>
      <c r="S2" s="254">
        <v>2026</v>
      </c>
    </row>
    <row r="3" spans="1:19" ht="15">
      <c r="A3" s="110">
        <v>1</v>
      </c>
      <c r="B3" t="s">
        <v>5</v>
      </c>
      <c r="C3" t="s">
        <v>6</v>
      </c>
      <c r="D3">
        <v>2486723</v>
      </c>
      <c r="E3" s="95">
        <v>2508452</v>
      </c>
      <c r="F3" s="95">
        <v>2529403</v>
      </c>
      <c r="G3" s="95">
        <v>2549537</v>
      </c>
      <c r="H3" s="95">
        <v>2569007</v>
      </c>
      <c r="I3" t="s">
        <v>5</v>
      </c>
      <c r="J3" s="255" t="s">
        <v>6</v>
      </c>
      <c r="K3" s="256">
        <v>2427129</v>
      </c>
      <c r="L3" s="256">
        <v>2483545</v>
      </c>
      <c r="M3" s="257">
        <v>2533424</v>
      </c>
      <c r="N3" s="257">
        <v>2573220</v>
      </c>
      <c r="O3" s="257">
        <v>2612958</v>
      </c>
      <c r="P3" s="257">
        <v>2653729</v>
      </c>
      <c r="Q3" s="257">
        <v>2700443</v>
      </c>
      <c r="R3" s="257">
        <v>2745464</v>
      </c>
      <c r="S3" s="257">
        <v>2787912</v>
      </c>
    </row>
    <row r="4" spans="1:19" ht="15">
      <c r="A4" s="111">
        <v>2</v>
      </c>
      <c r="B4" t="s">
        <v>7</v>
      </c>
      <c r="C4" t="s">
        <v>8</v>
      </c>
      <c r="D4">
        <v>19195</v>
      </c>
      <c r="E4" s="95">
        <v>19096</v>
      </c>
      <c r="F4" s="95">
        <v>18991</v>
      </c>
      <c r="G4" s="95">
        <v>18882</v>
      </c>
      <c r="H4" s="95">
        <v>18779</v>
      </c>
      <c r="I4" t="s">
        <v>7</v>
      </c>
      <c r="J4" s="258" t="s">
        <v>8</v>
      </c>
      <c r="K4" s="259">
        <v>20367</v>
      </c>
      <c r="L4" s="259">
        <v>20258</v>
      </c>
      <c r="M4" s="260">
        <v>20287</v>
      </c>
      <c r="N4" s="260">
        <v>20602</v>
      </c>
      <c r="O4" s="260">
        <v>20920</v>
      </c>
      <c r="P4" s="260">
        <v>21246</v>
      </c>
      <c r="Q4" s="260">
        <v>21444</v>
      </c>
      <c r="R4" s="260">
        <v>21633</v>
      </c>
      <c r="S4" s="260">
        <v>21818</v>
      </c>
    </row>
    <row r="5" spans="1:19" ht="15">
      <c r="A5" s="111">
        <v>4</v>
      </c>
      <c r="B5" t="s">
        <v>9</v>
      </c>
      <c r="C5" t="s">
        <v>10</v>
      </c>
      <c r="D5">
        <v>2075</v>
      </c>
      <c r="E5" s="95">
        <v>2019</v>
      </c>
      <c r="F5" s="95">
        <v>1971</v>
      </c>
      <c r="G5" s="95">
        <v>1918</v>
      </c>
      <c r="H5" s="95">
        <v>1870</v>
      </c>
      <c r="I5" t="s">
        <v>9</v>
      </c>
      <c r="J5" s="261" t="s">
        <v>10</v>
      </c>
      <c r="K5" s="262">
        <v>2695</v>
      </c>
      <c r="L5" s="262">
        <v>2710</v>
      </c>
      <c r="M5" s="263">
        <v>2735</v>
      </c>
      <c r="N5" s="263">
        <v>2777</v>
      </c>
      <c r="O5" s="263">
        <v>2820</v>
      </c>
      <c r="P5" s="263">
        <v>2864</v>
      </c>
      <c r="Q5" s="263">
        <v>2878</v>
      </c>
      <c r="R5" s="263">
        <v>2903</v>
      </c>
      <c r="S5" s="263">
        <v>2926</v>
      </c>
    </row>
    <row r="6" spans="1:19" ht="15">
      <c r="A6" s="111">
        <v>21</v>
      </c>
      <c r="B6" t="s">
        <v>11</v>
      </c>
      <c r="C6" t="s">
        <v>12</v>
      </c>
      <c r="D6">
        <v>3435</v>
      </c>
      <c r="E6" s="95">
        <v>3393</v>
      </c>
      <c r="F6" s="95">
        <v>3361</v>
      </c>
      <c r="G6" s="95">
        <v>3307</v>
      </c>
      <c r="H6" s="95">
        <v>3278</v>
      </c>
      <c r="I6" t="s">
        <v>11</v>
      </c>
      <c r="J6" s="258" t="s">
        <v>12</v>
      </c>
      <c r="K6" s="259">
        <v>4657</v>
      </c>
      <c r="L6" s="259">
        <v>4669</v>
      </c>
      <c r="M6" s="260">
        <v>4698</v>
      </c>
      <c r="N6" s="260">
        <v>4771</v>
      </c>
      <c r="O6" s="260">
        <v>4845</v>
      </c>
      <c r="P6" s="260">
        <v>4920</v>
      </c>
      <c r="Q6" s="260">
        <v>4959</v>
      </c>
      <c r="R6" s="260">
        <v>5032</v>
      </c>
      <c r="S6" s="260">
        <v>5073</v>
      </c>
    </row>
    <row r="7" spans="1:19" ht="15">
      <c r="A7" s="111">
        <v>30</v>
      </c>
      <c r="B7" t="s">
        <v>13</v>
      </c>
      <c r="C7" t="s">
        <v>14</v>
      </c>
      <c r="D7">
        <v>29770</v>
      </c>
      <c r="E7" s="95">
        <v>29980</v>
      </c>
      <c r="F7" s="95">
        <v>30181</v>
      </c>
      <c r="G7" s="95">
        <v>30376</v>
      </c>
      <c r="H7" s="95">
        <v>30561</v>
      </c>
      <c r="I7" t="s">
        <v>13</v>
      </c>
      <c r="J7" s="261" t="s">
        <v>14</v>
      </c>
      <c r="K7" s="262">
        <v>30227</v>
      </c>
      <c r="L7" s="262">
        <v>30777</v>
      </c>
      <c r="M7" s="263">
        <v>31283</v>
      </c>
      <c r="N7" s="263">
        <v>31768</v>
      </c>
      <c r="O7" s="263">
        <v>32259</v>
      </c>
      <c r="P7" s="263">
        <v>32762</v>
      </c>
      <c r="Q7" s="263">
        <v>33113</v>
      </c>
      <c r="R7" s="263">
        <v>33443</v>
      </c>
      <c r="S7" s="263">
        <v>33769</v>
      </c>
    </row>
    <row r="8" spans="1:19" ht="15">
      <c r="A8" s="111">
        <v>31</v>
      </c>
      <c r="B8" t="s">
        <v>15</v>
      </c>
      <c r="C8" t="s">
        <v>16</v>
      </c>
      <c r="D8">
        <v>22253</v>
      </c>
      <c r="E8" s="95">
        <v>22414</v>
      </c>
      <c r="F8" s="95">
        <v>22567</v>
      </c>
      <c r="G8" s="95">
        <v>22714</v>
      </c>
      <c r="H8" s="95">
        <v>22860</v>
      </c>
      <c r="I8" t="s">
        <v>15</v>
      </c>
      <c r="J8" s="258" t="s">
        <v>16</v>
      </c>
      <c r="K8" s="259">
        <v>25962</v>
      </c>
      <c r="L8" s="259">
        <v>26552</v>
      </c>
      <c r="M8" s="260">
        <v>27071</v>
      </c>
      <c r="N8" s="260">
        <v>27496</v>
      </c>
      <c r="O8" s="260">
        <v>27921</v>
      </c>
      <c r="P8" s="260">
        <v>28357</v>
      </c>
      <c r="Q8" s="260">
        <v>28691</v>
      </c>
      <c r="R8" s="260">
        <v>29023</v>
      </c>
      <c r="S8" s="260">
        <v>29342</v>
      </c>
    </row>
    <row r="9" spans="1:19" ht="15">
      <c r="A9" s="111">
        <v>34</v>
      </c>
      <c r="B9" t="s">
        <v>17</v>
      </c>
      <c r="C9" t="s">
        <v>18</v>
      </c>
      <c r="D9">
        <v>46221</v>
      </c>
      <c r="E9" s="95">
        <v>46621</v>
      </c>
      <c r="F9" s="95">
        <v>47003</v>
      </c>
      <c r="G9" s="95">
        <v>47384</v>
      </c>
      <c r="H9" s="95">
        <v>47747</v>
      </c>
      <c r="I9" t="s">
        <v>17</v>
      </c>
      <c r="J9" s="261" t="s">
        <v>18</v>
      </c>
      <c r="K9" s="262">
        <v>43269</v>
      </c>
      <c r="L9" s="262">
        <v>43713</v>
      </c>
      <c r="M9" s="263">
        <v>44199</v>
      </c>
      <c r="N9" s="263">
        <v>44885</v>
      </c>
      <c r="O9" s="263">
        <v>45577</v>
      </c>
      <c r="P9" s="263">
        <v>46289</v>
      </c>
      <c r="Q9" s="263">
        <v>46782</v>
      </c>
      <c r="R9" s="263">
        <v>47231</v>
      </c>
      <c r="S9" s="263">
        <v>47706</v>
      </c>
    </row>
    <row r="10" spans="1:19" ht="15">
      <c r="A10" s="111">
        <v>36</v>
      </c>
      <c r="B10" t="s">
        <v>19</v>
      </c>
      <c r="C10" t="s">
        <v>20</v>
      </c>
      <c r="D10">
        <v>9082</v>
      </c>
      <c r="E10" s="95">
        <v>9216</v>
      </c>
      <c r="F10" s="95">
        <v>9353</v>
      </c>
      <c r="G10" s="95">
        <v>9492</v>
      </c>
      <c r="H10" s="95">
        <v>9631</v>
      </c>
      <c r="I10" t="s">
        <v>19</v>
      </c>
      <c r="J10" s="258" t="s">
        <v>20</v>
      </c>
      <c r="K10" s="259">
        <v>5756</v>
      </c>
      <c r="L10" s="259">
        <v>5790</v>
      </c>
      <c r="M10" s="260">
        <v>5841</v>
      </c>
      <c r="N10" s="260">
        <v>5932</v>
      </c>
      <c r="O10" s="260">
        <v>6023</v>
      </c>
      <c r="P10" s="260">
        <v>6117</v>
      </c>
      <c r="Q10" s="260">
        <v>6166</v>
      </c>
      <c r="R10" s="260">
        <v>6229</v>
      </c>
      <c r="S10" s="260">
        <v>6285</v>
      </c>
    </row>
    <row r="11" spans="1:19" ht="15">
      <c r="A11" s="111">
        <v>38</v>
      </c>
      <c r="B11" t="s">
        <v>21</v>
      </c>
      <c r="C11" t="s">
        <v>22</v>
      </c>
      <c r="D11">
        <v>11240</v>
      </c>
      <c r="E11" s="95">
        <v>11139</v>
      </c>
      <c r="F11" s="95">
        <v>11040</v>
      </c>
      <c r="G11" s="95">
        <v>10932</v>
      </c>
      <c r="H11" s="95">
        <v>10832</v>
      </c>
      <c r="I11" t="s">
        <v>21</v>
      </c>
      <c r="J11" s="261" t="s">
        <v>22</v>
      </c>
      <c r="K11" s="262">
        <v>11437</v>
      </c>
      <c r="L11" s="262">
        <v>11462</v>
      </c>
      <c r="M11" s="263">
        <v>11536</v>
      </c>
      <c r="N11" s="263">
        <v>11715</v>
      </c>
      <c r="O11" s="263">
        <v>11896</v>
      </c>
      <c r="P11" s="263">
        <v>12081</v>
      </c>
      <c r="Q11" s="263">
        <v>12144</v>
      </c>
      <c r="R11" s="263">
        <v>12227</v>
      </c>
      <c r="S11" s="263">
        <v>12316</v>
      </c>
    </row>
    <row r="12" spans="1:19" ht="15">
      <c r="A12" s="111">
        <v>40</v>
      </c>
      <c r="B12" t="s">
        <v>23</v>
      </c>
      <c r="C12" t="s">
        <v>24</v>
      </c>
      <c r="D12">
        <v>17304</v>
      </c>
      <c r="E12" s="95">
        <v>17521</v>
      </c>
      <c r="F12" s="95">
        <v>17737</v>
      </c>
      <c r="G12" s="95">
        <v>17962</v>
      </c>
      <c r="H12" s="95">
        <v>18166</v>
      </c>
      <c r="I12" t="s">
        <v>23</v>
      </c>
      <c r="J12" s="258" t="s">
        <v>24</v>
      </c>
      <c r="K12" s="259">
        <v>18321</v>
      </c>
      <c r="L12" s="259">
        <v>18737</v>
      </c>
      <c r="M12" s="260">
        <v>19104</v>
      </c>
      <c r="N12" s="260">
        <v>19404</v>
      </c>
      <c r="O12" s="260">
        <v>19704</v>
      </c>
      <c r="P12" s="260">
        <v>20011</v>
      </c>
      <c r="Q12" s="260">
        <v>20210</v>
      </c>
      <c r="R12" s="260">
        <v>20390</v>
      </c>
      <c r="S12" s="260">
        <v>20586</v>
      </c>
    </row>
    <row r="13" spans="1:19" ht="15">
      <c r="A13" s="111">
        <v>42</v>
      </c>
      <c r="B13" t="s">
        <v>25</v>
      </c>
      <c r="C13" t="s">
        <v>26</v>
      </c>
      <c r="D13">
        <v>24724</v>
      </c>
      <c r="E13" s="95">
        <v>24905</v>
      </c>
      <c r="F13" s="95">
        <v>25067</v>
      </c>
      <c r="G13" s="95">
        <v>25239</v>
      </c>
      <c r="H13" s="95">
        <v>25395</v>
      </c>
      <c r="I13" t="s">
        <v>25</v>
      </c>
      <c r="J13" s="261" t="s">
        <v>27</v>
      </c>
      <c r="K13" s="262">
        <v>26164</v>
      </c>
      <c r="L13" s="262">
        <v>26598</v>
      </c>
      <c r="M13" s="263">
        <v>27002</v>
      </c>
      <c r="N13" s="263">
        <v>27421</v>
      </c>
      <c r="O13" s="263">
        <v>27844</v>
      </c>
      <c r="P13" s="263">
        <v>28279</v>
      </c>
      <c r="Q13" s="263">
        <v>28642</v>
      </c>
      <c r="R13" s="263">
        <v>29016</v>
      </c>
      <c r="S13" s="263">
        <v>29360</v>
      </c>
    </row>
    <row r="14" spans="1:19" ht="15">
      <c r="A14" s="111">
        <v>44</v>
      </c>
      <c r="B14" t="s">
        <v>28</v>
      </c>
      <c r="C14" t="s">
        <v>29</v>
      </c>
      <c r="D14">
        <v>7580</v>
      </c>
      <c r="E14" s="95">
        <v>7591</v>
      </c>
      <c r="F14" s="95">
        <v>7601</v>
      </c>
      <c r="G14" s="95">
        <v>7610</v>
      </c>
      <c r="H14" s="95">
        <v>7619</v>
      </c>
      <c r="I14" t="s">
        <v>28</v>
      </c>
      <c r="J14" s="258" t="s">
        <v>30</v>
      </c>
      <c r="K14" s="259">
        <v>7010</v>
      </c>
      <c r="L14" s="259">
        <v>7085</v>
      </c>
      <c r="M14" s="260">
        <v>7169</v>
      </c>
      <c r="N14" s="260">
        <v>7280</v>
      </c>
      <c r="O14" s="260">
        <v>7393</v>
      </c>
      <c r="P14" s="260">
        <v>7508</v>
      </c>
      <c r="Q14" s="260">
        <v>7547</v>
      </c>
      <c r="R14" s="260">
        <v>7594</v>
      </c>
      <c r="S14" s="260">
        <v>7646</v>
      </c>
    </row>
    <row r="15" spans="1:19" ht="15">
      <c r="A15" s="111">
        <v>45</v>
      </c>
      <c r="B15" t="s">
        <v>31</v>
      </c>
      <c r="C15" t="s">
        <v>32</v>
      </c>
      <c r="D15">
        <v>183716</v>
      </c>
      <c r="E15" s="95">
        <v>189325</v>
      </c>
      <c r="F15" s="95">
        <v>195068</v>
      </c>
      <c r="G15" s="95">
        <v>200931</v>
      </c>
      <c r="H15" s="95">
        <v>206885</v>
      </c>
      <c r="I15" t="s">
        <v>31</v>
      </c>
      <c r="J15" s="261" t="s">
        <v>32</v>
      </c>
      <c r="K15" s="262">
        <v>121003</v>
      </c>
      <c r="L15" s="262">
        <v>124647</v>
      </c>
      <c r="M15" s="263">
        <v>127744</v>
      </c>
      <c r="N15" s="263">
        <v>129751</v>
      </c>
      <c r="O15" s="263">
        <v>131754</v>
      </c>
      <c r="P15" s="263">
        <v>133811</v>
      </c>
      <c r="Q15" s="263">
        <v>135908</v>
      </c>
      <c r="R15" s="263">
        <v>137922</v>
      </c>
      <c r="S15" s="263">
        <v>139843</v>
      </c>
    </row>
    <row r="16" spans="1:19" ht="15">
      <c r="A16" s="111">
        <v>51</v>
      </c>
      <c r="B16" t="s">
        <v>33</v>
      </c>
      <c r="C16" t="s">
        <v>34</v>
      </c>
      <c r="D16">
        <v>41209</v>
      </c>
      <c r="E16" s="95">
        <v>42301</v>
      </c>
      <c r="F16" s="95">
        <v>43416</v>
      </c>
      <c r="G16" s="95">
        <v>44560</v>
      </c>
      <c r="H16" s="95">
        <v>45710</v>
      </c>
      <c r="I16" t="s">
        <v>33</v>
      </c>
      <c r="J16" s="258" t="s">
        <v>35</v>
      </c>
      <c r="K16" s="259">
        <v>29295</v>
      </c>
      <c r="L16" s="259">
        <v>29942</v>
      </c>
      <c r="M16" s="260">
        <v>30510</v>
      </c>
      <c r="N16" s="260">
        <v>30984</v>
      </c>
      <c r="O16" s="260">
        <v>31462</v>
      </c>
      <c r="P16" s="260">
        <v>31953</v>
      </c>
      <c r="Q16" s="260">
        <v>32219</v>
      </c>
      <c r="R16" s="260">
        <v>32469</v>
      </c>
      <c r="S16" s="260">
        <v>32735</v>
      </c>
    </row>
    <row r="17" spans="1:19" ht="15">
      <c r="A17" s="111">
        <v>55</v>
      </c>
      <c r="B17" t="s">
        <v>36</v>
      </c>
      <c r="C17" t="s">
        <v>37</v>
      </c>
      <c r="D17">
        <v>8578</v>
      </c>
      <c r="E17" s="95">
        <v>8426</v>
      </c>
      <c r="F17" s="95">
        <v>8306</v>
      </c>
      <c r="G17" s="95">
        <v>8165</v>
      </c>
      <c r="H17" s="95">
        <v>8036</v>
      </c>
      <c r="I17" t="s">
        <v>36</v>
      </c>
      <c r="J17" s="261" t="s">
        <v>37</v>
      </c>
      <c r="K17" s="262">
        <v>7689</v>
      </c>
      <c r="L17" s="262">
        <v>7577</v>
      </c>
      <c r="M17" s="263">
        <v>7545</v>
      </c>
      <c r="N17" s="263">
        <v>7662</v>
      </c>
      <c r="O17" s="263">
        <v>7780</v>
      </c>
      <c r="P17" s="263">
        <v>7902</v>
      </c>
      <c r="Q17" s="263">
        <v>7975</v>
      </c>
      <c r="R17" s="263">
        <v>8051</v>
      </c>
      <c r="S17" s="263">
        <v>8137</v>
      </c>
    </row>
    <row r="18" spans="1:19" ht="15">
      <c r="A18" s="111">
        <v>59</v>
      </c>
      <c r="B18" t="s">
        <v>38</v>
      </c>
      <c r="C18" t="s">
        <v>39</v>
      </c>
      <c r="D18">
        <v>4110</v>
      </c>
      <c r="E18" s="95">
        <v>4029</v>
      </c>
      <c r="F18" s="95">
        <v>3945</v>
      </c>
      <c r="G18" s="95">
        <v>3854</v>
      </c>
      <c r="H18" s="95">
        <v>3765</v>
      </c>
      <c r="I18" t="s">
        <v>38</v>
      </c>
      <c r="J18" s="258" t="s">
        <v>39</v>
      </c>
      <c r="K18" s="259">
        <v>5139</v>
      </c>
      <c r="L18" s="259">
        <v>5085</v>
      </c>
      <c r="M18" s="260">
        <v>5074</v>
      </c>
      <c r="N18" s="260">
        <v>5153</v>
      </c>
      <c r="O18" s="260">
        <v>5232</v>
      </c>
      <c r="P18" s="260">
        <v>5314</v>
      </c>
      <c r="Q18" s="260">
        <v>5361</v>
      </c>
      <c r="R18" s="260">
        <v>5393</v>
      </c>
      <c r="S18" s="260">
        <v>5448</v>
      </c>
    </row>
    <row r="19" spans="1:19" ht="15">
      <c r="A19" s="111">
        <v>79</v>
      </c>
      <c r="B19" t="s">
        <v>40</v>
      </c>
      <c r="C19" t="s">
        <v>41</v>
      </c>
      <c r="D19">
        <v>50836</v>
      </c>
      <c r="E19" s="95">
        <v>51617</v>
      </c>
      <c r="F19" s="95">
        <v>52395</v>
      </c>
      <c r="G19" s="95">
        <v>53167</v>
      </c>
      <c r="H19" s="95">
        <v>53946</v>
      </c>
      <c r="I19" t="s">
        <v>40</v>
      </c>
      <c r="J19" s="261" t="s">
        <v>41</v>
      </c>
      <c r="K19" s="262">
        <v>51969</v>
      </c>
      <c r="L19" s="262">
        <v>53242</v>
      </c>
      <c r="M19" s="263">
        <v>54347</v>
      </c>
      <c r="N19" s="263">
        <v>55201</v>
      </c>
      <c r="O19" s="263">
        <v>56053</v>
      </c>
      <c r="P19" s="263">
        <v>56928</v>
      </c>
      <c r="Q19" s="263">
        <v>57483</v>
      </c>
      <c r="R19" s="263">
        <v>58025</v>
      </c>
      <c r="S19" s="263">
        <v>58590</v>
      </c>
    </row>
    <row r="20" spans="1:19" ht="15">
      <c r="A20" s="111">
        <v>86</v>
      </c>
      <c r="B20" t="s">
        <v>42</v>
      </c>
      <c r="C20" t="s">
        <v>43</v>
      </c>
      <c r="D20">
        <v>6823</v>
      </c>
      <c r="E20" s="95">
        <v>6875</v>
      </c>
      <c r="F20" s="95">
        <v>6930</v>
      </c>
      <c r="G20" s="95">
        <v>6991</v>
      </c>
      <c r="H20" s="95">
        <v>7041</v>
      </c>
      <c r="I20" t="s">
        <v>42</v>
      </c>
      <c r="J20" s="258" t="s">
        <v>43</v>
      </c>
      <c r="K20" s="259">
        <v>6000</v>
      </c>
      <c r="L20" s="259">
        <v>6054</v>
      </c>
      <c r="M20" s="260">
        <v>6116</v>
      </c>
      <c r="N20" s="260">
        <v>6211</v>
      </c>
      <c r="O20" s="260">
        <v>6307</v>
      </c>
      <c r="P20" s="260">
        <v>6405</v>
      </c>
      <c r="Q20" s="260">
        <v>6439</v>
      </c>
      <c r="R20" s="260">
        <v>6484</v>
      </c>
      <c r="S20" s="260">
        <v>6540</v>
      </c>
    </row>
    <row r="21" spans="1:19" ht="15">
      <c r="A21" s="111">
        <v>88</v>
      </c>
      <c r="B21" t="s">
        <v>44</v>
      </c>
      <c r="C21" t="s">
        <v>45</v>
      </c>
      <c r="D21">
        <v>464614</v>
      </c>
      <c r="E21" s="95">
        <v>473423</v>
      </c>
      <c r="F21" s="95">
        <v>482287</v>
      </c>
      <c r="G21" s="95">
        <v>491182</v>
      </c>
      <c r="H21" s="95">
        <v>500125</v>
      </c>
      <c r="I21" t="s">
        <v>44</v>
      </c>
      <c r="J21" s="261" t="s">
        <v>45</v>
      </c>
      <c r="K21" s="262">
        <v>522264</v>
      </c>
      <c r="L21" s="262">
        <v>538527</v>
      </c>
      <c r="M21" s="263">
        <v>552154</v>
      </c>
      <c r="N21" s="263">
        <v>560831</v>
      </c>
      <c r="O21" s="263">
        <v>569488</v>
      </c>
      <c r="P21" s="263">
        <v>578376</v>
      </c>
      <c r="Q21" s="263">
        <v>588462</v>
      </c>
      <c r="R21" s="263">
        <v>598199</v>
      </c>
      <c r="S21" s="263">
        <v>607353</v>
      </c>
    </row>
    <row r="22" spans="1:19" ht="15">
      <c r="A22" s="111">
        <v>91</v>
      </c>
      <c r="B22" t="s">
        <v>46</v>
      </c>
      <c r="C22" t="s">
        <v>47</v>
      </c>
      <c r="D22">
        <v>9188</v>
      </c>
      <c r="E22" s="95">
        <v>9079</v>
      </c>
      <c r="F22" s="95">
        <v>8976</v>
      </c>
      <c r="G22" s="95">
        <v>8864</v>
      </c>
      <c r="H22" s="95">
        <v>8758</v>
      </c>
      <c r="I22" t="s">
        <v>46</v>
      </c>
      <c r="J22" s="258" t="s">
        <v>47</v>
      </c>
      <c r="K22" s="259">
        <v>10323</v>
      </c>
      <c r="L22" s="259">
        <v>10274</v>
      </c>
      <c r="M22" s="260">
        <v>10284</v>
      </c>
      <c r="N22" s="260">
        <v>10444</v>
      </c>
      <c r="O22" s="260">
        <v>10605</v>
      </c>
      <c r="P22" s="260">
        <v>10770</v>
      </c>
      <c r="Q22" s="260">
        <v>10850</v>
      </c>
      <c r="R22" s="260">
        <v>10960</v>
      </c>
      <c r="S22" s="260">
        <v>11043</v>
      </c>
    </row>
    <row r="23" spans="1:19" ht="15">
      <c r="A23" s="111">
        <v>93</v>
      </c>
      <c r="B23" t="s">
        <v>48</v>
      </c>
      <c r="C23" t="s">
        <v>49</v>
      </c>
      <c r="D23">
        <v>17606</v>
      </c>
      <c r="E23" s="95">
        <v>17663</v>
      </c>
      <c r="F23" s="95">
        <v>17726</v>
      </c>
      <c r="G23" s="95">
        <v>17773</v>
      </c>
      <c r="H23" s="95">
        <v>17815</v>
      </c>
      <c r="I23" t="s">
        <v>48</v>
      </c>
      <c r="J23" s="261" t="s">
        <v>49</v>
      </c>
      <c r="K23" s="262">
        <v>15607</v>
      </c>
      <c r="L23" s="262">
        <v>15736</v>
      </c>
      <c r="M23" s="263">
        <v>15896</v>
      </c>
      <c r="N23" s="263">
        <v>16143</v>
      </c>
      <c r="O23" s="263">
        <v>16392</v>
      </c>
      <c r="P23" s="263">
        <v>16648</v>
      </c>
      <c r="Q23" s="263">
        <v>16767</v>
      </c>
      <c r="R23" s="263">
        <v>16893</v>
      </c>
      <c r="S23" s="263">
        <v>17024</v>
      </c>
    </row>
    <row r="24" spans="1:19" ht="15">
      <c r="A24" s="111">
        <v>101</v>
      </c>
      <c r="B24" t="s">
        <v>50</v>
      </c>
      <c r="C24" t="s">
        <v>51</v>
      </c>
      <c r="D24">
        <v>26957</v>
      </c>
      <c r="E24" s="95">
        <v>26828</v>
      </c>
      <c r="F24" s="95">
        <v>26698</v>
      </c>
      <c r="G24" s="95">
        <v>26567</v>
      </c>
      <c r="H24" s="95">
        <v>26434</v>
      </c>
      <c r="I24" t="s">
        <v>50</v>
      </c>
      <c r="J24" s="258" t="s">
        <v>51</v>
      </c>
      <c r="K24" s="259">
        <v>26118</v>
      </c>
      <c r="L24" s="259">
        <v>26160</v>
      </c>
      <c r="M24" s="260">
        <v>26313</v>
      </c>
      <c r="N24" s="260">
        <v>26721</v>
      </c>
      <c r="O24" s="260">
        <v>27134</v>
      </c>
      <c r="P24" s="260">
        <v>27557</v>
      </c>
      <c r="Q24" s="260">
        <v>27905</v>
      </c>
      <c r="R24" s="260">
        <v>28245</v>
      </c>
      <c r="S24" s="260">
        <v>28563</v>
      </c>
    </row>
    <row r="25" spans="1:19" ht="15">
      <c r="A25" s="111">
        <v>107</v>
      </c>
      <c r="B25" t="s">
        <v>52</v>
      </c>
      <c r="C25" t="s">
        <v>53</v>
      </c>
      <c r="D25">
        <v>8692</v>
      </c>
      <c r="E25" s="95">
        <v>8682</v>
      </c>
      <c r="F25" s="95">
        <v>8673</v>
      </c>
      <c r="G25" s="95">
        <v>8662</v>
      </c>
      <c r="H25" s="95">
        <v>8652</v>
      </c>
      <c r="I25" t="s">
        <v>52</v>
      </c>
      <c r="J25" s="261" t="s">
        <v>53</v>
      </c>
      <c r="K25" s="262">
        <v>8039</v>
      </c>
      <c r="L25" s="262">
        <v>8065</v>
      </c>
      <c r="M25" s="263">
        <v>8120</v>
      </c>
      <c r="N25" s="263">
        <v>8246</v>
      </c>
      <c r="O25" s="263">
        <v>8373</v>
      </c>
      <c r="P25" s="263">
        <v>8504</v>
      </c>
      <c r="Q25" s="263">
        <v>8576</v>
      </c>
      <c r="R25" s="263">
        <v>8641</v>
      </c>
      <c r="S25" s="263">
        <v>8710</v>
      </c>
    </row>
    <row r="26" spans="1:19" ht="15">
      <c r="A26" s="111">
        <v>113</v>
      </c>
      <c r="B26" t="s">
        <v>54</v>
      </c>
      <c r="C26" t="s">
        <v>55</v>
      </c>
      <c r="D26">
        <v>6566</v>
      </c>
      <c r="E26" s="95">
        <v>6531</v>
      </c>
      <c r="F26" s="95">
        <v>6495</v>
      </c>
      <c r="G26" s="95">
        <v>6446</v>
      </c>
      <c r="H26" s="95">
        <v>6403</v>
      </c>
      <c r="I26" t="s">
        <v>54</v>
      </c>
      <c r="J26" s="258" t="s">
        <v>55</v>
      </c>
      <c r="K26" s="259">
        <v>9354</v>
      </c>
      <c r="L26" s="259">
        <v>9502</v>
      </c>
      <c r="M26" s="260">
        <v>9634</v>
      </c>
      <c r="N26" s="260">
        <v>9783</v>
      </c>
      <c r="O26" s="260">
        <v>9934</v>
      </c>
      <c r="P26" s="260">
        <v>10089</v>
      </c>
      <c r="Q26" s="260">
        <v>10143</v>
      </c>
      <c r="R26" s="260">
        <v>10211</v>
      </c>
      <c r="S26" s="260">
        <v>10299</v>
      </c>
    </row>
    <row r="27" spans="1:19" ht="15">
      <c r="A27" s="111">
        <v>120</v>
      </c>
      <c r="B27" t="s">
        <v>56</v>
      </c>
      <c r="C27" t="s">
        <v>57</v>
      </c>
      <c r="D27">
        <v>38850</v>
      </c>
      <c r="E27" s="95">
        <v>39918</v>
      </c>
      <c r="F27" s="95">
        <v>41012</v>
      </c>
      <c r="G27" s="95">
        <v>42112</v>
      </c>
      <c r="H27" s="95">
        <v>43239</v>
      </c>
      <c r="I27" t="s">
        <v>56</v>
      </c>
      <c r="J27" s="261" t="s">
        <v>57</v>
      </c>
      <c r="K27" s="262">
        <v>28996</v>
      </c>
      <c r="L27" s="262">
        <v>29716</v>
      </c>
      <c r="M27" s="263">
        <v>30356</v>
      </c>
      <c r="N27" s="263">
        <v>30833</v>
      </c>
      <c r="O27" s="263">
        <v>31309</v>
      </c>
      <c r="P27" s="263">
        <v>31798</v>
      </c>
      <c r="Q27" s="263">
        <v>31976</v>
      </c>
      <c r="R27" s="263">
        <v>32163</v>
      </c>
      <c r="S27" s="263">
        <v>32385</v>
      </c>
    </row>
    <row r="28" spans="1:19" ht="15">
      <c r="A28" s="111">
        <v>125</v>
      </c>
      <c r="B28" t="s">
        <v>58</v>
      </c>
      <c r="C28" t="s">
        <v>59</v>
      </c>
      <c r="D28">
        <v>8275</v>
      </c>
      <c r="E28" s="95">
        <v>8330</v>
      </c>
      <c r="F28" s="95">
        <v>8396</v>
      </c>
      <c r="G28" s="95">
        <v>8457</v>
      </c>
      <c r="H28" s="95">
        <v>8519</v>
      </c>
      <c r="I28" t="s">
        <v>58</v>
      </c>
      <c r="J28" s="258" t="s">
        <v>59</v>
      </c>
      <c r="K28" s="259">
        <v>8297</v>
      </c>
      <c r="L28" s="259">
        <v>8420</v>
      </c>
      <c r="M28" s="260">
        <v>8536</v>
      </c>
      <c r="N28" s="260">
        <v>8668</v>
      </c>
      <c r="O28" s="260">
        <v>8802</v>
      </c>
      <c r="P28" s="260">
        <v>8940</v>
      </c>
      <c r="Q28" s="260">
        <v>8992</v>
      </c>
      <c r="R28" s="260">
        <v>9046</v>
      </c>
      <c r="S28" s="260">
        <v>9106</v>
      </c>
    </row>
    <row r="29" spans="1:19" ht="15">
      <c r="A29" s="111">
        <v>129</v>
      </c>
      <c r="B29" t="s">
        <v>60</v>
      </c>
      <c r="C29" t="s">
        <v>61</v>
      </c>
      <c r="D29">
        <v>78756</v>
      </c>
      <c r="E29" s="95">
        <v>79652</v>
      </c>
      <c r="F29" s="95">
        <v>80528</v>
      </c>
      <c r="G29" s="95">
        <v>81381</v>
      </c>
      <c r="H29" s="95">
        <v>82227</v>
      </c>
      <c r="I29" t="s">
        <v>60</v>
      </c>
      <c r="J29" s="261" t="s">
        <v>61</v>
      </c>
      <c r="K29" s="262">
        <v>79638</v>
      </c>
      <c r="L29" s="262">
        <v>81658</v>
      </c>
      <c r="M29" s="263">
        <v>83423</v>
      </c>
      <c r="N29" s="263">
        <v>84734</v>
      </c>
      <c r="O29" s="263">
        <v>86042</v>
      </c>
      <c r="P29" s="263">
        <v>87385</v>
      </c>
      <c r="Q29" s="263">
        <v>88727</v>
      </c>
      <c r="R29" s="263">
        <v>90015</v>
      </c>
      <c r="S29" s="263">
        <v>91239</v>
      </c>
    </row>
    <row r="30" spans="1:19" ht="15">
      <c r="A30" s="111">
        <v>134</v>
      </c>
      <c r="B30" t="s">
        <v>62</v>
      </c>
      <c r="C30" t="s">
        <v>63</v>
      </c>
      <c r="D30">
        <v>9035</v>
      </c>
      <c r="E30" s="95">
        <v>8970</v>
      </c>
      <c r="F30" s="95">
        <v>8915</v>
      </c>
      <c r="G30" s="95">
        <v>8839</v>
      </c>
      <c r="H30" s="95">
        <v>8778</v>
      </c>
      <c r="I30" t="s">
        <v>62</v>
      </c>
      <c r="J30" s="258" t="s">
        <v>63</v>
      </c>
      <c r="K30" s="259">
        <v>9203</v>
      </c>
      <c r="L30" s="259">
        <v>9202</v>
      </c>
      <c r="M30" s="260">
        <v>9243</v>
      </c>
      <c r="N30" s="260">
        <v>9386</v>
      </c>
      <c r="O30" s="260">
        <v>9531</v>
      </c>
      <c r="P30" s="260">
        <v>9680</v>
      </c>
      <c r="Q30" s="260">
        <v>9740</v>
      </c>
      <c r="R30" s="260">
        <v>9814</v>
      </c>
      <c r="S30" s="260">
        <v>9883</v>
      </c>
    </row>
    <row r="31" spans="1:19" ht="15">
      <c r="A31" s="111">
        <v>138</v>
      </c>
      <c r="B31" t="s">
        <v>64</v>
      </c>
      <c r="C31" t="s">
        <v>65</v>
      </c>
      <c r="D31">
        <v>16751</v>
      </c>
      <c r="E31" s="95">
        <v>16745</v>
      </c>
      <c r="F31" s="95">
        <v>16737</v>
      </c>
      <c r="G31" s="95">
        <v>16725</v>
      </c>
      <c r="H31" s="95">
        <v>16700</v>
      </c>
      <c r="I31" t="s">
        <v>64</v>
      </c>
      <c r="J31" s="261" t="s">
        <v>65</v>
      </c>
      <c r="K31" s="262">
        <v>15523</v>
      </c>
      <c r="L31" s="262">
        <v>15490</v>
      </c>
      <c r="M31" s="263">
        <v>15552</v>
      </c>
      <c r="N31" s="263">
        <v>15793</v>
      </c>
      <c r="O31" s="263">
        <v>16037</v>
      </c>
      <c r="P31" s="263">
        <v>16287</v>
      </c>
      <c r="Q31" s="263">
        <v>16428</v>
      </c>
      <c r="R31" s="263">
        <v>16538</v>
      </c>
      <c r="S31" s="263">
        <v>16695</v>
      </c>
    </row>
    <row r="32" spans="1:19" ht="15">
      <c r="A32" s="111">
        <v>142</v>
      </c>
      <c r="B32" t="s">
        <v>66</v>
      </c>
      <c r="C32" t="s">
        <v>67</v>
      </c>
      <c r="D32">
        <v>4569</v>
      </c>
      <c r="E32" s="95">
        <v>4543</v>
      </c>
      <c r="F32" s="95">
        <v>4519</v>
      </c>
      <c r="G32" s="95">
        <v>4491</v>
      </c>
      <c r="H32" s="95">
        <v>4460</v>
      </c>
      <c r="I32" t="s">
        <v>66</v>
      </c>
      <c r="J32" s="258" t="s">
        <v>67</v>
      </c>
      <c r="K32" s="259">
        <v>4582</v>
      </c>
      <c r="L32" s="259">
        <v>4537</v>
      </c>
      <c r="M32" s="260">
        <v>4532</v>
      </c>
      <c r="N32" s="260">
        <v>4602</v>
      </c>
      <c r="O32" s="260">
        <v>4673</v>
      </c>
      <c r="P32" s="260">
        <v>4746</v>
      </c>
      <c r="Q32" s="260">
        <v>4811</v>
      </c>
      <c r="R32" s="260">
        <v>4857</v>
      </c>
      <c r="S32" s="260">
        <v>4909</v>
      </c>
    </row>
    <row r="33" spans="1:19" ht="15">
      <c r="A33" s="111">
        <v>145</v>
      </c>
      <c r="B33" t="s">
        <v>68</v>
      </c>
      <c r="C33" t="s">
        <v>69</v>
      </c>
      <c r="D33">
        <v>5340</v>
      </c>
      <c r="E33" s="95">
        <v>5321</v>
      </c>
      <c r="F33" s="95">
        <v>5308</v>
      </c>
      <c r="G33" s="95">
        <v>5276</v>
      </c>
      <c r="H33" s="95">
        <v>5257</v>
      </c>
      <c r="I33" t="s">
        <v>68</v>
      </c>
      <c r="J33" s="261" t="s">
        <v>69</v>
      </c>
      <c r="K33" s="262">
        <v>4743</v>
      </c>
      <c r="L33" s="262">
        <v>4670</v>
      </c>
      <c r="M33" s="263">
        <v>4648</v>
      </c>
      <c r="N33" s="263">
        <v>4720</v>
      </c>
      <c r="O33" s="263">
        <v>4793</v>
      </c>
      <c r="P33" s="263">
        <v>4868</v>
      </c>
      <c r="Q33" s="263">
        <v>4920</v>
      </c>
      <c r="R33" s="263">
        <v>4965</v>
      </c>
      <c r="S33" s="263">
        <v>5004</v>
      </c>
    </row>
    <row r="34" spans="1:19" ht="15">
      <c r="A34" s="111">
        <v>147</v>
      </c>
      <c r="B34" t="s">
        <v>70</v>
      </c>
      <c r="C34" t="s">
        <v>71</v>
      </c>
      <c r="D34">
        <v>57220</v>
      </c>
      <c r="E34" s="95">
        <v>58667</v>
      </c>
      <c r="F34" s="95">
        <v>60141</v>
      </c>
      <c r="G34" s="95">
        <v>61641</v>
      </c>
      <c r="H34" s="95">
        <v>63141</v>
      </c>
      <c r="I34" t="s">
        <v>70</v>
      </c>
      <c r="J34" s="258" t="s">
        <v>71</v>
      </c>
      <c r="K34" s="259">
        <v>47932</v>
      </c>
      <c r="L34" s="259">
        <v>49659</v>
      </c>
      <c r="M34" s="260">
        <v>51143</v>
      </c>
      <c r="N34" s="260">
        <v>51947</v>
      </c>
      <c r="O34" s="260">
        <v>52749</v>
      </c>
      <c r="P34" s="260">
        <v>53572</v>
      </c>
      <c r="Q34" s="260">
        <v>54339</v>
      </c>
      <c r="R34" s="260">
        <v>55061</v>
      </c>
      <c r="S34" s="260">
        <v>55751</v>
      </c>
    </row>
    <row r="35" spans="1:19" ht="15">
      <c r="A35" s="111">
        <v>148</v>
      </c>
      <c r="B35" t="s">
        <v>72</v>
      </c>
      <c r="C35" t="s">
        <v>73</v>
      </c>
      <c r="D35">
        <v>47340</v>
      </c>
      <c r="E35" s="95">
        <v>47915</v>
      </c>
      <c r="F35" s="95">
        <v>48498</v>
      </c>
      <c r="G35" s="95">
        <v>49076</v>
      </c>
      <c r="H35" s="95">
        <v>49642</v>
      </c>
      <c r="I35" t="s">
        <v>72</v>
      </c>
      <c r="J35" s="261" t="s">
        <v>73</v>
      </c>
      <c r="K35" s="262">
        <v>59416</v>
      </c>
      <c r="L35" s="262">
        <v>61122</v>
      </c>
      <c r="M35" s="263">
        <v>62581</v>
      </c>
      <c r="N35" s="263">
        <v>63564</v>
      </c>
      <c r="O35" s="263">
        <v>64546</v>
      </c>
      <c r="P35" s="263">
        <v>65553</v>
      </c>
      <c r="Q35" s="263">
        <v>66374</v>
      </c>
      <c r="R35" s="263">
        <v>67121</v>
      </c>
      <c r="S35" s="263">
        <v>67903</v>
      </c>
    </row>
    <row r="36" spans="1:19" ht="15">
      <c r="A36" s="111">
        <v>150</v>
      </c>
      <c r="B36" t="s">
        <v>74</v>
      </c>
      <c r="C36" t="s">
        <v>75</v>
      </c>
      <c r="D36">
        <v>3583</v>
      </c>
      <c r="E36" s="95">
        <v>3552</v>
      </c>
      <c r="F36" s="95">
        <v>3512</v>
      </c>
      <c r="G36" s="95">
        <v>3474</v>
      </c>
      <c r="H36" s="95">
        <v>3428</v>
      </c>
      <c r="I36" t="s">
        <v>74</v>
      </c>
      <c r="J36" s="258" t="s">
        <v>75</v>
      </c>
      <c r="K36" s="259">
        <v>3954</v>
      </c>
      <c r="L36" s="259">
        <v>3954</v>
      </c>
      <c r="M36" s="260">
        <v>3972</v>
      </c>
      <c r="N36" s="260">
        <v>4034</v>
      </c>
      <c r="O36" s="260">
        <v>4096</v>
      </c>
      <c r="P36" s="260">
        <v>4160</v>
      </c>
      <c r="Q36" s="260">
        <v>4221</v>
      </c>
      <c r="R36" s="260">
        <v>4268</v>
      </c>
      <c r="S36" s="260">
        <v>4327</v>
      </c>
    </row>
    <row r="37" spans="1:19" ht="15">
      <c r="A37" s="111">
        <v>154</v>
      </c>
      <c r="B37" t="s">
        <v>76</v>
      </c>
      <c r="C37" t="s">
        <v>77</v>
      </c>
      <c r="D37">
        <v>114902</v>
      </c>
      <c r="E37" s="95">
        <v>117670</v>
      </c>
      <c r="F37" s="95">
        <v>120479</v>
      </c>
      <c r="G37" s="95">
        <v>123304</v>
      </c>
      <c r="H37" s="95">
        <v>126161</v>
      </c>
      <c r="I37" t="s">
        <v>76</v>
      </c>
      <c r="J37" s="261" t="s">
        <v>77</v>
      </c>
      <c r="K37" s="262">
        <v>90213</v>
      </c>
      <c r="L37" s="262">
        <v>93044</v>
      </c>
      <c r="M37" s="263">
        <v>95427</v>
      </c>
      <c r="N37" s="263">
        <v>96927</v>
      </c>
      <c r="O37" s="263">
        <v>98423</v>
      </c>
      <c r="P37" s="263">
        <v>99959</v>
      </c>
      <c r="Q37" s="263">
        <v>101577</v>
      </c>
      <c r="R37" s="263">
        <v>103150</v>
      </c>
      <c r="S37" s="263">
        <v>104638</v>
      </c>
    </row>
    <row r="38" spans="1:19" ht="15">
      <c r="A38" s="111">
        <v>172</v>
      </c>
      <c r="B38" t="s">
        <v>78</v>
      </c>
      <c r="C38" t="s">
        <v>79</v>
      </c>
      <c r="D38">
        <v>78148</v>
      </c>
      <c r="E38" s="95">
        <v>80132</v>
      </c>
      <c r="F38" s="95">
        <v>82151</v>
      </c>
      <c r="G38" s="95">
        <v>84183</v>
      </c>
      <c r="H38" s="95">
        <v>86239</v>
      </c>
      <c r="I38" t="s">
        <v>78</v>
      </c>
      <c r="J38" s="258" t="s">
        <v>79</v>
      </c>
      <c r="K38" s="259">
        <v>57375</v>
      </c>
      <c r="L38" s="259">
        <v>58684</v>
      </c>
      <c r="M38" s="260">
        <v>59836</v>
      </c>
      <c r="N38" s="260">
        <v>60775</v>
      </c>
      <c r="O38" s="260">
        <v>61714</v>
      </c>
      <c r="P38" s="260">
        <v>62678</v>
      </c>
      <c r="Q38" s="260">
        <v>63676</v>
      </c>
      <c r="R38" s="260">
        <v>64619</v>
      </c>
      <c r="S38" s="260">
        <v>65518</v>
      </c>
    </row>
    <row r="39" spans="1:19" ht="15">
      <c r="A39" s="111">
        <v>190</v>
      </c>
      <c r="B39" t="s">
        <v>80</v>
      </c>
      <c r="C39" t="s">
        <v>81</v>
      </c>
      <c r="D39">
        <v>8998</v>
      </c>
      <c r="E39" s="95">
        <v>8932</v>
      </c>
      <c r="F39" s="95">
        <v>8869</v>
      </c>
      <c r="G39" s="95">
        <v>8798</v>
      </c>
      <c r="H39" s="95">
        <v>8735</v>
      </c>
      <c r="I39" t="s">
        <v>80</v>
      </c>
      <c r="J39" s="261" t="s">
        <v>81</v>
      </c>
      <c r="K39" s="262">
        <v>9775</v>
      </c>
      <c r="L39" s="262">
        <v>9844</v>
      </c>
      <c r="M39" s="263">
        <v>9936</v>
      </c>
      <c r="N39" s="263">
        <v>10090</v>
      </c>
      <c r="O39" s="263">
        <v>10246</v>
      </c>
      <c r="P39" s="263">
        <v>10406</v>
      </c>
      <c r="Q39" s="263">
        <v>10578</v>
      </c>
      <c r="R39" s="263">
        <v>10727</v>
      </c>
      <c r="S39" s="263">
        <v>10878</v>
      </c>
    </row>
    <row r="40" spans="1:19" ht="15">
      <c r="A40" s="111">
        <v>197</v>
      </c>
      <c r="B40" t="s">
        <v>82</v>
      </c>
      <c r="C40" t="s">
        <v>83</v>
      </c>
      <c r="D40">
        <v>14964</v>
      </c>
      <c r="E40" s="95">
        <v>14945</v>
      </c>
      <c r="F40" s="95">
        <v>14924</v>
      </c>
      <c r="G40" s="95">
        <v>14909</v>
      </c>
      <c r="H40" s="95">
        <v>14891</v>
      </c>
      <c r="I40" t="s">
        <v>82</v>
      </c>
      <c r="J40" s="258" t="s">
        <v>84</v>
      </c>
      <c r="K40" s="259">
        <v>15444</v>
      </c>
      <c r="L40" s="259">
        <v>15042</v>
      </c>
      <c r="M40" s="260">
        <v>14833</v>
      </c>
      <c r="N40" s="260">
        <v>15063</v>
      </c>
      <c r="O40" s="260">
        <v>15296</v>
      </c>
      <c r="P40" s="260">
        <v>15534</v>
      </c>
      <c r="Q40" s="260">
        <v>15687</v>
      </c>
      <c r="R40" s="260">
        <v>15838</v>
      </c>
      <c r="S40" s="260">
        <v>15990</v>
      </c>
    </row>
    <row r="41" spans="1:19" ht="15">
      <c r="A41" s="111">
        <v>206</v>
      </c>
      <c r="B41" t="s">
        <v>85</v>
      </c>
      <c r="C41" t="s">
        <v>86</v>
      </c>
      <c r="D41">
        <v>3375</v>
      </c>
      <c r="E41" s="95">
        <v>3284</v>
      </c>
      <c r="F41" s="95">
        <v>3194</v>
      </c>
      <c r="G41" s="95">
        <v>3114</v>
      </c>
      <c r="H41" s="95">
        <v>3030</v>
      </c>
      <c r="I41" t="s">
        <v>85</v>
      </c>
      <c r="J41" s="261" t="s">
        <v>86</v>
      </c>
      <c r="K41" s="262">
        <v>4797</v>
      </c>
      <c r="L41" s="262">
        <v>4760</v>
      </c>
      <c r="M41" s="263">
        <v>4758</v>
      </c>
      <c r="N41" s="263">
        <v>4832</v>
      </c>
      <c r="O41" s="263">
        <v>4906</v>
      </c>
      <c r="P41" s="263">
        <v>4983</v>
      </c>
      <c r="Q41" s="263">
        <v>5027</v>
      </c>
      <c r="R41" s="263">
        <v>5070</v>
      </c>
      <c r="S41" s="263">
        <v>5126</v>
      </c>
    </row>
    <row r="42" spans="1:19" ht="15">
      <c r="A42" s="111">
        <v>209</v>
      </c>
      <c r="B42" t="s">
        <v>87</v>
      </c>
      <c r="C42" t="s">
        <v>88</v>
      </c>
      <c r="D42">
        <v>20565</v>
      </c>
      <c r="E42" s="95">
        <v>20476</v>
      </c>
      <c r="F42" s="95">
        <v>20371</v>
      </c>
      <c r="G42" s="95">
        <v>20271</v>
      </c>
      <c r="H42" s="95">
        <v>20158</v>
      </c>
      <c r="I42" t="s">
        <v>87</v>
      </c>
      <c r="J42" s="258" t="s">
        <v>88</v>
      </c>
      <c r="K42" s="259">
        <v>21377</v>
      </c>
      <c r="L42" s="259">
        <v>21504</v>
      </c>
      <c r="M42" s="260">
        <v>21688</v>
      </c>
      <c r="N42" s="260">
        <v>22024</v>
      </c>
      <c r="O42" s="260">
        <v>22364</v>
      </c>
      <c r="P42" s="260">
        <v>22713</v>
      </c>
      <c r="Q42" s="260">
        <v>22908</v>
      </c>
      <c r="R42" s="260">
        <v>23084</v>
      </c>
      <c r="S42" s="260">
        <v>23275</v>
      </c>
    </row>
    <row r="43" spans="1:19" ht="15">
      <c r="A43" s="111">
        <v>212</v>
      </c>
      <c r="B43" t="s">
        <v>89</v>
      </c>
      <c r="C43" t="s">
        <v>90</v>
      </c>
      <c r="D43">
        <v>71035</v>
      </c>
      <c r="E43" s="95">
        <v>71885</v>
      </c>
      <c r="F43" s="95">
        <v>72735</v>
      </c>
      <c r="G43" s="95">
        <v>73574</v>
      </c>
      <c r="H43" s="95">
        <v>74406</v>
      </c>
      <c r="I43" t="s">
        <v>89</v>
      </c>
      <c r="J43" s="261" t="s">
        <v>90</v>
      </c>
      <c r="K43" s="262">
        <v>77884</v>
      </c>
      <c r="L43" s="262">
        <v>80000</v>
      </c>
      <c r="M43" s="263">
        <v>81820</v>
      </c>
      <c r="N43" s="263">
        <v>83106</v>
      </c>
      <c r="O43" s="263">
        <v>84389</v>
      </c>
      <c r="P43" s="263">
        <v>85706</v>
      </c>
      <c r="Q43" s="263">
        <v>87020</v>
      </c>
      <c r="R43" s="263">
        <v>88278</v>
      </c>
      <c r="S43" s="263">
        <v>89492</v>
      </c>
    </row>
    <row r="44" spans="1:19" ht="15">
      <c r="A44" s="111">
        <v>234</v>
      </c>
      <c r="B44" t="s">
        <v>91</v>
      </c>
      <c r="C44" t="s">
        <v>92</v>
      </c>
      <c r="D44">
        <v>23280</v>
      </c>
      <c r="E44" s="95">
        <v>23176</v>
      </c>
      <c r="F44" s="95">
        <v>23068</v>
      </c>
      <c r="G44" s="95">
        <v>22954</v>
      </c>
      <c r="H44" s="95">
        <v>22835</v>
      </c>
      <c r="I44" t="s">
        <v>91</v>
      </c>
      <c r="J44" s="258" t="s">
        <v>92</v>
      </c>
      <c r="K44" s="259">
        <v>23044</v>
      </c>
      <c r="L44" s="259">
        <v>23255</v>
      </c>
      <c r="M44" s="260">
        <v>23509</v>
      </c>
      <c r="N44" s="260">
        <v>23874</v>
      </c>
      <c r="O44" s="260">
        <v>24242</v>
      </c>
      <c r="P44" s="260">
        <v>24621</v>
      </c>
      <c r="Q44" s="260">
        <v>24855</v>
      </c>
      <c r="R44" s="260">
        <v>25080</v>
      </c>
      <c r="S44" s="260">
        <v>25284</v>
      </c>
    </row>
    <row r="45" spans="1:19" ht="15">
      <c r="A45" s="111">
        <v>237</v>
      </c>
      <c r="B45" t="s">
        <v>93</v>
      </c>
      <c r="C45" t="s">
        <v>94</v>
      </c>
      <c r="D45">
        <v>22726</v>
      </c>
      <c r="E45" s="95">
        <v>23209</v>
      </c>
      <c r="F45" s="95">
        <v>23709</v>
      </c>
      <c r="G45" s="95">
        <v>24201</v>
      </c>
      <c r="H45" s="95">
        <v>24695</v>
      </c>
      <c r="I45" t="s">
        <v>93</v>
      </c>
      <c r="J45" s="261" t="s">
        <v>95</v>
      </c>
      <c r="K45" s="262">
        <v>18902</v>
      </c>
      <c r="L45" s="262">
        <v>19332</v>
      </c>
      <c r="M45" s="263">
        <v>19709</v>
      </c>
      <c r="N45" s="263">
        <v>20018</v>
      </c>
      <c r="O45" s="263">
        <v>20328</v>
      </c>
      <c r="P45" s="263">
        <v>20645</v>
      </c>
      <c r="Q45" s="263">
        <v>20922</v>
      </c>
      <c r="R45" s="263">
        <v>21181</v>
      </c>
      <c r="S45" s="263">
        <v>21434</v>
      </c>
    </row>
    <row r="46" spans="1:19" ht="15">
      <c r="A46" s="111">
        <v>240</v>
      </c>
      <c r="B46" t="s">
        <v>96</v>
      </c>
      <c r="C46" t="s">
        <v>97</v>
      </c>
      <c r="D46">
        <v>12510</v>
      </c>
      <c r="E46" s="95">
        <v>12507</v>
      </c>
      <c r="F46" s="95">
        <v>12489</v>
      </c>
      <c r="G46" s="95">
        <v>12478</v>
      </c>
      <c r="H46" s="95">
        <v>12452</v>
      </c>
      <c r="I46" t="s">
        <v>96</v>
      </c>
      <c r="J46" s="258" t="s">
        <v>97</v>
      </c>
      <c r="K46" s="259">
        <v>12158</v>
      </c>
      <c r="L46" s="259">
        <v>12108</v>
      </c>
      <c r="M46" s="260">
        <v>12134</v>
      </c>
      <c r="N46" s="260">
        <v>12322</v>
      </c>
      <c r="O46" s="260">
        <v>12512</v>
      </c>
      <c r="P46" s="260">
        <v>12708</v>
      </c>
      <c r="Q46" s="260">
        <v>12766</v>
      </c>
      <c r="R46" s="260">
        <v>12856</v>
      </c>
      <c r="S46" s="260">
        <v>12943</v>
      </c>
    </row>
    <row r="47" spans="1:19" ht="15">
      <c r="A47" s="111">
        <v>250</v>
      </c>
      <c r="B47" t="s">
        <v>98</v>
      </c>
      <c r="C47" t="s">
        <v>99</v>
      </c>
      <c r="D47">
        <v>49913</v>
      </c>
      <c r="E47" s="95">
        <v>50242</v>
      </c>
      <c r="F47" s="95">
        <v>50557</v>
      </c>
      <c r="G47" s="95">
        <v>50863</v>
      </c>
      <c r="H47" s="95">
        <v>51150</v>
      </c>
      <c r="I47" t="s">
        <v>98</v>
      </c>
      <c r="J47" s="261" t="s">
        <v>99</v>
      </c>
      <c r="K47" s="262">
        <v>51862</v>
      </c>
      <c r="L47" s="262">
        <v>52925</v>
      </c>
      <c r="M47" s="263">
        <v>53846</v>
      </c>
      <c r="N47" s="263">
        <v>54681</v>
      </c>
      <c r="O47" s="263">
        <v>55525</v>
      </c>
      <c r="P47" s="263">
        <v>56392</v>
      </c>
      <c r="Q47" s="263">
        <v>57136</v>
      </c>
      <c r="R47" s="263">
        <v>57841</v>
      </c>
      <c r="S47" s="263">
        <v>58520</v>
      </c>
    </row>
    <row r="48" spans="1:19" ht="15">
      <c r="A48" s="111">
        <v>264</v>
      </c>
      <c r="B48" t="s">
        <v>100</v>
      </c>
      <c r="C48" t="s">
        <v>101</v>
      </c>
      <c r="D48">
        <v>10102</v>
      </c>
      <c r="E48" s="95">
        <v>10248</v>
      </c>
      <c r="F48" s="95">
        <v>10404</v>
      </c>
      <c r="G48" s="95">
        <v>10547</v>
      </c>
      <c r="H48" s="95">
        <v>10696</v>
      </c>
      <c r="I48" t="s">
        <v>100</v>
      </c>
      <c r="J48" s="258" t="s">
        <v>102</v>
      </c>
      <c r="K48" s="259">
        <v>11159</v>
      </c>
      <c r="L48" s="259">
        <v>11465</v>
      </c>
      <c r="M48" s="260">
        <v>11728</v>
      </c>
      <c r="N48" s="260">
        <v>11912</v>
      </c>
      <c r="O48" s="260">
        <v>12096</v>
      </c>
      <c r="P48" s="260">
        <v>12285</v>
      </c>
      <c r="Q48" s="260">
        <v>12421</v>
      </c>
      <c r="R48" s="260">
        <v>12552</v>
      </c>
      <c r="S48" s="260">
        <v>12686</v>
      </c>
    </row>
    <row r="49" spans="1:19" ht="15">
      <c r="A49" s="111">
        <v>266</v>
      </c>
      <c r="B49" t="s">
        <v>103</v>
      </c>
      <c r="C49" t="s">
        <v>104</v>
      </c>
      <c r="D49">
        <v>227644</v>
      </c>
      <c r="E49" s="95">
        <v>232903</v>
      </c>
      <c r="F49" s="95">
        <v>238221</v>
      </c>
      <c r="G49" s="95">
        <v>243609</v>
      </c>
      <c r="H49" s="95">
        <v>249046</v>
      </c>
      <c r="I49" t="s">
        <v>103</v>
      </c>
      <c r="J49" s="261" t="s">
        <v>104</v>
      </c>
      <c r="K49" s="262">
        <v>228848</v>
      </c>
      <c r="L49" s="262">
        <v>236114</v>
      </c>
      <c r="M49" s="263">
        <v>242197</v>
      </c>
      <c r="N49" s="263">
        <v>246003</v>
      </c>
      <c r="O49" s="263">
        <v>249800</v>
      </c>
      <c r="P49" s="263">
        <v>253699</v>
      </c>
      <c r="Q49" s="263">
        <v>258103</v>
      </c>
      <c r="R49" s="263">
        <v>262339</v>
      </c>
      <c r="S49" s="263">
        <v>266361</v>
      </c>
    </row>
    <row r="50" spans="1:19" ht="15">
      <c r="A50" s="111">
        <v>282</v>
      </c>
      <c r="B50" t="s">
        <v>105</v>
      </c>
      <c r="C50" t="s">
        <v>106</v>
      </c>
      <c r="D50">
        <v>21426</v>
      </c>
      <c r="E50" s="95">
        <v>21283</v>
      </c>
      <c r="F50" s="95">
        <v>21142</v>
      </c>
      <c r="G50" s="95">
        <v>20997</v>
      </c>
      <c r="H50" s="95">
        <v>20841</v>
      </c>
      <c r="I50" t="s">
        <v>105</v>
      </c>
      <c r="J50" s="258" t="s">
        <v>106</v>
      </c>
      <c r="K50" s="259">
        <v>24408</v>
      </c>
      <c r="L50" s="259">
        <v>24553</v>
      </c>
      <c r="M50" s="260">
        <v>24754</v>
      </c>
      <c r="N50" s="260">
        <v>25138</v>
      </c>
      <c r="O50" s="260">
        <v>25526</v>
      </c>
      <c r="P50" s="260">
        <v>25924</v>
      </c>
      <c r="Q50" s="260">
        <v>26141</v>
      </c>
      <c r="R50" s="260">
        <v>26339</v>
      </c>
      <c r="S50" s="260">
        <v>26555</v>
      </c>
    </row>
    <row r="51" spans="1:19" ht="15">
      <c r="A51" s="111">
        <v>284</v>
      </c>
      <c r="B51" t="s">
        <v>107</v>
      </c>
      <c r="C51" t="s">
        <v>108</v>
      </c>
      <c r="D51">
        <v>16311</v>
      </c>
      <c r="E51" s="95">
        <v>16008</v>
      </c>
      <c r="F51" s="95">
        <v>15703</v>
      </c>
      <c r="G51" s="95">
        <v>15401</v>
      </c>
      <c r="H51" s="95">
        <v>15099</v>
      </c>
      <c r="I51" t="s">
        <v>107</v>
      </c>
      <c r="J51" s="261" t="s">
        <v>108</v>
      </c>
      <c r="K51" s="262">
        <v>20739</v>
      </c>
      <c r="L51" s="262">
        <v>20657</v>
      </c>
      <c r="M51" s="263">
        <v>20700</v>
      </c>
      <c r="N51" s="263">
        <v>21021</v>
      </c>
      <c r="O51" s="263">
        <v>21346</v>
      </c>
      <c r="P51" s="263">
        <v>21679</v>
      </c>
      <c r="Q51" s="263">
        <v>21888</v>
      </c>
      <c r="R51" s="263">
        <v>22106</v>
      </c>
      <c r="S51" s="263">
        <v>22313</v>
      </c>
    </row>
    <row r="52" spans="1:19" ht="15">
      <c r="A52" s="111">
        <v>306</v>
      </c>
      <c r="B52" t="s">
        <v>109</v>
      </c>
      <c r="C52" t="s">
        <v>110</v>
      </c>
      <c r="D52">
        <v>4009</v>
      </c>
      <c r="E52" s="95">
        <v>3992</v>
      </c>
      <c r="F52" s="95">
        <v>3977</v>
      </c>
      <c r="G52" s="95">
        <v>3953</v>
      </c>
      <c r="H52" s="95">
        <v>3937</v>
      </c>
      <c r="I52" t="s">
        <v>109</v>
      </c>
      <c r="J52" s="258" t="s">
        <v>110</v>
      </c>
      <c r="K52" s="259">
        <v>5544</v>
      </c>
      <c r="L52" s="259">
        <v>5652</v>
      </c>
      <c r="M52" s="260">
        <v>5750</v>
      </c>
      <c r="N52" s="260">
        <v>5839</v>
      </c>
      <c r="O52" s="260">
        <v>5929</v>
      </c>
      <c r="P52" s="260">
        <v>6022</v>
      </c>
      <c r="Q52" s="260">
        <v>6078</v>
      </c>
      <c r="R52" s="260">
        <v>6114</v>
      </c>
      <c r="S52" s="260">
        <v>6174</v>
      </c>
    </row>
    <row r="53" spans="1:19" ht="15">
      <c r="A53" s="111">
        <v>308</v>
      </c>
      <c r="B53" t="s">
        <v>111</v>
      </c>
      <c r="C53" t="s">
        <v>112</v>
      </c>
      <c r="D53">
        <v>55490</v>
      </c>
      <c r="E53" s="95">
        <v>56755</v>
      </c>
      <c r="F53" s="95">
        <v>58030</v>
      </c>
      <c r="G53" s="95">
        <v>59319</v>
      </c>
      <c r="H53" s="95">
        <v>60617</v>
      </c>
      <c r="I53" t="s">
        <v>111</v>
      </c>
      <c r="J53" s="261" t="s">
        <v>112</v>
      </c>
      <c r="K53" s="262">
        <v>51662</v>
      </c>
      <c r="L53" s="262">
        <v>53162</v>
      </c>
      <c r="M53" s="263">
        <v>54439</v>
      </c>
      <c r="N53" s="263">
        <v>55294</v>
      </c>
      <c r="O53" s="263">
        <v>56148</v>
      </c>
      <c r="P53" s="263">
        <v>57024</v>
      </c>
      <c r="Q53" s="263">
        <v>57714</v>
      </c>
      <c r="R53" s="263">
        <v>58358</v>
      </c>
      <c r="S53" s="263">
        <v>58969</v>
      </c>
    </row>
    <row r="54" spans="1:19" ht="15">
      <c r="A54" s="111">
        <v>310</v>
      </c>
      <c r="B54" t="s">
        <v>113</v>
      </c>
      <c r="C54" t="s">
        <v>114</v>
      </c>
      <c r="D54">
        <v>12964</v>
      </c>
      <c r="E54" s="95">
        <v>13115</v>
      </c>
      <c r="F54" s="95">
        <v>13266</v>
      </c>
      <c r="G54" s="95">
        <v>13417</v>
      </c>
      <c r="H54" s="95">
        <v>13567</v>
      </c>
      <c r="I54" t="s">
        <v>113</v>
      </c>
      <c r="J54" s="258" t="s">
        <v>114</v>
      </c>
      <c r="K54" s="259">
        <v>9753</v>
      </c>
      <c r="L54" s="259">
        <v>9828</v>
      </c>
      <c r="M54" s="260">
        <v>9921</v>
      </c>
      <c r="N54" s="260">
        <v>10075</v>
      </c>
      <c r="O54" s="260">
        <v>10230</v>
      </c>
      <c r="P54" s="260">
        <v>10390</v>
      </c>
      <c r="Q54" s="260">
        <v>10516</v>
      </c>
      <c r="R54" s="260">
        <v>10615</v>
      </c>
      <c r="S54" s="260">
        <v>10731</v>
      </c>
    </row>
    <row r="55" spans="1:19" ht="15">
      <c r="A55" s="111">
        <v>313</v>
      </c>
      <c r="B55" t="s">
        <v>115</v>
      </c>
      <c r="C55" t="s">
        <v>116</v>
      </c>
      <c r="D55">
        <v>9866</v>
      </c>
      <c r="E55" s="95">
        <v>9873</v>
      </c>
      <c r="F55" s="95">
        <v>9881</v>
      </c>
      <c r="G55" s="95">
        <v>9885</v>
      </c>
      <c r="H55" s="95">
        <v>9890</v>
      </c>
      <c r="I55" t="s">
        <v>115</v>
      </c>
      <c r="J55" s="261" t="s">
        <v>116</v>
      </c>
      <c r="K55" s="262">
        <v>10117</v>
      </c>
      <c r="L55" s="262">
        <v>9870</v>
      </c>
      <c r="M55" s="263">
        <v>9764</v>
      </c>
      <c r="N55" s="263">
        <v>9915</v>
      </c>
      <c r="O55" s="263">
        <v>10069</v>
      </c>
      <c r="P55" s="263">
        <v>10226</v>
      </c>
      <c r="Q55" s="263">
        <v>10348</v>
      </c>
      <c r="R55" s="263">
        <v>10446</v>
      </c>
      <c r="S55" s="263">
        <v>10571</v>
      </c>
    </row>
    <row r="56" spans="1:19" ht="15">
      <c r="A56" s="111">
        <v>315</v>
      </c>
      <c r="B56" t="s">
        <v>117</v>
      </c>
      <c r="C56" t="s">
        <v>118</v>
      </c>
      <c r="D56">
        <v>6306</v>
      </c>
      <c r="E56" s="95">
        <v>6313</v>
      </c>
      <c r="F56" s="95">
        <v>6318</v>
      </c>
      <c r="G56" s="95">
        <v>6324</v>
      </c>
      <c r="H56" s="95">
        <v>6330</v>
      </c>
      <c r="I56" t="s">
        <v>117</v>
      </c>
      <c r="J56" s="258" t="s">
        <v>118</v>
      </c>
      <c r="K56" s="259">
        <v>6560</v>
      </c>
      <c r="L56" s="259">
        <v>6607</v>
      </c>
      <c r="M56" s="260">
        <v>6665</v>
      </c>
      <c r="N56" s="260">
        <v>6768</v>
      </c>
      <c r="O56" s="260">
        <v>6873</v>
      </c>
      <c r="P56" s="260">
        <v>6980</v>
      </c>
      <c r="Q56" s="260">
        <v>7034</v>
      </c>
      <c r="R56" s="260">
        <v>7102</v>
      </c>
      <c r="S56" s="260">
        <v>7159</v>
      </c>
    </row>
    <row r="57" spans="1:19" ht="15">
      <c r="A57" s="111">
        <v>318</v>
      </c>
      <c r="B57" t="s">
        <v>119</v>
      </c>
      <c r="C57" t="s">
        <v>120</v>
      </c>
      <c r="D57">
        <v>48659</v>
      </c>
      <c r="E57" s="95">
        <v>49533</v>
      </c>
      <c r="F57" s="95">
        <v>50401</v>
      </c>
      <c r="G57" s="95">
        <v>51265</v>
      </c>
      <c r="H57" s="95">
        <v>52129</v>
      </c>
      <c r="I57" t="s">
        <v>119</v>
      </c>
      <c r="J57" s="261" t="s">
        <v>120</v>
      </c>
      <c r="K57" s="262">
        <v>55121</v>
      </c>
      <c r="L57" s="262">
        <v>56774</v>
      </c>
      <c r="M57" s="263">
        <v>58159</v>
      </c>
      <c r="N57" s="263">
        <v>59073</v>
      </c>
      <c r="O57" s="263">
        <v>59985</v>
      </c>
      <c r="P57" s="263">
        <v>60921</v>
      </c>
      <c r="Q57" s="263">
        <v>61405</v>
      </c>
      <c r="R57" s="263">
        <v>61905</v>
      </c>
      <c r="S57" s="263">
        <v>62422</v>
      </c>
    </row>
    <row r="58" spans="1:19" ht="15">
      <c r="A58" s="111">
        <v>321</v>
      </c>
      <c r="B58" t="s">
        <v>121</v>
      </c>
      <c r="C58" t="s">
        <v>122</v>
      </c>
      <c r="D58">
        <v>5231</v>
      </c>
      <c r="E58" s="95">
        <v>5167</v>
      </c>
      <c r="F58" s="95">
        <v>5097</v>
      </c>
      <c r="G58" s="95">
        <v>5046</v>
      </c>
      <c r="H58" s="95">
        <v>4993</v>
      </c>
      <c r="I58" t="s">
        <v>121</v>
      </c>
      <c r="J58" s="258" t="s">
        <v>122</v>
      </c>
      <c r="K58" s="259">
        <v>8363</v>
      </c>
      <c r="L58" s="259">
        <v>8548</v>
      </c>
      <c r="M58" s="260">
        <v>8709</v>
      </c>
      <c r="N58" s="260">
        <v>8844</v>
      </c>
      <c r="O58" s="260">
        <v>8981</v>
      </c>
      <c r="P58" s="260">
        <v>9121</v>
      </c>
      <c r="Q58" s="260">
        <v>9252</v>
      </c>
      <c r="R58" s="260">
        <v>9355</v>
      </c>
      <c r="S58" s="260">
        <v>9468</v>
      </c>
    </row>
    <row r="59" spans="1:19" ht="15">
      <c r="A59" s="111">
        <v>347</v>
      </c>
      <c r="B59" t="s">
        <v>123</v>
      </c>
      <c r="C59" t="s">
        <v>124</v>
      </c>
      <c r="D59">
        <v>5837</v>
      </c>
      <c r="E59" s="95">
        <v>5757</v>
      </c>
      <c r="F59" s="95">
        <v>5690</v>
      </c>
      <c r="G59" s="95">
        <v>5616</v>
      </c>
      <c r="H59" s="95">
        <v>5536</v>
      </c>
      <c r="I59" t="s">
        <v>123</v>
      </c>
      <c r="J59" s="261" t="s">
        <v>124</v>
      </c>
      <c r="K59" s="262">
        <v>5451</v>
      </c>
      <c r="L59" s="262">
        <v>5400</v>
      </c>
      <c r="M59" s="263">
        <v>5395</v>
      </c>
      <c r="N59" s="263">
        <v>5479</v>
      </c>
      <c r="O59" s="263">
        <v>5563</v>
      </c>
      <c r="P59" s="263">
        <v>5650</v>
      </c>
      <c r="Q59" s="263">
        <v>5702</v>
      </c>
      <c r="R59" s="263">
        <v>5758</v>
      </c>
      <c r="S59" s="263">
        <v>5814</v>
      </c>
    </row>
    <row r="60" spans="1:19" ht="15">
      <c r="A60" s="111">
        <v>353</v>
      </c>
      <c r="B60" t="s">
        <v>125</v>
      </c>
      <c r="C60" t="s">
        <v>126</v>
      </c>
      <c r="D60">
        <v>4874</v>
      </c>
      <c r="E60" s="95">
        <v>4879</v>
      </c>
      <c r="F60" s="95">
        <v>4885</v>
      </c>
      <c r="G60" s="95">
        <v>4890</v>
      </c>
      <c r="H60" s="95">
        <v>4895</v>
      </c>
      <c r="I60" t="s">
        <v>125</v>
      </c>
      <c r="J60" s="258" t="s">
        <v>126</v>
      </c>
      <c r="K60" s="259">
        <v>5469</v>
      </c>
      <c r="L60" s="259">
        <v>5530</v>
      </c>
      <c r="M60" s="260">
        <v>5591</v>
      </c>
      <c r="N60" s="260">
        <v>5678</v>
      </c>
      <c r="O60" s="260">
        <v>5765</v>
      </c>
      <c r="P60" s="260">
        <v>5855</v>
      </c>
      <c r="Q60" s="260">
        <v>5928</v>
      </c>
      <c r="R60" s="260">
        <v>6009</v>
      </c>
      <c r="S60" s="260">
        <v>6065</v>
      </c>
    </row>
    <row r="61" spans="1:19" ht="15">
      <c r="A61" s="111">
        <v>360</v>
      </c>
      <c r="B61" t="s">
        <v>127</v>
      </c>
      <c r="C61" t="s">
        <v>128</v>
      </c>
      <c r="D61">
        <v>270903</v>
      </c>
      <c r="E61" s="95">
        <v>273927</v>
      </c>
      <c r="F61" s="95">
        <v>276916</v>
      </c>
      <c r="G61" s="95">
        <v>279871</v>
      </c>
      <c r="H61" s="95">
        <v>282792</v>
      </c>
      <c r="I61" t="s">
        <v>127</v>
      </c>
      <c r="J61" s="261" t="s">
        <v>129</v>
      </c>
      <c r="K61" s="262">
        <v>276744</v>
      </c>
      <c r="L61" s="262">
        <v>283794</v>
      </c>
      <c r="M61" s="263">
        <v>289994</v>
      </c>
      <c r="N61" s="263">
        <v>294551</v>
      </c>
      <c r="O61" s="263">
        <v>299098</v>
      </c>
      <c r="P61" s="263">
        <v>303766</v>
      </c>
      <c r="Q61" s="263">
        <v>308806</v>
      </c>
      <c r="R61" s="263">
        <v>313667</v>
      </c>
      <c r="S61" s="263">
        <v>318314</v>
      </c>
    </row>
    <row r="62" spans="1:19" ht="15">
      <c r="A62" s="111">
        <v>361</v>
      </c>
      <c r="B62" t="s">
        <v>130</v>
      </c>
      <c r="C62" t="s">
        <v>131</v>
      </c>
      <c r="D62">
        <v>20628</v>
      </c>
      <c r="E62" s="95">
        <v>20273</v>
      </c>
      <c r="F62" s="95">
        <v>19919</v>
      </c>
      <c r="G62" s="95">
        <v>19578</v>
      </c>
      <c r="H62" s="95">
        <v>19222</v>
      </c>
      <c r="I62" t="s">
        <v>130</v>
      </c>
      <c r="J62" s="258" t="s">
        <v>131</v>
      </c>
      <c r="K62" s="259">
        <v>27074</v>
      </c>
      <c r="L62" s="259">
        <v>27419</v>
      </c>
      <c r="M62" s="260">
        <v>27789</v>
      </c>
      <c r="N62" s="260">
        <v>28220</v>
      </c>
      <c r="O62" s="260">
        <v>28656</v>
      </c>
      <c r="P62" s="260">
        <v>29103</v>
      </c>
      <c r="Q62" s="260">
        <v>29324</v>
      </c>
      <c r="R62" s="260">
        <v>29532</v>
      </c>
      <c r="S62" s="260">
        <v>29749</v>
      </c>
    </row>
    <row r="63" spans="1:19" ht="15">
      <c r="A63" s="111">
        <v>364</v>
      </c>
      <c r="B63" t="s">
        <v>132</v>
      </c>
      <c r="C63" t="s">
        <v>133</v>
      </c>
      <c r="D63">
        <v>13673</v>
      </c>
      <c r="E63" s="95">
        <v>13596</v>
      </c>
      <c r="F63" s="95">
        <v>13516</v>
      </c>
      <c r="G63" s="95">
        <v>13426</v>
      </c>
      <c r="H63" s="95">
        <v>13345</v>
      </c>
      <c r="I63" t="s">
        <v>132</v>
      </c>
      <c r="J63" s="261" t="s">
        <v>133</v>
      </c>
      <c r="K63" s="262">
        <v>14518</v>
      </c>
      <c r="L63" s="262">
        <v>14662</v>
      </c>
      <c r="M63" s="263">
        <v>14830</v>
      </c>
      <c r="N63" s="263">
        <v>15060</v>
      </c>
      <c r="O63" s="263">
        <v>15293</v>
      </c>
      <c r="P63" s="263">
        <v>15531</v>
      </c>
      <c r="Q63" s="263">
        <v>15694</v>
      </c>
      <c r="R63" s="263">
        <v>15878</v>
      </c>
      <c r="S63" s="263">
        <v>16047</v>
      </c>
    </row>
    <row r="64" spans="1:19" ht="15">
      <c r="A64" s="111">
        <v>368</v>
      </c>
      <c r="B64" t="s">
        <v>134</v>
      </c>
      <c r="C64" t="s">
        <v>135</v>
      </c>
      <c r="D64">
        <v>12016</v>
      </c>
      <c r="E64" s="95">
        <v>11939</v>
      </c>
      <c r="F64" s="95">
        <v>11852</v>
      </c>
      <c r="G64" s="95">
        <v>11765</v>
      </c>
      <c r="H64" s="95">
        <v>11679</v>
      </c>
      <c r="I64" t="s">
        <v>134</v>
      </c>
      <c r="J64" s="258" t="s">
        <v>135</v>
      </c>
      <c r="K64" s="259">
        <v>13640</v>
      </c>
      <c r="L64" s="259">
        <v>13637</v>
      </c>
      <c r="M64" s="260">
        <v>13706</v>
      </c>
      <c r="N64" s="260">
        <v>13919</v>
      </c>
      <c r="O64" s="260">
        <v>14133</v>
      </c>
      <c r="P64" s="260">
        <v>14354</v>
      </c>
      <c r="Q64" s="260">
        <v>14529</v>
      </c>
      <c r="R64" s="260">
        <v>14697</v>
      </c>
      <c r="S64" s="260">
        <v>14856</v>
      </c>
    </row>
    <row r="65" spans="1:19" ht="15">
      <c r="A65" s="111">
        <v>376</v>
      </c>
      <c r="B65" t="s">
        <v>136</v>
      </c>
      <c r="C65" t="s">
        <v>137</v>
      </c>
      <c r="D65">
        <v>53361</v>
      </c>
      <c r="E65" s="95">
        <v>53993</v>
      </c>
      <c r="F65" s="95">
        <v>54615</v>
      </c>
      <c r="G65" s="95">
        <v>55246</v>
      </c>
      <c r="H65" s="95">
        <v>55843</v>
      </c>
      <c r="I65" t="s">
        <v>136</v>
      </c>
      <c r="J65" s="261" t="s">
        <v>137</v>
      </c>
      <c r="K65" s="262">
        <v>64889</v>
      </c>
      <c r="L65" s="262">
        <v>66746</v>
      </c>
      <c r="M65" s="263">
        <v>68325</v>
      </c>
      <c r="N65" s="263">
        <v>69399</v>
      </c>
      <c r="O65" s="263">
        <v>70470</v>
      </c>
      <c r="P65" s="263">
        <v>71570</v>
      </c>
      <c r="Q65" s="263">
        <v>72728</v>
      </c>
      <c r="R65" s="263">
        <v>73840</v>
      </c>
      <c r="S65" s="263">
        <v>74876</v>
      </c>
    </row>
    <row r="66" spans="1:19" ht="15">
      <c r="A66" s="111">
        <v>380</v>
      </c>
      <c r="B66" t="s">
        <v>138</v>
      </c>
      <c r="C66" t="s">
        <v>139</v>
      </c>
      <c r="D66">
        <v>63335</v>
      </c>
      <c r="E66" s="95">
        <v>64315</v>
      </c>
      <c r="F66" s="95">
        <v>65300</v>
      </c>
      <c r="G66" s="95">
        <v>66281</v>
      </c>
      <c r="H66" s="95">
        <v>67259</v>
      </c>
      <c r="I66" t="s">
        <v>138</v>
      </c>
      <c r="J66" s="258" t="s">
        <v>139</v>
      </c>
      <c r="K66" s="259">
        <v>71545</v>
      </c>
      <c r="L66" s="259">
        <v>73696</v>
      </c>
      <c r="M66" s="260">
        <v>75517</v>
      </c>
      <c r="N66" s="260">
        <v>76704</v>
      </c>
      <c r="O66" s="260">
        <v>77888</v>
      </c>
      <c r="P66" s="260">
        <v>79103</v>
      </c>
      <c r="Q66" s="260">
        <v>80361</v>
      </c>
      <c r="R66" s="260">
        <v>81587</v>
      </c>
      <c r="S66" s="260">
        <v>82750</v>
      </c>
    </row>
    <row r="67" spans="1:19" ht="15">
      <c r="A67" s="111">
        <v>390</v>
      </c>
      <c r="B67" t="s">
        <v>140</v>
      </c>
      <c r="C67" t="s">
        <v>141</v>
      </c>
      <c r="D67">
        <v>6507</v>
      </c>
      <c r="E67" s="95">
        <v>6452</v>
      </c>
      <c r="F67" s="95">
        <v>6402</v>
      </c>
      <c r="G67" s="95">
        <v>6343</v>
      </c>
      <c r="H67" s="95">
        <v>6289</v>
      </c>
      <c r="I67" t="s">
        <v>140</v>
      </c>
      <c r="J67" s="261" t="s">
        <v>141</v>
      </c>
      <c r="K67" s="262">
        <v>8114</v>
      </c>
      <c r="L67" s="262">
        <v>8298</v>
      </c>
      <c r="M67" s="263">
        <v>8460</v>
      </c>
      <c r="N67" s="263">
        <v>8593</v>
      </c>
      <c r="O67" s="263">
        <v>8726</v>
      </c>
      <c r="P67" s="263">
        <v>8862</v>
      </c>
      <c r="Q67" s="263">
        <v>9010</v>
      </c>
      <c r="R67" s="263">
        <v>9148</v>
      </c>
      <c r="S67" s="263">
        <v>9270</v>
      </c>
    </row>
    <row r="68" spans="1:19" ht="15">
      <c r="A68" s="111">
        <v>400</v>
      </c>
      <c r="B68" t="s">
        <v>142</v>
      </c>
      <c r="C68" t="s">
        <v>143</v>
      </c>
      <c r="D68">
        <v>19229</v>
      </c>
      <c r="E68" s="95">
        <v>19324</v>
      </c>
      <c r="F68" s="95">
        <v>19413</v>
      </c>
      <c r="G68" s="95">
        <v>19502</v>
      </c>
      <c r="H68" s="95">
        <v>19588</v>
      </c>
      <c r="I68" t="s">
        <v>142</v>
      </c>
      <c r="J68" s="258" t="s">
        <v>143</v>
      </c>
      <c r="K68" s="259">
        <v>21475</v>
      </c>
      <c r="L68" s="259">
        <v>21963</v>
      </c>
      <c r="M68" s="260">
        <v>22391</v>
      </c>
      <c r="N68" s="260">
        <v>22742</v>
      </c>
      <c r="O68" s="260">
        <v>23094</v>
      </c>
      <c r="P68" s="260">
        <v>23455</v>
      </c>
      <c r="Q68" s="260">
        <v>23757</v>
      </c>
      <c r="R68" s="260">
        <v>24030</v>
      </c>
      <c r="S68" s="260">
        <v>24315</v>
      </c>
    </row>
    <row r="69" spans="1:19" ht="15">
      <c r="A69" s="111">
        <v>411</v>
      </c>
      <c r="B69" t="s">
        <v>144</v>
      </c>
      <c r="C69" t="s">
        <v>145</v>
      </c>
      <c r="D69">
        <v>9546</v>
      </c>
      <c r="E69" s="95">
        <v>9558</v>
      </c>
      <c r="F69" s="95">
        <v>9572</v>
      </c>
      <c r="G69" s="95">
        <v>9586</v>
      </c>
      <c r="H69" s="95">
        <v>9601</v>
      </c>
      <c r="I69" t="s">
        <v>144</v>
      </c>
      <c r="J69" s="261" t="s">
        <v>145</v>
      </c>
      <c r="K69" s="262">
        <v>10028</v>
      </c>
      <c r="L69" s="262">
        <v>10040</v>
      </c>
      <c r="M69" s="263">
        <v>10090</v>
      </c>
      <c r="N69" s="263">
        <v>10247</v>
      </c>
      <c r="O69" s="263">
        <v>10405</v>
      </c>
      <c r="P69" s="263">
        <v>10567</v>
      </c>
      <c r="Q69" s="263">
        <v>10637</v>
      </c>
      <c r="R69" s="263">
        <v>10687</v>
      </c>
      <c r="S69" s="263">
        <v>10776</v>
      </c>
    </row>
    <row r="70" spans="1:19" ht="15">
      <c r="A70" s="111">
        <v>425</v>
      </c>
      <c r="B70" t="s">
        <v>146</v>
      </c>
      <c r="C70" t="s">
        <v>147</v>
      </c>
      <c r="D70">
        <v>6775</v>
      </c>
      <c r="E70" s="95">
        <v>6696</v>
      </c>
      <c r="F70" s="95">
        <v>6611</v>
      </c>
      <c r="G70" s="95">
        <v>6537</v>
      </c>
      <c r="H70" s="95">
        <v>6457</v>
      </c>
      <c r="I70" t="s">
        <v>146</v>
      </c>
      <c r="J70" s="258" t="s">
        <v>147</v>
      </c>
      <c r="K70" s="259">
        <v>8221</v>
      </c>
      <c r="L70" s="259">
        <v>8218</v>
      </c>
      <c r="M70" s="260">
        <v>8248</v>
      </c>
      <c r="N70" s="260">
        <v>8376</v>
      </c>
      <c r="O70" s="260">
        <v>8505</v>
      </c>
      <c r="P70" s="260">
        <v>8638</v>
      </c>
      <c r="Q70" s="260">
        <v>8711</v>
      </c>
      <c r="R70" s="260">
        <v>8781</v>
      </c>
      <c r="S70" s="260">
        <v>8863</v>
      </c>
    </row>
    <row r="71" spans="1:19" ht="15">
      <c r="A71" s="111">
        <v>440</v>
      </c>
      <c r="B71" t="s">
        <v>148</v>
      </c>
      <c r="C71" t="s">
        <v>149</v>
      </c>
      <c r="D71">
        <v>54186</v>
      </c>
      <c r="E71" s="95">
        <v>55000</v>
      </c>
      <c r="F71" s="95">
        <v>55798</v>
      </c>
      <c r="G71" s="95">
        <v>56608</v>
      </c>
      <c r="H71" s="95">
        <v>57403</v>
      </c>
      <c r="I71" t="s">
        <v>148</v>
      </c>
      <c r="J71" s="261" t="s">
        <v>149</v>
      </c>
      <c r="K71" s="262">
        <v>64645</v>
      </c>
      <c r="L71" s="262">
        <v>66399</v>
      </c>
      <c r="M71" s="263">
        <v>67893</v>
      </c>
      <c r="N71" s="263">
        <v>68960</v>
      </c>
      <c r="O71" s="263">
        <v>70024</v>
      </c>
      <c r="P71" s="263">
        <v>71117</v>
      </c>
      <c r="Q71" s="263">
        <v>72104</v>
      </c>
      <c r="R71" s="263">
        <v>73039</v>
      </c>
      <c r="S71" s="263">
        <v>73961</v>
      </c>
    </row>
    <row r="72" spans="1:19" ht="15">
      <c r="A72" s="111">
        <v>467</v>
      </c>
      <c r="B72" t="s">
        <v>150</v>
      </c>
      <c r="C72" t="s">
        <v>151</v>
      </c>
      <c r="D72">
        <v>6077</v>
      </c>
      <c r="E72" s="95">
        <v>5950</v>
      </c>
      <c r="F72" s="95">
        <v>5825</v>
      </c>
      <c r="G72" s="95">
        <v>5707</v>
      </c>
      <c r="H72" s="95">
        <v>5589</v>
      </c>
      <c r="I72" t="s">
        <v>150</v>
      </c>
      <c r="J72" s="258" t="s">
        <v>151</v>
      </c>
      <c r="K72" s="259">
        <v>6680</v>
      </c>
      <c r="L72" s="259">
        <v>6635</v>
      </c>
      <c r="M72" s="260">
        <v>6641</v>
      </c>
      <c r="N72" s="260">
        <v>6744</v>
      </c>
      <c r="O72" s="260">
        <v>6848</v>
      </c>
      <c r="P72" s="260">
        <v>6955</v>
      </c>
      <c r="Q72" s="260">
        <v>6993</v>
      </c>
      <c r="R72" s="260">
        <v>7054</v>
      </c>
      <c r="S72" s="260">
        <v>7113</v>
      </c>
    </row>
    <row r="73" spans="1:19" ht="15">
      <c r="A73" s="111">
        <v>475</v>
      </c>
      <c r="B73" t="s">
        <v>152</v>
      </c>
      <c r="C73" t="s">
        <v>153</v>
      </c>
      <c r="D73">
        <v>4692</v>
      </c>
      <c r="E73" s="95">
        <v>4795</v>
      </c>
      <c r="F73" s="95">
        <v>4891</v>
      </c>
      <c r="G73" s="95">
        <v>4992</v>
      </c>
      <c r="H73" s="95">
        <v>5097</v>
      </c>
      <c r="I73" t="s">
        <v>152</v>
      </c>
      <c r="J73" s="261" t="s">
        <v>153</v>
      </c>
      <c r="K73" s="262">
        <v>4911</v>
      </c>
      <c r="L73" s="262">
        <v>5088</v>
      </c>
      <c r="M73" s="263">
        <v>5234</v>
      </c>
      <c r="N73" s="263">
        <v>5316</v>
      </c>
      <c r="O73" s="263">
        <v>5398</v>
      </c>
      <c r="P73" s="263">
        <v>5483</v>
      </c>
      <c r="Q73" s="263">
        <v>5531</v>
      </c>
      <c r="R73" s="263">
        <v>5582</v>
      </c>
      <c r="S73" s="263">
        <v>5628</v>
      </c>
    </row>
    <row r="74" spans="1:19" ht="15">
      <c r="A74" s="111">
        <v>480</v>
      </c>
      <c r="B74" t="s">
        <v>154</v>
      </c>
      <c r="C74" t="s">
        <v>155</v>
      </c>
      <c r="D74">
        <v>21077</v>
      </c>
      <c r="E74" s="95">
        <v>21545</v>
      </c>
      <c r="F74" s="95">
        <v>22028</v>
      </c>
      <c r="G74" s="95">
        <v>22505</v>
      </c>
      <c r="H74" s="95">
        <v>22992</v>
      </c>
      <c r="I74" t="s">
        <v>154</v>
      </c>
      <c r="J74" s="258" t="s">
        <v>155</v>
      </c>
      <c r="K74" s="259">
        <v>13991</v>
      </c>
      <c r="L74" s="259">
        <v>14196</v>
      </c>
      <c r="M74" s="260">
        <v>14389</v>
      </c>
      <c r="N74" s="260">
        <v>14612</v>
      </c>
      <c r="O74" s="260">
        <v>14838</v>
      </c>
      <c r="P74" s="260">
        <v>15069</v>
      </c>
      <c r="Q74" s="260">
        <v>15201</v>
      </c>
      <c r="R74" s="260">
        <v>15338</v>
      </c>
      <c r="S74" s="260">
        <v>15475</v>
      </c>
    </row>
    <row r="75" spans="1:19" ht="15">
      <c r="A75" s="111">
        <v>483</v>
      </c>
      <c r="B75" t="s">
        <v>156</v>
      </c>
      <c r="C75" t="s">
        <v>157</v>
      </c>
      <c r="D75">
        <v>17486</v>
      </c>
      <c r="E75" s="95">
        <v>17686</v>
      </c>
      <c r="F75" s="95">
        <v>17891</v>
      </c>
      <c r="G75" s="95">
        <v>18100</v>
      </c>
      <c r="H75" s="95">
        <v>18313</v>
      </c>
      <c r="I75" t="s">
        <v>156</v>
      </c>
      <c r="J75" s="261" t="s">
        <v>157</v>
      </c>
      <c r="K75" s="262">
        <v>10153</v>
      </c>
      <c r="L75" s="262">
        <v>9997</v>
      </c>
      <c r="M75" s="263">
        <v>9947</v>
      </c>
      <c r="N75" s="263">
        <v>10101</v>
      </c>
      <c r="O75" s="263">
        <v>10257</v>
      </c>
      <c r="P75" s="263">
        <v>10417</v>
      </c>
      <c r="Q75" s="263">
        <v>10500</v>
      </c>
      <c r="R75" s="263">
        <v>10578</v>
      </c>
      <c r="S75" s="263">
        <v>10666</v>
      </c>
    </row>
    <row r="76" spans="1:19" ht="15">
      <c r="A76" s="111">
        <v>490</v>
      </c>
      <c r="B76" t="s">
        <v>158</v>
      </c>
      <c r="C76" t="s">
        <v>159</v>
      </c>
      <c r="D76">
        <v>63991</v>
      </c>
      <c r="E76" s="95">
        <v>65663</v>
      </c>
      <c r="F76" s="95">
        <v>67359</v>
      </c>
      <c r="G76" s="95">
        <v>69090</v>
      </c>
      <c r="H76" s="95">
        <v>70824</v>
      </c>
      <c r="I76" t="s">
        <v>158</v>
      </c>
      <c r="J76" s="258" t="s">
        <v>159</v>
      </c>
      <c r="K76" s="259">
        <v>42281</v>
      </c>
      <c r="L76" s="259">
        <v>43257</v>
      </c>
      <c r="M76" s="260">
        <v>44118</v>
      </c>
      <c r="N76" s="260">
        <v>44811</v>
      </c>
      <c r="O76" s="260">
        <v>45503</v>
      </c>
      <c r="P76" s="260">
        <v>46213</v>
      </c>
      <c r="Q76" s="260">
        <v>46532</v>
      </c>
      <c r="R76" s="260">
        <v>46872</v>
      </c>
      <c r="S76" s="260">
        <v>47202</v>
      </c>
    </row>
    <row r="77" spans="1:19" ht="15">
      <c r="A77" s="111">
        <v>495</v>
      </c>
      <c r="B77" t="s">
        <v>160</v>
      </c>
      <c r="C77" t="s">
        <v>161</v>
      </c>
      <c r="D77">
        <v>27238</v>
      </c>
      <c r="E77" s="95">
        <v>27915</v>
      </c>
      <c r="F77" s="95">
        <v>28585</v>
      </c>
      <c r="G77" s="95">
        <v>29270</v>
      </c>
      <c r="H77" s="95">
        <v>29957</v>
      </c>
      <c r="I77" t="s">
        <v>160</v>
      </c>
      <c r="J77" s="261" t="s">
        <v>161</v>
      </c>
      <c r="K77" s="262">
        <v>25790</v>
      </c>
      <c r="L77" s="262">
        <v>26652</v>
      </c>
      <c r="M77" s="263">
        <v>27354</v>
      </c>
      <c r="N77" s="263">
        <v>27784</v>
      </c>
      <c r="O77" s="263">
        <v>28213</v>
      </c>
      <c r="P77" s="263">
        <v>28653</v>
      </c>
      <c r="Q77" s="263">
        <v>28963</v>
      </c>
      <c r="R77" s="263">
        <v>29281</v>
      </c>
      <c r="S77" s="263">
        <v>29598</v>
      </c>
    </row>
    <row r="78" spans="1:19" ht="15">
      <c r="A78" s="111">
        <v>501</v>
      </c>
      <c r="B78" t="s">
        <v>162</v>
      </c>
      <c r="C78" t="s">
        <v>163</v>
      </c>
      <c r="D78">
        <v>3278</v>
      </c>
      <c r="E78" s="95">
        <v>3310</v>
      </c>
      <c r="F78" s="95">
        <v>3341</v>
      </c>
      <c r="G78" s="95">
        <v>3377</v>
      </c>
      <c r="H78" s="95">
        <v>3411</v>
      </c>
      <c r="I78" t="s">
        <v>162</v>
      </c>
      <c r="J78" s="258" t="s">
        <v>163</v>
      </c>
      <c r="K78" s="259">
        <v>3127</v>
      </c>
      <c r="L78" s="259">
        <v>3150</v>
      </c>
      <c r="M78" s="260">
        <v>3175</v>
      </c>
      <c r="N78" s="260">
        <v>3224</v>
      </c>
      <c r="O78" s="260">
        <v>3274</v>
      </c>
      <c r="P78" s="260">
        <v>3325</v>
      </c>
      <c r="Q78" s="260">
        <v>3323</v>
      </c>
      <c r="R78" s="260">
        <v>3346</v>
      </c>
      <c r="S78" s="260">
        <v>3373</v>
      </c>
    </row>
    <row r="79" spans="1:19" ht="15">
      <c r="A79" s="111">
        <v>541</v>
      </c>
      <c r="B79" t="s">
        <v>164</v>
      </c>
      <c r="C79" t="s">
        <v>165</v>
      </c>
      <c r="D79">
        <v>15848</v>
      </c>
      <c r="E79" s="95">
        <v>15802</v>
      </c>
      <c r="F79" s="95">
        <v>15746</v>
      </c>
      <c r="G79" s="95">
        <v>15690</v>
      </c>
      <c r="H79" s="95">
        <v>15629</v>
      </c>
      <c r="I79" t="s">
        <v>164</v>
      </c>
      <c r="J79" s="261" t="s">
        <v>165</v>
      </c>
      <c r="K79" s="262">
        <v>21049</v>
      </c>
      <c r="L79" s="262">
        <v>21427</v>
      </c>
      <c r="M79" s="263">
        <v>21769</v>
      </c>
      <c r="N79" s="263">
        <v>22107</v>
      </c>
      <c r="O79" s="263">
        <v>22448</v>
      </c>
      <c r="P79" s="263">
        <v>22798</v>
      </c>
      <c r="Q79" s="263">
        <v>23056</v>
      </c>
      <c r="R79" s="263">
        <v>23308</v>
      </c>
      <c r="S79" s="263">
        <v>23559</v>
      </c>
    </row>
    <row r="80" spans="1:19" ht="15">
      <c r="A80" s="111">
        <v>543</v>
      </c>
      <c r="B80" t="s">
        <v>166</v>
      </c>
      <c r="C80" t="s">
        <v>167</v>
      </c>
      <c r="D80">
        <v>11064</v>
      </c>
      <c r="E80" s="95">
        <v>11199</v>
      </c>
      <c r="F80" s="95">
        <v>11321</v>
      </c>
      <c r="G80" s="95">
        <v>11462</v>
      </c>
      <c r="H80" s="95">
        <v>11591</v>
      </c>
      <c r="I80" t="s">
        <v>166</v>
      </c>
      <c r="J80" s="258" t="s">
        <v>167</v>
      </c>
      <c r="K80" s="259">
        <v>8097</v>
      </c>
      <c r="L80" s="259">
        <v>8186</v>
      </c>
      <c r="M80" s="260">
        <v>8285</v>
      </c>
      <c r="N80" s="260">
        <v>8414</v>
      </c>
      <c r="O80" s="260">
        <v>8543</v>
      </c>
      <c r="P80" s="260">
        <v>8677</v>
      </c>
      <c r="Q80" s="260">
        <v>8747</v>
      </c>
      <c r="R80" s="260">
        <v>8791</v>
      </c>
      <c r="S80" s="260">
        <v>8880</v>
      </c>
    </row>
    <row r="81" spans="1:19" ht="15">
      <c r="A81" s="111">
        <v>576</v>
      </c>
      <c r="B81" t="s">
        <v>168</v>
      </c>
      <c r="C81" t="s">
        <v>169</v>
      </c>
      <c r="D81">
        <v>6913</v>
      </c>
      <c r="E81" s="95">
        <v>6793</v>
      </c>
      <c r="F81" s="95">
        <v>6675</v>
      </c>
      <c r="G81" s="95">
        <v>6558</v>
      </c>
      <c r="H81" s="95">
        <v>6438</v>
      </c>
      <c r="I81" t="s">
        <v>168</v>
      </c>
      <c r="J81" s="261" t="s">
        <v>169</v>
      </c>
      <c r="K81" s="262">
        <v>8664</v>
      </c>
      <c r="L81" s="262">
        <v>8681</v>
      </c>
      <c r="M81" s="263">
        <v>8735</v>
      </c>
      <c r="N81" s="263">
        <v>8870</v>
      </c>
      <c r="O81" s="263">
        <v>9007</v>
      </c>
      <c r="P81" s="263">
        <v>9148</v>
      </c>
      <c r="Q81" s="263">
        <v>9256</v>
      </c>
      <c r="R81" s="263">
        <v>9347</v>
      </c>
      <c r="S81" s="263">
        <v>9451</v>
      </c>
    </row>
    <row r="82" spans="1:19" ht="15">
      <c r="A82" s="111">
        <v>579</v>
      </c>
      <c r="B82" t="s">
        <v>170</v>
      </c>
      <c r="C82" t="s">
        <v>171</v>
      </c>
      <c r="D82">
        <v>47717</v>
      </c>
      <c r="E82" s="95">
        <v>48553</v>
      </c>
      <c r="F82" s="95">
        <v>49392</v>
      </c>
      <c r="G82" s="95">
        <v>50232</v>
      </c>
      <c r="H82" s="95">
        <v>51079</v>
      </c>
      <c r="I82" t="s">
        <v>170</v>
      </c>
      <c r="J82" s="258" t="s">
        <v>171</v>
      </c>
      <c r="K82" s="259">
        <v>39314</v>
      </c>
      <c r="L82" s="259">
        <v>40048</v>
      </c>
      <c r="M82" s="260">
        <v>40713</v>
      </c>
      <c r="N82" s="260">
        <v>41345</v>
      </c>
      <c r="O82" s="260">
        <v>41983</v>
      </c>
      <c r="P82" s="260">
        <v>42638</v>
      </c>
      <c r="Q82" s="260">
        <v>43311</v>
      </c>
      <c r="R82" s="260">
        <v>43966</v>
      </c>
      <c r="S82" s="260">
        <v>44578</v>
      </c>
    </row>
    <row r="83" spans="1:19" ht="15">
      <c r="A83" s="111">
        <v>585</v>
      </c>
      <c r="B83" t="s">
        <v>172</v>
      </c>
      <c r="C83" t="s">
        <v>173</v>
      </c>
      <c r="D83">
        <v>18846</v>
      </c>
      <c r="E83" s="95">
        <v>19025</v>
      </c>
      <c r="F83" s="95">
        <v>19209</v>
      </c>
      <c r="G83" s="95">
        <v>19382</v>
      </c>
      <c r="H83" s="95">
        <v>19545</v>
      </c>
      <c r="I83" t="s">
        <v>172</v>
      </c>
      <c r="J83" s="261" t="s">
        <v>173</v>
      </c>
      <c r="K83" s="262">
        <v>14380</v>
      </c>
      <c r="L83" s="262">
        <v>14384</v>
      </c>
      <c r="M83" s="263">
        <v>14440</v>
      </c>
      <c r="N83" s="263">
        <v>14664</v>
      </c>
      <c r="O83" s="263">
        <v>14890</v>
      </c>
      <c r="P83" s="263">
        <v>15123</v>
      </c>
      <c r="Q83" s="263">
        <v>15242</v>
      </c>
      <c r="R83" s="263">
        <v>15346</v>
      </c>
      <c r="S83" s="263">
        <v>15475</v>
      </c>
    </row>
    <row r="84" spans="1:19" ht="15">
      <c r="A84" s="111">
        <v>591</v>
      </c>
      <c r="B84" t="s">
        <v>174</v>
      </c>
      <c r="C84" t="s">
        <v>175</v>
      </c>
      <c r="D84">
        <v>20483</v>
      </c>
      <c r="E84" s="95">
        <v>20893</v>
      </c>
      <c r="F84" s="95">
        <v>21317</v>
      </c>
      <c r="G84" s="95">
        <v>21745</v>
      </c>
      <c r="H84" s="95">
        <v>22161</v>
      </c>
      <c r="I84" t="s">
        <v>174</v>
      </c>
      <c r="J84" s="258" t="s">
        <v>175</v>
      </c>
      <c r="K84" s="259">
        <v>18055</v>
      </c>
      <c r="L84" s="259">
        <v>18550</v>
      </c>
      <c r="M84" s="260">
        <v>18970</v>
      </c>
      <c r="N84" s="260">
        <v>19268</v>
      </c>
      <c r="O84" s="260">
        <v>19566</v>
      </c>
      <c r="P84" s="260">
        <v>19871</v>
      </c>
      <c r="Q84" s="260">
        <v>19970</v>
      </c>
      <c r="R84" s="260">
        <v>20077</v>
      </c>
      <c r="S84" s="260">
        <v>20212</v>
      </c>
    </row>
    <row r="85" spans="1:19" ht="15">
      <c r="A85" s="111">
        <v>604</v>
      </c>
      <c r="B85" t="s">
        <v>176</v>
      </c>
      <c r="C85" t="s">
        <v>177</v>
      </c>
      <c r="D85">
        <v>29898</v>
      </c>
      <c r="E85" s="95">
        <v>30613</v>
      </c>
      <c r="F85" s="95">
        <v>31333</v>
      </c>
      <c r="G85" s="95">
        <v>32057</v>
      </c>
      <c r="H85" s="95">
        <v>32793</v>
      </c>
      <c r="I85" t="s">
        <v>176</v>
      </c>
      <c r="J85" s="261" t="s">
        <v>177</v>
      </c>
      <c r="K85" s="262">
        <v>28415</v>
      </c>
      <c r="L85" s="262">
        <v>29061</v>
      </c>
      <c r="M85" s="263">
        <v>29629</v>
      </c>
      <c r="N85" s="263">
        <v>30094</v>
      </c>
      <c r="O85" s="263">
        <v>30559</v>
      </c>
      <c r="P85" s="263">
        <v>31036</v>
      </c>
      <c r="Q85" s="263">
        <v>31346</v>
      </c>
      <c r="R85" s="263">
        <v>31630</v>
      </c>
      <c r="S85" s="263">
        <v>31916</v>
      </c>
    </row>
    <row r="86" spans="1:19" ht="15">
      <c r="A86" s="111">
        <v>607</v>
      </c>
      <c r="B86" t="s">
        <v>178</v>
      </c>
      <c r="C86" t="s">
        <v>179</v>
      </c>
      <c r="D86">
        <v>19310</v>
      </c>
      <c r="E86" s="95">
        <v>19507</v>
      </c>
      <c r="F86" s="95">
        <v>19702</v>
      </c>
      <c r="G86" s="95">
        <v>19898</v>
      </c>
      <c r="H86" s="95">
        <v>20080</v>
      </c>
      <c r="I86" t="s">
        <v>178</v>
      </c>
      <c r="J86" s="258" t="s">
        <v>179</v>
      </c>
      <c r="K86" s="259">
        <v>23514</v>
      </c>
      <c r="L86" s="259">
        <v>24185</v>
      </c>
      <c r="M86" s="260">
        <v>24757</v>
      </c>
      <c r="N86" s="260">
        <v>25146</v>
      </c>
      <c r="O86" s="260">
        <v>25534</v>
      </c>
      <c r="P86" s="260">
        <v>25933</v>
      </c>
      <c r="Q86" s="260">
        <v>26231</v>
      </c>
      <c r="R86" s="260">
        <v>26523</v>
      </c>
      <c r="S86" s="260">
        <v>26801</v>
      </c>
    </row>
    <row r="87" spans="1:19" ht="15">
      <c r="A87" s="111">
        <v>615</v>
      </c>
      <c r="B87" t="s">
        <v>180</v>
      </c>
      <c r="C87" t="s">
        <v>181</v>
      </c>
      <c r="D87">
        <v>122231</v>
      </c>
      <c r="E87" s="95">
        <v>124219</v>
      </c>
      <c r="F87" s="95">
        <v>126193</v>
      </c>
      <c r="G87" s="95">
        <v>128153</v>
      </c>
      <c r="H87" s="95">
        <v>130108</v>
      </c>
      <c r="I87" t="s">
        <v>180</v>
      </c>
      <c r="J87" s="261" t="s">
        <v>181</v>
      </c>
      <c r="K87" s="262">
        <v>135465</v>
      </c>
      <c r="L87" s="262">
        <v>139553</v>
      </c>
      <c r="M87" s="263">
        <v>142995</v>
      </c>
      <c r="N87" s="263">
        <v>145242</v>
      </c>
      <c r="O87" s="263">
        <v>147484</v>
      </c>
      <c r="P87" s="263">
        <v>149786</v>
      </c>
      <c r="Q87" s="263">
        <v>151730</v>
      </c>
      <c r="R87" s="263">
        <v>153561</v>
      </c>
      <c r="S87" s="263">
        <v>155362</v>
      </c>
    </row>
    <row r="88" spans="1:19" ht="15">
      <c r="A88" s="111">
        <v>628</v>
      </c>
      <c r="B88" t="s">
        <v>182</v>
      </c>
      <c r="C88" t="s">
        <v>183</v>
      </c>
      <c r="D88">
        <v>8191</v>
      </c>
      <c r="E88" s="95">
        <v>8191</v>
      </c>
      <c r="F88" s="95">
        <v>8191</v>
      </c>
      <c r="G88" s="95">
        <v>8191</v>
      </c>
      <c r="H88" s="95">
        <v>8191</v>
      </c>
      <c r="I88" t="s">
        <v>182</v>
      </c>
      <c r="J88" s="258" t="s">
        <v>183</v>
      </c>
      <c r="K88" s="259">
        <v>9032</v>
      </c>
      <c r="L88" s="259">
        <v>9155</v>
      </c>
      <c r="M88" s="260">
        <v>9278</v>
      </c>
      <c r="N88" s="260">
        <v>9422</v>
      </c>
      <c r="O88" s="260">
        <v>9567</v>
      </c>
      <c r="P88" s="260">
        <v>9717</v>
      </c>
      <c r="Q88" s="260">
        <v>9789</v>
      </c>
      <c r="R88" s="260">
        <v>9883</v>
      </c>
      <c r="S88" s="260">
        <v>9954</v>
      </c>
    </row>
    <row r="89" spans="1:19" ht="15">
      <c r="A89" s="111">
        <v>631</v>
      </c>
      <c r="B89" t="s">
        <v>184</v>
      </c>
      <c r="C89" t="s">
        <v>185</v>
      </c>
      <c r="D89">
        <v>52554</v>
      </c>
      <c r="E89" s="95">
        <v>53236</v>
      </c>
      <c r="F89" s="95">
        <v>53914</v>
      </c>
      <c r="G89" s="95">
        <v>54573</v>
      </c>
      <c r="H89" s="95">
        <v>55220</v>
      </c>
      <c r="I89" t="s">
        <v>184</v>
      </c>
      <c r="J89" s="261" t="s">
        <v>185</v>
      </c>
      <c r="K89" s="262">
        <v>82375</v>
      </c>
      <c r="L89" s="262">
        <v>85484</v>
      </c>
      <c r="M89" s="263">
        <v>87981</v>
      </c>
      <c r="N89" s="263">
        <v>89364</v>
      </c>
      <c r="O89" s="263">
        <v>90743</v>
      </c>
      <c r="P89" s="263">
        <v>92159</v>
      </c>
      <c r="Q89" s="263">
        <v>93629</v>
      </c>
      <c r="R89" s="263">
        <v>95088</v>
      </c>
      <c r="S89" s="263">
        <v>96439</v>
      </c>
    </row>
    <row r="90" spans="1:19" ht="15">
      <c r="A90" s="111">
        <v>642</v>
      </c>
      <c r="B90" t="s">
        <v>186</v>
      </c>
      <c r="C90" t="s">
        <v>187</v>
      </c>
      <c r="D90">
        <v>17539</v>
      </c>
      <c r="E90" s="95">
        <v>17469</v>
      </c>
      <c r="F90" s="95">
        <v>17397</v>
      </c>
      <c r="G90" s="95">
        <v>17324</v>
      </c>
      <c r="H90" s="95">
        <v>17249</v>
      </c>
      <c r="I90" t="s">
        <v>186</v>
      </c>
      <c r="J90" s="258" t="s">
        <v>187</v>
      </c>
      <c r="K90" s="259">
        <v>18258</v>
      </c>
      <c r="L90" s="259">
        <v>18218</v>
      </c>
      <c r="M90" s="260">
        <v>18261</v>
      </c>
      <c r="N90" s="260">
        <v>18544</v>
      </c>
      <c r="O90" s="260">
        <v>18831</v>
      </c>
      <c r="P90" s="260">
        <v>19124</v>
      </c>
      <c r="Q90" s="260">
        <v>19300</v>
      </c>
      <c r="R90" s="260">
        <v>19467</v>
      </c>
      <c r="S90" s="260">
        <v>19640</v>
      </c>
    </row>
    <row r="91" spans="1:19" ht="15">
      <c r="A91" s="111">
        <v>647</v>
      </c>
      <c r="B91" t="s">
        <v>188</v>
      </c>
      <c r="C91" t="s">
        <v>189</v>
      </c>
      <c r="D91">
        <v>6126</v>
      </c>
      <c r="E91" s="95">
        <v>6024</v>
      </c>
      <c r="F91" s="95">
        <v>5917</v>
      </c>
      <c r="G91" s="95">
        <v>5810</v>
      </c>
      <c r="H91" s="95">
        <v>5702</v>
      </c>
      <c r="I91" t="s">
        <v>188</v>
      </c>
      <c r="J91" s="261" t="s">
        <v>189</v>
      </c>
      <c r="K91" s="262">
        <v>7235</v>
      </c>
      <c r="L91" s="262">
        <v>7240</v>
      </c>
      <c r="M91" s="263">
        <v>7281</v>
      </c>
      <c r="N91" s="263">
        <v>7394</v>
      </c>
      <c r="O91" s="263">
        <v>7508</v>
      </c>
      <c r="P91" s="263">
        <v>7625</v>
      </c>
      <c r="Q91" s="263">
        <v>7715</v>
      </c>
      <c r="R91" s="263">
        <v>7766</v>
      </c>
      <c r="S91" s="263">
        <v>7838</v>
      </c>
    </row>
    <row r="92" spans="1:19" ht="15">
      <c r="A92" s="111">
        <v>649</v>
      </c>
      <c r="B92" t="s">
        <v>190</v>
      </c>
      <c r="C92" t="s">
        <v>191</v>
      </c>
      <c r="D92">
        <v>16086</v>
      </c>
      <c r="E92" s="95">
        <v>16111</v>
      </c>
      <c r="F92" s="95">
        <v>16132</v>
      </c>
      <c r="G92" s="95">
        <v>16152</v>
      </c>
      <c r="H92" s="95">
        <v>16173</v>
      </c>
      <c r="I92" t="s">
        <v>190</v>
      </c>
      <c r="J92" s="258" t="s">
        <v>191</v>
      </c>
      <c r="K92" s="259">
        <v>16247</v>
      </c>
      <c r="L92" s="259">
        <v>15940</v>
      </c>
      <c r="M92" s="260">
        <v>15811</v>
      </c>
      <c r="N92" s="260">
        <v>16056</v>
      </c>
      <c r="O92" s="260">
        <v>16304</v>
      </c>
      <c r="P92" s="260">
        <v>16559</v>
      </c>
      <c r="Q92" s="260">
        <v>16727</v>
      </c>
      <c r="R92" s="260">
        <v>16887</v>
      </c>
      <c r="S92" s="260">
        <v>17056</v>
      </c>
    </row>
    <row r="93" spans="1:19" ht="15">
      <c r="A93" s="111">
        <v>652</v>
      </c>
      <c r="B93" t="s">
        <v>192</v>
      </c>
      <c r="C93" t="s">
        <v>193</v>
      </c>
      <c r="D93">
        <v>5222</v>
      </c>
      <c r="E93" s="95">
        <v>5119</v>
      </c>
      <c r="F93" s="95">
        <v>5021</v>
      </c>
      <c r="G93" s="95">
        <v>4918</v>
      </c>
      <c r="H93" s="95">
        <v>4825</v>
      </c>
      <c r="I93" t="s">
        <v>192</v>
      </c>
      <c r="J93" s="261" t="s">
        <v>193</v>
      </c>
      <c r="K93" s="262">
        <v>5648</v>
      </c>
      <c r="L93" s="262">
        <v>5776</v>
      </c>
      <c r="M93" s="263">
        <v>5889</v>
      </c>
      <c r="N93" s="263">
        <v>5981</v>
      </c>
      <c r="O93" s="263">
        <v>6074</v>
      </c>
      <c r="P93" s="263">
        <v>6169</v>
      </c>
      <c r="Q93" s="263">
        <v>6218</v>
      </c>
      <c r="R93" s="263">
        <v>6292</v>
      </c>
      <c r="S93" s="263">
        <v>6360</v>
      </c>
    </row>
    <row r="94" spans="1:19" ht="15">
      <c r="A94" s="111">
        <v>656</v>
      </c>
      <c r="B94" t="s">
        <v>194</v>
      </c>
      <c r="C94" t="s">
        <v>195</v>
      </c>
      <c r="D94">
        <v>12724</v>
      </c>
      <c r="E94" s="95">
        <v>12811</v>
      </c>
      <c r="F94" s="95">
        <v>12890</v>
      </c>
      <c r="G94" s="95">
        <v>12972</v>
      </c>
      <c r="H94" s="95">
        <v>13057</v>
      </c>
      <c r="I94" t="s">
        <v>194</v>
      </c>
      <c r="J94" s="258" t="s">
        <v>195</v>
      </c>
      <c r="K94" s="259">
        <v>15361</v>
      </c>
      <c r="L94" s="259">
        <v>15710</v>
      </c>
      <c r="M94" s="260">
        <v>16017</v>
      </c>
      <c r="N94" s="260">
        <v>16268</v>
      </c>
      <c r="O94" s="260">
        <v>16520</v>
      </c>
      <c r="P94" s="260">
        <v>16778</v>
      </c>
      <c r="Q94" s="260">
        <v>16936</v>
      </c>
      <c r="R94" s="260">
        <v>17105</v>
      </c>
      <c r="S94" s="260">
        <v>17278</v>
      </c>
    </row>
    <row r="95" spans="1:19" ht="15">
      <c r="A95" s="111">
        <v>658</v>
      </c>
      <c r="B95" t="s">
        <v>196</v>
      </c>
      <c r="C95" t="s">
        <v>197</v>
      </c>
      <c r="D95">
        <v>3368</v>
      </c>
      <c r="E95" s="95">
        <v>3401</v>
      </c>
      <c r="F95" s="95">
        <v>3436</v>
      </c>
      <c r="G95" s="95">
        <v>3473</v>
      </c>
      <c r="H95" s="95">
        <v>3511</v>
      </c>
      <c r="I95" t="s">
        <v>196</v>
      </c>
      <c r="J95" s="261" t="s">
        <v>197</v>
      </c>
      <c r="K95" s="262">
        <v>3646</v>
      </c>
      <c r="L95" s="262">
        <v>3706</v>
      </c>
      <c r="M95" s="263">
        <v>3765</v>
      </c>
      <c r="N95" s="263">
        <v>3823</v>
      </c>
      <c r="O95" s="263">
        <v>3882</v>
      </c>
      <c r="P95" s="263">
        <v>3943</v>
      </c>
      <c r="Q95" s="263">
        <v>3984</v>
      </c>
      <c r="R95" s="263">
        <v>4035</v>
      </c>
      <c r="S95" s="263">
        <v>4083</v>
      </c>
    </row>
    <row r="96" spans="1:19" ht="15">
      <c r="A96" s="111">
        <v>659</v>
      </c>
      <c r="B96" t="s">
        <v>198</v>
      </c>
      <c r="C96" t="s">
        <v>199</v>
      </c>
      <c r="D96">
        <v>25652</v>
      </c>
      <c r="E96" s="95">
        <v>26146</v>
      </c>
      <c r="F96" s="95">
        <v>26646</v>
      </c>
      <c r="G96" s="95">
        <v>27149</v>
      </c>
      <c r="H96" s="95">
        <v>27659</v>
      </c>
      <c r="I96" t="s">
        <v>198</v>
      </c>
      <c r="J96" s="258" t="s">
        <v>199</v>
      </c>
      <c r="K96" s="259">
        <v>20093</v>
      </c>
      <c r="L96" s="259">
        <v>20549</v>
      </c>
      <c r="M96" s="260">
        <v>20950</v>
      </c>
      <c r="N96" s="260">
        <v>21279</v>
      </c>
      <c r="O96" s="260">
        <v>21608</v>
      </c>
      <c r="P96" s="260">
        <v>21945</v>
      </c>
      <c r="Q96" s="260">
        <v>22125</v>
      </c>
      <c r="R96" s="260">
        <v>22296</v>
      </c>
      <c r="S96" s="260">
        <v>22477</v>
      </c>
    </row>
    <row r="97" spans="1:19" ht="15">
      <c r="A97" s="111">
        <v>660</v>
      </c>
      <c r="B97" t="s">
        <v>200</v>
      </c>
      <c r="C97" t="s">
        <v>201</v>
      </c>
      <c r="D97">
        <v>10938</v>
      </c>
      <c r="E97" s="95">
        <v>10929</v>
      </c>
      <c r="F97" s="95">
        <v>10926</v>
      </c>
      <c r="G97" s="95">
        <v>10923</v>
      </c>
      <c r="H97" s="95">
        <v>10908</v>
      </c>
      <c r="I97" t="s">
        <v>200</v>
      </c>
      <c r="J97" s="261" t="s">
        <v>201</v>
      </c>
      <c r="K97" s="262">
        <v>12995</v>
      </c>
      <c r="L97" s="262">
        <v>13035</v>
      </c>
      <c r="M97" s="263">
        <v>13123</v>
      </c>
      <c r="N97" s="263">
        <v>13327</v>
      </c>
      <c r="O97" s="263">
        <v>13532</v>
      </c>
      <c r="P97" s="263">
        <v>13743</v>
      </c>
      <c r="Q97" s="263">
        <v>13911</v>
      </c>
      <c r="R97" s="263">
        <v>14080</v>
      </c>
      <c r="S97" s="263">
        <v>14238</v>
      </c>
    </row>
    <row r="98" spans="1:19" ht="15">
      <c r="A98" s="111">
        <v>664</v>
      </c>
      <c r="B98" t="s">
        <v>202</v>
      </c>
      <c r="C98" t="s">
        <v>203</v>
      </c>
      <c r="D98">
        <v>27059</v>
      </c>
      <c r="E98" s="95">
        <v>27513</v>
      </c>
      <c r="F98" s="95">
        <v>27978</v>
      </c>
      <c r="G98" s="95">
        <v>28438</v>
      </c>
      <c r="H98" s="95">
        <v>28901</v>
      </c>
      <c r="I98" t="s">
        <v>202</v>
      </c>
      <c r="J98" s="258" t="s">
        <v>204</v>
      </c>
      <c r="K98" s="259">
        <v>21949</v>
      </c>
      <c r="L98" s="259">
        <v>22447</v>
      </c>
      <c r="M98" s="260">
        <v>22885</v>
      </c>
      <c r="N98" s="260">
        <v>23244</v>
      </c>
      <c r="O98" s="260">
        <v>23603</v>
      </c>
      <c r="P98" s="260">
        <v>23972</v>
      </c>
      <c r="Q98" s="260">
        <v>24253</v>
      </c>
      <c r="R98" s="260">
        <v>24539</v>
      </c>
      <c r="S98" s="260">
        <v>24771</v>
      </c>
    </row>
    <row r="99" spans="1:19" ht="15">
      <c r="A99" s="111">
        <v>665</v>
      </c>
      <c r="B99" t="s">
        <v>205</v>
      </c>
      <c r="C99" t="s">
        <v>206</v>
      </c>
      <c r="D99">
        <v>31539</v>
      </c>
      <c r="E99" s="95">
        <v>31802</v>
      </c>
      <c r="F99" s="95">
        <v>32063</v>
      </c>
      <c r="G99" s="95">
        <v>32328</v>
      </c>
      <c r="H99" s="95">
        <v>32564</v>
      </c>
      <c r="I99" t="s">
        <v>205</v>
      </c>
      <c r="J99" s="261" t="s">
        <v>207</v>
      </c>
      <c r="K99" s="262">
        <v>30932</v>
      </c>
      <c r="L99" s="262">
        <v>31571</v>
      </c>
      <c r="M99" s="263">
        <v>32147</v>
      </c>
      <c r="N99" s="263">
        <v>32646</v>
      </c>
      <c r="O99" s="263">
        <v>33150</v>
      </c>
      <c r="P99" s="263">
        <v>33667</v>
      </c>
      <c r="Q99" s="263">
        <v>33997</v>
      </c>
      <c r="R99" s="263">
        <v>34299</v>
      </c>
      <c r="S99" s="263">
        <v>34645</v>
      </c>
    </row>
    <row r="100" spans="1:19" ht="15">
      <c r="A100" s="111">
        <v>667</v>
      </c>
      <c r="B100" t="s">
        <v>208</v>
      </c>
      <c r="C100" t="s">
        <v>209</v>
      </c>
      <c r="D100">
        <v>12920</v>
      </c>
      <c r="E100" s="95">
        <v>12874</v>
      </c>
      <c r="F100" s="95">
        <v>12819</v>
      </c>
      <c r="G100" s="95">
        <v>12769</v>
      </c>
      <c r="H100" s="95">
        <v>12704</v>
      </c>
      <c r="I100" t="s">
        <v>208</v>
      </c>
      <c r="J100" s="258" t="s">
        <v>209</v>
      </c>
      <c r="K100" s="259">
        <v>15698</v>
      </c>
      <c r="L100" s="259">
        <v>15632</v>
      </c>
      <c r="M100" s="260">
        <v>15663</v>
      </c>
      <c r="N100" s="260">
        <v>15906</v>
      </c>
      <c r="O100" s="260">
        <v>16151</v>
      </c>
      <c r="P100" s="260">
        <v>16404</v>
      </c>
      <c r="Q100" s="260">
        <v>16583</v>
      </c>
      <c r="R100" s="260">
        <v>16755</v>
      </c>
      <c r="S100" s="260">
        <v>16934</v>
      </c>
    </row>
    <row r="101" spans="1:19" ht="15">
      <c r="A101" s="111">
        <v>670</v>
      </c>
      <c r="B101" t="s">
        <v>210</v>
      </c>
      <c r="C101" t="s">
        <v>211</v>
      </c>
      <c r="D101">
        <v>16663</v>
      </c>
      <c r="E101" s="95">
        <v>16520</v>
      </c>
      <c r="F101" s="95">
        <v>16366</v>
      </c>
      <c r="G101" s="95">
        <v>16232</v>
      </c>
      <c r="H101" s="95">
        <v>16076</v>
      </c>
      <c r="I101" t="s">
        <v>210</v>
      </c>
      <c r="J101" s="261" t="s">
        <v>211</v>
      </c>
      <c r="K101" s="262">
        <v>21519</v>
      </c>
      <c r="L101" s="262">
        <v>21533</v>
      </c>
      <c r="M101" s="263">
        <v>21597</v>
      </c>
      <c r="N101" s="263">
        <v>21932</v>
      </c>
      <c r="O101" s="263">
        <v>22271</v>
      </c>
      <c r="P101" s="263">
        <v>22618</v>
      </c>
      <c r="Q101" s="263">
        <v>22796</v>
      </c>
      <c r="R101" s="263">
        <v>22976</v>
      </c>
      <c r="S101" s="263">
        <v>23165</v>
      </c>
    </row>
    <row r="102" spans="1:19" ht="15">
      <c r="A102" s="111">
        <v>674</v>
      </c>
      <c r="B102" t="s">
        <v>212</v>
      </c>
      <c r="C102" t="s">
        <v>213</v>
      </c>
      <c r="D102">
        <v>16967</v>
      </c>
      <c r="E102" s="95">
        <v>16733</v>
      </c>
      <c r="F102" s="95">
        <v>16509</v>
      </c>
      <c r="G102" s="95">
        <v>16274</v>
      </c>
      <c r="H102" s="95">
        <v>16047</v>
      </c>
      <c r="I102" t="s">
        <v>212</v>
      </c>
      <c r="J102" s="258" t="s">
        <v>214</v>
      </c>
      <c r="K102" s="259">
        <v>22093</v>
      </c>
      <c r="L102" s="259">
        <v>22258</v>
      </c>
      <c r="M102" s="260">
        <v>22469</v>
      </c>
      <c r="N102" s="260">
        <v>22818</v>
      </c>
      <c r="O102" s="260">
        <v>23170</v>
      </c>
      <c r="P102" s="260">
        <v>23531</v>
      </c>
      <c r="Q102" s="260">
        <v>23690</v>
      </c>
      <c r="R102" s="260">
        <v>23864</v>
      </c>
      <c r="S102" s="260">
        <v>24037</v>
      </c>
    </row>
    <row r="103" spans="1:19" ht="15">
      <c r="A103" s="111">
        <v>679</v>
      </c>
      <c r="B103" t="s">
        <v>215</v>
      </c>
      <c r="C103" t="s">
        <v>216</v>
      </c>
      <c r="D103">
        <v>21917</v>
      </c>
      <c r="E103" s="95">
        <v>21754</v>
      </c>
      <c r="F103" s="95">
        <v>21591</v>
      </c>
      <c r="G103" s="95">
        <v>21413</v>
      </c>
      <c r="H103" s="95">
        <v>21238</v>
      </c>
      <c r="I103" t="s">
        <v>215</v>
      </c>
      <c r="J103" s="261" t="s">
        <v>217</v>
      </c>
      <c r="K103" s="262">
        <v>26784</v>
      </c>
      <c r="L103" s="262">
        <v>26944</v>
      </c>
      <c r="M103" s="263">
        <v>27186</v>
      </c>
      <c r="N103" s="263">
        <v>27608</v>
      </c>
      <c r="O103" s="263">
        <v>28034</v>
      </c>
      <c r="P103" s="263">
        <v>28471</v>
      </c>
      <c r="Q103" s="263">
        <v>28751</v>
      </c>
      <c r="R103" s="263">
        <v>29036</v>
      </c>
      <c r="S103" s="263">
        <v>29324</v>
      </c>
    </row>
    <row r="104" spans="1:19" ht="15">
      <c r="A104" s="111">
        <v>686</v>
      </c>
      <c r="B104" t="s">
        <v>218</v>
      </c>
      <c r="C104" t="s">
        <v>219</v>
      </c>
      <c r="D104">
        <v>36103</v>
      </c>
      <c r="E104" s="95">
        <v>36548</v>
      </c>
      <c r="F104" s="95">
        <v>36991</v>
      </c>
      <c r="G104" s="95">
        <v>37435</v>
      </c>
      <c r="H104" s="95">
        <v>37864</v>
      </c>
      <c r="I104" t="s">
        <v>218</v>
      </c>
      <c r="J104" s="258" t="s">
        <v>219</v>
      </c>
      <c r="K104" s="259">
        <v>36318</v>
      </c>
      <c r="L104" s="259">
        <v>37143</v>
      </c>
      <c r="M104" s="260">
        <v>37869</v>
      </c>
      <c r="N104" s="260">
        <v>38463</v>
      </c>
      <c r="O104" s="260">
        <v>39058</v>
      </c>
      <c r="P104" s="260">
        <v>39667</v>
      </c>
      <c r="Q104" s="260">
        <v>40138</v>
      </c>
      <c r="R104" s="260">
        <v>40592</v>
      </c>
      <c r="S104" s="260">
        <v>41034</v>
      </c>
    </row>
    <row r="105" spans="1:19" ht="15">
      <c r="A105" s="111">
        <v>690</v>
      </c>
      <c r="B105" t="s">
        <v>220</v>
      </c>
      <c r="C105" t="s">
        <v>221</v>
      </c>
      <c r="D105">
        <v>10292</v>
      </c>
      <c r="E105" s="95">
        <v>10173</v>
      </c>
      <c r="F105" s="95">
        <v>10049</v>
      </c>
      <c r="G105" s="95">
        <v>9927</v>
      </c>
      <c r="H105" s="95">
        <v>9808</v>
      </c>
      <c r="I105" t="s">
        <v>220</v>
      </c>
      <c r="J105" s="261" t="s">
        <v>221</v>
      </c>
      <c r="K105" s="262">
        <v>12394</v>
      </c>
      <c r="L105" s="262">
        <v>12326</v>
      </c>
      <c r="M105" s="263">
        <v>12324</v>
      </c>
      <c r="N105" s="263">
        <v>12515</v>
      </c>
      <c r="O105" s="263">
        <v>12708</v>
      </c>
      <c r="P105" s="263">
        <v>12907</v>
      </c>
      <c r="Q105" s="263">
        <v>12992</v>
      </c>
      <c r="R105" s="263">
        <v>13055</v>
      </c>
      <c r="S105" s="263">
        <v>13164</v>
      </c>
    </row>
    <row r="106" spans="1:19" ht="15">
      <c r="A106" s="111">
        <v>697</v>
      </c>
      <c r="B106" t="s">
        <v>222</v>
      </c>
      <c r="C106" t="s">
        <v>223</v>
      </c>
      <c r="D106">
        <v>27176</v>
      </c>
      <c r="E106" s="95">
        <v>27233</v>
      </c>
      <c r="F106" s="95">
        <v>27273</v>
      </c>
      <c r="G106" s="95">
        <v>27316</v>
      </c>
      <c r="H106" s="95">
        <v>27359</v>
      </c>
      <c r="I106" t="s">
        <v>222</v>
      </c>
      <c r="J106" s="258" t="s">
        <v>223</v>
      </c>
      <c r="K106" s="259">
        <v>35422</v>
      </c>
      <c r="L106" s="259">
        <v>36043</v>
      </c>
      <c r="M106" s="260">
        <v>36605</v>
      </c>
      <c r="N106" s="260">
        <v>37173</v>
      </c>
      <c r="O106" s="260">
        <v>37747</v>
      </c>
      <c r="P106" s="260">
        <v>38336</v>
      </c>
      <c r="Q106" s="260">
        <v>38887</v>
      </c>
      <c r="R106" s="260">
        <v>39371</v>
      </c>
      <c r="S106" s="260">
        <v>39897</v>
      </c>
    </row>
    <row r="107" spans="1:19" ht="15">
      <c r="A107" s="111">
        <v>736</v>
      </c>
      <c r="B107" t="s">
        <v>224</v>
      </c>
      <c r="C107" t="s">
        <v>225</v>
      </c>
      <c r="D107">
        <v>40688</v>
      </c>
      <c r="E107" s="95">
        <v>41205</v>
      </c>
      <c r="F107" s="95">
        <v>41711</v>
      </c>
      <c r="G107" s="95">
        <v>42222</v>
      </c>
      <c r="H107" s="95">
        <v>42716</v>
      </c>
      <c r="I107" t="s">
        <v>224</v>
      </c>
      <c r="J107" s="261" t="s">
        <v>225</v>
      </c>
      <c r="K107" s="262">
        <v>37900</v>
      </c>
      <c r="L107" s="262">
        <v>38692</v>
      </c>
      <c r="M107" s="263">
        <v>39379</v>
      </c>
      <c r="N107" s="263">
        <v>39990</v>
      </c>
      <c r="O107" s="263">
        <v>40607</v>
      </c>
      <c r="P107" s="263">
        <v>41241</v>
      </c>
      <c r="Q107" s="263">
        <v>41881</v>
      </c>
      <c r="R107" s="263">
        <v>42507</v>
      </c>
      <c r="S107" s="263">
        <v>43099</v>
      </c>
    </row>
    <row r="108" spans="1:19" ht="15">
      <c r="A108" s="111">
        <v>756</v>
      </c>
      <c r="B108" t="s">
        <v>226</v>
      </c>
      <c r="C108" t="s">
        <v>227</v>
      </c>
      <c r="D108">
        <v>35056</v>
      </c>
      <c r="E108" s="95">
        <v>34696</v>
      </c>
      <c r="F108" s="95">
        <v>34339</v>
      </c>
      <c r="G108" s="95">
        <v>33981</v>
      </c>
      <c r="H108" s="95">
        <v>33598</v>
      </c>
      <c r="I108" t="s">
        <v>226</v>
      </c>
      <c r="J108" s="258" t="s">
        <v>228</v>
      </c>
      <c r="K108" s="259">
        <v>36321</v>
      </c>
      <c r="L108" s="259">
        <v>36394</v>
      </c>
      <c r="M108" s="260">
        <v>36625</v>
      </c>
      <c r="N108" s="260">
        <v>37193</v>
      </c>
      <c r="O108" s="260">
        <v>37767</v>
      </c>
      <c r="P108" s="260">
        <v>38357</v>
      </c>
      <c r="Q108" s="260">
        <v>38764</v>
      </c>
      <c r="R108" s="260">
        <v>39149</v>
      </c>
      <c r="S108" s="260">
        <v>39540</v>
      </c>
    </row>
    <row r="109" spans="1:19" ht="15">
      <c r="A109" s="111">
        <v>761</v>
      </c>
      <c r="B109" t="s">
        <v>229</v>
      </c>
      <c r="C109" t="s">
        <v>230</v>
      </c>
      <c r="D109">
        <v>14821</v>
      </c>
      <c r="E109" s="95">
        <v>14936</v>
      </c>
      <c r="F109" s="95">
        <v>15057</v>
      </c>
      <c r="G109" s="95">
        <v>15172</v>
      </c>
      <c r="H109" s="95">
        <v>15279</v>
      </c>
      <c r="I109" t="s">
        <v>229</v>
      </c>
      <c r="J109" s="261" t="s">
        <v>230</v>
      </c>
      <c r="K109" s="262">
        <v>15053</v>
      </c>
      <c r="L109" s="262">
        <v>15293</v>
      </c>
      <c r="M109" s="263">
        <v>15512</v>
      </c>
      <c r="N109" s="263">
        <v>15753</v>
      </c>
      <c r="O109" s="263">
        <v>15996</v>
      </c>
      <c r="P109" s="263">
        <v>16245</v>
      </c>
      <c r="Q109" s="263">
        <v>16407</v>
      </c>
      <c r="R109" s="263">
        <v>16561</v>
      </c>
      <c r="S109" s="263">
        <v>16713</v>
      </c>
    </row>
    <row r="110" spans="1:19" ht="15">
      <c r="A110" s="111">
        <v>789</v>
      </c>
      <c r="B110" t="s">
        <v>231</v>
      </c>
      <c r="C110" t="s">
        <v>232</v>
      </c>
      <c r="D110">
        <v>14559</v>
      </c>
      <c r="E110" s="95">
        <v>14391</v>
      </c>
      <c r="F110" s="95">
        <v>14224</v>
      </c>
      <c r="G110" s="95">
        <v>14059</v>
      </c>
      <c r="H110" s="95">
        <v>13890</v>
      </c>
      <c r="I110" t="s">
        <v>231</v>
      </c>
      <c r="J110" s="258" t="s">
        <v>232</v>
      </c>
      <c r="K110" s="259">
        <v>16281</v>
      </c>
      <c r="L110" s="259">
        <v>16193</v>
      </c>
      <c r="M110" s="260">
        <v>16201</v>
      </c>
      <c r="N110" s="260">
        <v>16452</v>
      </c>
      <c r="O110" s="260">
        <v>16706</v>
      </c>
      <c r="P110" s="260">
        <v>16967</v>
      </c>
      <c r="Q110" s="260">
        <v>17136</v>
      </c>
      <c r="R110" s="260">
        <v>17300</v>
      </c>
      <c r="S110" s="260">
        <v>17465</v>
      </c>
    </row>
    <row r="111" spans="1:19" ht="15">
      <c r="A111" s="111">
        <v>790</v>
      </c>
      <c r="B111" t="s">
        <v>233</v>
      </c>
      <c r="C111" t="s">
        <v>234</v>
      </c>
      <c r="D111">
        <v>43856</v>
      </c>
      <c r="E111" s="95">
        <v>45083</v>
      </c>
      <c r="F111" s="95">
        <v>46343</v>
      </c>
      <c r="G111" s="95">
        <v>47625</v>
      </c>
      <c r="H111" s="95">
        <v>48926</v>
      </c>
      <c r="I111" t="s">
        <v>233</v>
      </c>
      <c r="J111" s="261" t="s">
        <v>234</v>
      </c>
      <c r="K111" s="262">
        <v>26964</v>
      </c>
      <c r="L111" s="262">
        <v>27517</v>
      </c>
      <c r="M111" s="263">
        <v>27995</v>
      </c>
      <c r="N111" s="263">
        <v>28429</v>
      </c>
      <c r="O111" s="263">
        <v>28868</v>
      </c>
      <c r="P111" s="263">
        <v>29319</v>
      </c>
      <c r="Q111" s="263">
        <v>29636</v>
      </c>
      <c r="R111" s="263">
        <v>29938</v>
      </c>
      <c r="S111" s="263">
        <v>30219</v>
      </c>
    </row>
    <row r="112" spans="1:19" ht="15">
      <c r="A112" s="111">
        <v>792</v>
      </c>
      <c r="B112" t="s">
        <v>235</v>
      </c>
      <c r="C112" t="s">
        <v>236</v>
      </c>
      <c r="D112">
        <v>7863</v>
      </c>
      <c r="E112" s="95">
        <v>7955</v>
      </c>
      <c r="F112" s="95">
        <v>8051</v>
      </c>
      <c r="G112" s="95">
        <v>8152</v>
      </c>
      <c r="H112" s="95">
        <v>8257</v>
      </c>
      <c r="I112" t="s">
        <v>235</v>
      </c>
      <c r="J112" s="258" t="s">
        <v>236</v>
      </c>
      <c r="K112" s="259">
        <v>6184</v>
      </c>
      <c r="L112" s="259">
        <v>6194</v>
      </c>
      <c r="M112" s="260">
        <v>6231</v>
      </c>
      <c r="N112" s="260">
        <v>6328</v>
      </c>
      <c r="O112" s="260">
        <v>6425</v>
      </c>
      <c r="P112" s="260">
        <v>6526</v>
      </c>
      <c r="Q112" s="260">
        <v>6600</v>
      </c>
      <c r="R112" s="260">
        <v>6679</v>
      </c>
      <c r="S112" s="260">
        <v>6753</v>
      </c>
    </row>
    <row r="113" spans="1:19" ht="15">
      <c r="A113" s="111">
        <v>809</v>
      </c>
      <c r="B113" t="s">
        <v>237</v>
      </c>
      <c r="C113" t="s">
        <v>238</v>
      </c>
      <c r="D113">
        <v>14494</v>
      </c>
      <c r="E113" s="95">
        <v>14602</v>
      </c>
      <c r="F113" s="95">
        <v>14691</v>
      </c>
      <c r="G113" s="95">
        <v>14791</v>
      </c>
      <c r="H113" s="95">
        <v>14881</v>
      </c>
      <c r="I113" t="s">
        <v>237</v>
      </c>
      <c r="J113" s="261" t="s">
        <v>238</v>
      </c>
      <c r="K113" s="262">
        <v>10775</v>
      </c>
      <c r="L113" s="262">
        <v>10716</v>
      </c>
      <c r="M113" s="263">
        <v>10719</v>
      </c>
      <c r="N113" s="263">
        <v>10885</v>
      </c>
      <c r="O113" s="263">
        <v>11053</v>
      </c>
      <c r="P113" s="263">
        <v>11226</v>
      </c>
      <c r="Q113" s="263">
        <v>11331</v>
      </c>
      <c r="R113" s="263">
        <v>11435</v>
      </c>
      <c r="S113" s="263">
        <v>11566</v>
      </c>
    </row>
    <row r="114" spans="1:19" ht="15">
      <c r="A114" s="111">
        <v>819</v>
      </c>
      <c r="B114" t="s">
        <v>239</v>
      </c>
      <c r="C114" t="s">
        <v>240</v>
      </c>
      <c r="D114">
        <v>6466</v>
      </c>
      <c r="E114" s="95">
        <v>6552</v>
      </c>
      <c r="F114" s="95">
        <v>6651</v>
      </c>
      <c r="G114" s="95">
        <v>6744</v>
      </c>
      <c r="H114" s="95">
        <v>6842</v>
      </c>
      <c r="I114" t="s">
        <v>239</v>
      </c>
      <c r="J114" s="258" t="s">
        <v>240</v>
      </c>
      <c r="K114" s="259">
        <v>4993</v>
      </c>
      <c r="L114" s="259">
        <v>5005</v>
      </c>
      <c r="M114" s="260">
        <v>5043</v>
      </c>
      <c r="N114" s="260">
        <v>5121</v>
      </c>
      <c r="O114" s="260">
        <v>5200</v>
      </c>
      <c r="P114" s="260">
        <v>5281</v>
      </c>
      <c r="Q114" s="260">
        <v>5321</v>
      </c>
      <c r="R114" s="260">
        <v>5363</v>
      </c>
      <c r="S114" s="260">
        <v>5420</v>
      </c>
    </row>
    <row r="115" spans="1:19" ht="15">
      <c r="A115" s="111">
        <v>837</v>
      </c>
      <c r="B115" t="s">
        <v>241</v>
      </c>
      <c r="C115" t="s">
        <v>242</v>
      </c>
      <c r="D115">
        <v>163525</v>
      </c>
      <c r="E115" s="95">
        <v>167886</v>
      </c>
      <c r="F115" s="95">
        <v>172314</v>
      </c>
      <c r="G115" s="95">
        <v>176813</v>
      </c>
      <c r="H115" s="95">
        <v>181377</v>
      </c>
      <c r="I115" t="s">
        <v>241</v>
      </c>
      <c r="J115" s="261" t="s">
        <v>242</v>
      </c>
      <c r="K115" s="262">
        <v>124552</v>
      </c>
      <c r="L115" s="262">
        <v>127565</v>
      </c>
      <c r="M115" s="263">
        <v>130191</v>
      </c>
      <c r="N115" s="263">
        <v>132236</v>
      </c>
      <c r="O115" s="263">
        <v>134278</v>
      </c>
      <c r="P115" s="263">
        <v>136374</v>
      </c>
      <c r="Q115" s="263">
        <v>137622</v>
      </c>
      <c r="R115" s="263">
        <v>138876</v>
      </c>
      <c r="S115" s="263">
        <v>140112</v>
      </c>
    </row>
    <row r="116" spans="1:19" ht="15">
      <c r="A116" s="111">
        <v>842</v>
      </c>
      <c r="B116" t="s">
        <v>243</v>
      </c>
      <c r="C116" t="s">
        <v>244</v>
      </c>
      <c r="D116">
        <v>8230</v>
      </c>
      <c r="E116" s="95">
        <v>8221</v>
      </c>
      <c r="F116" s="95">
        <v>8212</v>
      </c>
      <c r="G116" s="95">
        <v>8203</v>
      </c>
      <c r="H116" s="95">
        <v>8194</v>
      </c>
      <c r="I116" t="s">
        <v>243</v>
      </c>
      <c r="J116" s="258" t="s">
        <v>244</v>
      </c>
      <c r="K116" s="259">
        <v>6888</v>
      </c>
      <c r="L116" s="259">
        <v>6875</v>
      </c>
      <c r="M116" s="260">
        <v>6899</v>
      </c>
      <c r="N116" s="260">
        <v>7006</v>
      </c>
      <c r="O116" s="260">
        <v>7114</v>
      </c>
      <c r="P116" s="260">
        <v>7225</v>
      </c>
      <c r="Q116" s="260">
        <v>7284</v>
      </c>
      <c r="R116" s="260">
        <v>7336</v>
      </c>
      <c r="S116" s="260">
        <v>7403</v>
      </c>
    </row>
    <row r="117" spans="1:19" ht="15">
      <c r="A117" s="111">
        <v>847</v>
      </c>
      <c r="B117" t="s">
        <v>245</v>
      </c>
      <c r="C117" t="s">
        <v>246</v>
      </c>
      <c r="D117">
        <v>45266</v>
      </c>
      <c r="E117" s="95">
        <v>45896</v>
      </c>
      <c r="F117" s="95">
        <v>46508</v>
      </c>
      <c r="G117" s="95">
        <v>47128</v>
      </c>
      <c r="H117" s="95">
        <v>47734</v>
      </c>
      <c r="I117" t="s">
        <v>245</v>
      </c>
      <c r="J117" s="261" t="s">
        <v>246</v>
      </c>
      <c r="K117" s="262">
        <v>30127</v>
      </c>
      <c r="L117" s="262">
        <v>30484</v>
      </c>
      <c r="M117" s="263">
        <v>30876</v>
      </c>
      <c r="N117" s="263">
        <v>31355</v>
      </c>
      <c r="O117" s="263">
        <v>31839</v>
      </c>
      <c r="P117" s="263">
        <v>32336</v>
      </c>
      <c r="Q117" s="263">
        <v>32714</v>
      </c>
      <c r="R117" s="263">
        <v>33053</v>
      </c>
      <c r="S117" s="263">
        <v>33421</v>
      </c>
    </row>
    <row r="118" spans="1:19" ht="15">
      <c r="A118" s="111">
        <v>854</v>
      </c>
      <c r="B118" t="s">
        <v>247</v>
      </c>
      <c r="C118" t="s">
        <v>248</v>
      </c>
      <c r="D118">
        <v>22754</v>
      </c>
      <c r="E118" s="95">
        <v>23333</v>
      </c>
      <c r="F118" s="95">
        <v>23931</v>
      </c>
      <c r="G118" s="95">
        <v>24538</v>
      </c>
      <c r="H118" s="95">
        <v>25148</v>
      </c>
      <c r="I118" t="s">
        <v>247</v>
      </c>
      <c r="J118" s="258" t="s">
        <v>248</v>
      </c>
      <c r="K118" s="259">
        <v>13801</v>
      </c>
      <c r="L118" s="259">
        <v>13950</v>
      </c>
      <c r="M118" s="260">
        <v>14102</v>
      </c>
      <c r="N118" s="260">
        <v>14321</v>
      </c>
      <c r="O118" s="260">
        <v>14542</v>
      </c>
      <c r="P118" s="260">
        <v>14769</v>
      </c>
      <c r="Q118" s="260">
        <v>14879</v>
      </c>
      <c r="R118" s="260">
        <v>14967</v>
      </c>
      <c r="S118" s="260">
        <v>15101</v>
      </c>
    </row>
    <row r="119" spans="1:19" ht="15">
      <c r="A119" s="111">
        <v>856</v>
      </c>
      <c r="B119" t="s">
        <v>249</v>
      </c>
      <c r="C119" t="s">
        <v>250</v>
      </c>
      <c r="D119">
        <v>6152</v>
      </c>
      <c r="E119" s="95">
        <v>6131</v>
      </c>
      <c r="F119" s="95">
        <v>6102</v>
      </c>
      <c r="G119" s="95">
        <v>6084</v>
      </c>
      <c r="H119" s="95">
        <v>6061</v>
      </c>
      <c r="I119" t="s">
        <v>249</v>
      </c>
      <c r="J119" s="261" t="s">
        <v>251</v>
      </c>
      <c r="K119" s="262">
        <v>6498</v>
      </c>
      <c r="L119" s="262">
        <v>6462</v>
      </c>
      <c r="M119" s="263">
        <v>6472</v>
      </c>
      <c r="N119" s="263">
        <v>6572</v>
      </c>
      <c r="O119" s="263">
        <v>6674</v>
      </c>
      <c r="P119" s="263">
        <v>6778</v>
      </c>
      <c r="Q119" s="263">
        <v>6863</v>
      </c>
      <c r="R119" s="263">
        <v>6949</v>
      </c>
      <c r="S119" s="263">
        <v>7010</v>
      </c>
    </row>
    <row r="120" spans="1:19" ht="15">
      <c r="A120" s="111">
        <v>858</v>
      </c>
      <c r="B120" t="s">
        <v>252</v>
      </c>
      <c r="C120" t="s">
        <v>253</v>
      </c>
      <c r="D120">
        <v>9273</v>
      </c>
      <c r="E120" s="95">
        <v>9108</v>
      </c>
      <c r="F120" s="95">
        <v>8949</v>
      </c>
      <c r="G120" s="95">
        <v>8783</v>
      </c>
      <c r="H120" s="95">
        <v>8613</v>
      </c>
      <c r="I120" t="s">
        <v>252</v>
      </c>
      <c r="J120" s="258" t="s">
        <v>253</v>
      </c>
      <c r="K120" s="259">
        <v>11810</v>
      </c>
      <c r="L120" s="259">
        <v>11910</v>
      </c>
      <c r="M120" s="260">
        <v>12039</v>
      </c>
      <c r="N120" s="260">
        <v>12226</v>
      </c>
      <c r="O120" s="260">
        <v>12414</v>
      </c>
      <c r="P120" s="260">
        <v>12608</v>
      </c>
      <c r="Q120" s="260">
        <v>12784</v>
      </c>
      <c r="R120" s="260">
        <v>12955</v>
      </c>
      <c r="S120" s="260">
        <v>13118</v>
      </c>
    </row>
    <row r="121" spans="1:19" ht="15">
      <c r="A121" s="111">
        <v>861</v>
      </c>
      <c r="B121" t="s">
        <v>254</v>
      </c>
      <c r="C121" t="s">
        <v>255</v>
      </c>
      <c r="D121">
        <v>13231</v>
      </c>
      <c r="E121" s="95">
        <v>13208</v>
      </c>
      <c r="F121" s="95">
        <v>13184</v>
      </c>
      <c r="G121" s="95">
        <v>13158</v>
      </c>
      <c r="H121" s="95">
        <v>13132</v>
      </c>
      <c r="I121" t="s">
        <v>254</v>
      </c>
      <c r="J121" s="261" t="s">
        <v>255</v>
      </c>
      <c r="K121" s="262">
        <v>11602</v>
      </c>
      <c r="L121" s="262">
        <v>11636</v>
      </c>
      <c r="M121" s="263">
        <v>11715</v>
      </c>
      <c r="N121" s="263">
        <v>11897</v>
      </c>
      <c r="O121" s="263">
        <v>12080</v>
      </c>
      <c r="P121" s="263">
        <v>12269</v>
      </c>
      <c r="Q121" s="263">
        <v>12397</v>
      </c>
      <c r="R121" s="263">
        <v>12511</v>
      </c>
      <c r="S121" s="263">
        <v>12628</v>
      </c>
    </row>
    <row r="122" spans="1:19" ht="15">
      <c r="A122" s="111">
        <v>873</v>
      </c>
      <c r="B122" t="s">
        <v>256</v>
      </c>
      <c r="C122" t="s">
        <v>257</v>
      </c>
      <c r="D122">
        <v>5587</v>
      </c>
      <c r="E122" s="95">
        <v>5606</v>
      </c>
      <c r="F122" s="95">
        <v>5610</v>
      </c>
      <c r="G122" s="95">
        <v>5623</v>
      </c>
      <c r="H122" s="95">
        <v>5624</v>
      </c>
      <c r="I122" t="s">
        <v>256</v>
      </c>
      <c r="J122" s="258" t="s">
        <v>257</v>
      </c>
      <c r="K122" s="259">
        <v>9093</v>
      </c>
      <c r="L122" s="259">
        <v>9265</v>
      </c>
      <c r="M122" s="260">
        <v>9423</v>
      </c>
      <c r="N122" s="260">
        <v>9569</v>
      </c>
      <c r="O122" s="260">
        <v>9717</v>
      </c>
      <c r="P122" s="260">
        <v>9869</v>
      </c>
      <c r="Q122" s="260">
        <v>9957</v>
      </c>
      <c r="R122" s="260">
        <v>10028</v>
      </c>
      <c r="S122" s="260">
        <v>10117</v>
      </c>
    </row>
    <row r="123" spans="1:19" ht="15">
      <c r="A123" s="111">
        <v>885</v>
      </c>
      <c r="B123" t="s">
        <v>258</v>
      </c>
      <c r="C123" t="s">
        <v>259</v>
      </c>
      <c r="D123">
        <v>8400</v>
      </c>
      <c r="E123" s="95">
        <v>8486</v>
      </c>
      <c r="F123" s="95">
        <v>8577</v>
      </c>
      <c r="G123" s="95">
        <v>8672</v>
      </c>
      <c r="H123" s="95">
        <v>8771</v>
      </c>
      <c r="I123" t="s">
        <v>258</v>
      </c>
      <c r="J123" s="261" t="s">
        <v>259</v>
      </c>
      <c r="K123" s="262">
        <v>7608</v>
      </c>
      <c r="L123" s="262">
        <v>7630</v>
      </c>
      <c r="M123" s="263">
        <v>7681</v>
      </c>
      <c r="N123" s="263">
        <v>7800</v>
      </c>
      <c r="O123" s="263">
        <v>7921</v>
      </c>
      <c r="P123" s="263">
        <v>8044</v>
      </c>
      <c r="Q123" s="263">
        <v>8125</v>
      </c>
      <c r="R123" s="263">
        <v>8209</v>
      </c>
      <c r="S123" s="263">
        <v>8304</v>
      </c>
    </row>
    <row r="124" spans="1:19" ht="15">
      <c r="A124" s="111">
        <v>887</v>
      </c>
      <c r="B124" t="s">
        <v>260</v>
      </c>
      <c r="C124" t="s">
        <v>261</v>
      </c>
      <c r="D124">
        <v>47436</v>
      </c>
      <c r="E124" s="95">
        <v>47995</v>
      </c>
      <c r="F124" s="95">
        <v>48556</v>
      </c>
      <c r="G124" s="95">
        <v>49109</v>
      </c>
      <c r="H124" s="95">
        <v>49654</v>
      </c>
      <c r="I124" t="s">
        <v>260</v>
      </c>
      <c r="J124" s="258" t="s">
        <v>261</v>
      </c>
      <c r="K124" s="259">
        <v>41542</v>
      </c>
      <c r="L124" s="259">
        <v>42116</v>
      </c>
      <c r="M124" s="260">
        <v>42678</v>
      </c>
      <c r="N124" s="260">
        <v>43340</v>
      </c>
      <c r="O124" s="260">
        <v>44009</v>
      </c>
      <c r="P124" s="260">
        <v>44696</v>
      </c>
      <c r="Q124" s="260">
        <v>45339</v>
      </c>
      <c r="R124" s="260">
        <v>45951</v>
      </c>
      <c r="S124" s="260">
        <v>46530</v>
      </c>
    </row>
    <row r="125" spans="1:19" ht="15">
      <c r="A125" s="111">
        <v>890</v>
      </c>
      <c r="B125" t="s">
        <v>262</v>
      </c>
      <c r="C125" t="s">
        <v>263</v>
      </c>
      <c r="D125">
        <v>24384</v>
      </c>
      <c r="E125" s="95">
        <v>24809</v>
      </c>
      <c r="F125" s="95">
        <v>25231</v>
      </c>
      <c r="G125" s="95">
        <v>25647</v>
      </c>
      <c r="H125" s="95">
        <v>26069</v>
      </c>
      <c r="I125" t="s">
        <v>262</v>
      </c>
      <c r="J125" s="261" t="s">
        <v>263</v>
      </c>
      <c r="K125" s="262">
        <v>22538</v>
      </c>
      <c r="L125" s="262">
        <v>23050</v>
      </c>
      <c r="M125" s="263">
        <v>23501</v>
      </c>
      <c r="N125" s="263">
        <v>23870</v>
      </c>
      <c r="O125" s="263">
        <v>24239</v>
      </c>
      <c r="P125" s="263">
        <v>24617</v>
      </c>
      <c r="Q125" s="263">
        <v>24814</v>
      </c>
      <c r="R125" s="263">
        <v>24987</v>
      </c>
      <c r="S125" s="263">
        <v>25190</v>
      </c>
    </row>
    <row r="126" spans="1:19" ht="15">
      <c r="A126" s="111">
        <v>893</v>
      </c>
      <c r="B126" t="s">
        <v>264</v>
      </c>
      <c r="C126" t="s">
        <v>265</v>
      </c>
      <c r="D126">
        <v>18992</v>
      </c>
      <c r="E126" s="95">
        <v>19365</v>
      </c>
      <c r="F126" s="95">
        <v>19757</v>
      </c>
      <c r="G126" s="95">
        <v>20136</v>
      </c>
      <c r="H126" s="95">
        <v>20524</v>
      </c>
      <c r="I126" t="s">
        <v>264</v>
      </c>
      <c r="J126" s="258" t="s">
        <v>265</v>
      </c>
      <c r="K126" s="259">
        <v>19040</v>
      </c>
      <c r="L126" s="259">
        <v>19624</v>
      </c>
      <c r="M126" s="260">
        <v>20110</v>
      </c>
      <c r="N126" s="260">
        <v>20426</v>
      </c>
      <c r="O126" s="260">
        <v>20741</v>
      </c>
      <c r="P126" s="260">
        <v>21065</v>
      </c>
      <c r="Q126" s="260">
        <v>21305</v>
      </c>
      <c r="R126" s="260">
        <v>21529</v>
      </c>
      <c r="S126" s="260">
        <v>21750</v>
      </c>
    </row>
    <row r="127" spans="1:19" ht="15">
      <c r="A127" s="111">
        <v>895</v>
      </c>
      <c r="B127" t="s">
        <v>266</v>
      </c>
      <c r="C127" t="s">
        <v>267</v>
      </c>
      <c r="D127">
        <v>31129</v>
      </c>
      <c r="E127" s="95">
        <v>31503</v>
      </c>
      <c r="F127" s="95">
        <v>31884</v>
      </c>
      <c r="G127" s="95">
        <v>32265</v>
      </c>
      <c r="H127" s="95">
        <v>32628</v>
      </c>
      <c r="I127" t="s">
        <v>266</v>
      </c>
      <c r="J127" s="261" t="s">
        <v>267</v>
      </c>
      <c r="K127" s="262">
        <v>24651</v>
      </c>
      <c r="L127" s="262">
        <v>25210</v>
      </c>
      <c r="M127" s="263">
        <v>25703</v>
      </c>
      <c r="N127" s="263">
        <v>26106</v>
      </c>
      <c r="O127" s="263">
        <v>26510</v>
      </c>
      <c r="P127" s="263">
        <v>26924</v>
      </c>
      <c r="Q127" s="263">
        <v>27204</v>
      </c>
      <c r="R127" s="263">
        <v>27465</v>
      </c>
      <c r="S127" s="263">
        <v>27733</v>
      </c>
    </row>
  </sheetData>
  <mergeCells count="3">
    <mergeCell ref="I1:I2"/>
    <mergeCell ref="J1:J2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/>
  </sheetPr>
  <dimension ref="A1:EX144"/>
  <sheetViews>
    <sheetView zoomScale="90" zoomScaleNormal="90" zoomScaleSheetLayoutView="90" workbookViewId="0">
      <pane xSplit="3" ySplit="4" topLeftCell="D137" activePane="bottomRight" state="frozen"/>
      <selection pane="bottomRight" activeCell="B140" sqref="B140:O141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customWidth="1"/>
    <col min="2" max="2" width="11.28515625" customWidth="1"/>
    <col min="3" max="3" width="15.28515625" style="98" customWidth="1"/>
    <col min="4" max="4" width="11.140625" style="98" bestFit="1" customWidth="1"/>
    <col min="5" max="5" width="11.28515625" style="98" bestFit="1" customWidth="1"/>
    <col min="6" max="6" width="12.28515625" style="98" customWidth="1"/>
    <col min="7" max="7" width="11.28515625" style="98" bestFit="1" customWidth="1"/>
    <col min="8" max="8" width="11.140625" style="98" bestFit="1" customWidth="1"/>
    <col min="9" max="9" width="11.28515625" style="98" customWidth="1"/>
    <col min="10" max="10" width="10.140625" style="98" bestFit="1" customWidth="1"/>
    <col min="11" max="11" width="10.7109375" style="98" customWidth="1"/>
    <col min="12" max="12" width="9.5703125" style="98" customWidth="1"/>
    <col min="13" max="13" width="7.28515625" style="98" customWidth="1"/>
    <col min="14" max="14" width="13.42578125" style="98" customWidth="1"/>
    <col min="15" max="15" width="15.42578125" style="98" customWidth="1"/>
    <col min="16" max="16" width="11.5703125" style="98" customWidth="1"/>
    <col min="19" max="19" width="14.42578125" customWidth="1"/>
  </cols>
  <sheetData>
    <row r="1" spans="1:52" s="6" customFormat="1" ht="51.75" customHeight="1" thickBot="1">
      <c r="A1" s="567"/>
      <c r="B1" s="566" t="s">
        <v>268</v>
      </c>
      <c r="C1" s="702" t="s">
        <v>269</v>
      </c>
      <c r="D1" s="822" t="s">
        <v>270</v>
      </c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4"/>
      <c r="P1" s="812" t="s">
        <v>271</v>
      </c>
    </row>
    <row r="2" spans="1:52" ht="47.25" customHeight="1">
      <c r="A2" s="825" t="s">
        <v>272</v>
      </c>
      <c r="B2" s="825" t="s">
        <v>273</v>
      </c>
      <c r="C2" s="441" t="s">
        <v>274</v>
      </c>
      <c r="D2" s="815" t="s">
        <v>275</v>
      </c>
      <c r="E2" s="816"/>
      <c r="F2" s="815" t="s">
        <v>276</v>
      </c>
      <c r="G2" s="816"/>
      <c r="H2" s="815" t="s">
        <v>277</v>
      </c>
      <c r="I2" s="816"/>
      <c r="J2" s="815" t="s">
        <v>278</v>
      </c>
      <c r="K2" s="816"/>
      <c r="L2" s="827" t="s">
        <v>279</v>
      </c>
      <c r="M2" s="828"/>
      <c r="N2" s="815" t="s">
        <v>280</v>
      </c>
      <c r="O2" s="816"/>
      <c r="P2" s="813"/>
    </row>
    <row r="3" spans="1:52" ht="43.5" customHeight="1" outlineLevel="1" thickBot="1">
      <c r="A3" s="826"/>
      <c r="B3" s="826"/>
      <c r="C3" s="495" t="s">
        <v>281</v>
      </c>
      <c r="D3" s="496" t="s">
        <v>282</v>
      </c>
      <c r="E3" s="497" t="s">
        <v>283</v>
      </c>
      <c r="F3" s="496" t="s">
        <v>282</v>
      </c>
      <c r="G3" s="497" t="s">
        <v>283</v>
      </c>
      <c r="H3" s="496" t="s">
        <v>282</v>
      </c>
      <c r="I3" s="497" t="s">
        <v>283</v>
      </c>
      <c r="J3" s="496" t="s">
        <v>282</v>
      </c>
      <c r="K3" s="497" t="s">
        <v>283</v>
      </c>
      <c r="L3" s="496" t="s">
        <v>284</v>
      </c>
      <c r="M3" s="497" t="s">
        <v>285</v>
      </c>
      <c r="N3" s="496" t="s">
        <v>280</v>
      </c>
      <c r="O3" s="497" t="s">
        <v>286</v>
      </c>
      <c r="P3" s="814"/>
    </row>
    <row r="4" spans="1:52" s="21" customFormat="1" ht="30" customHeight="1" outlineLevel="1" thickBot="1">
      <c r="A4" s="456"/>
      <c r="B4" s="457" t="s">
        <v>287</v>
      </c>
      <c r="C4" s="458">
        <v>6994792</v>
      </c>
      <c r="D4" s="459">
        <v>2720990</v>
      </c>
      <c r="E4" s="460">
        <v>0.38900227483533462</v>
      </c>
      <c r="F4" s="459">
        <v>4083123</v>
      </c>
      <c r="G4" s="461">
        <v>0.58373758647862584</v>
      </c>
      <c r="H4" s="459">
        <v>105615</v>
      </c>
      <c r="I4" s="461">
        <v>1.509909086646179E-2</v>
      </c>
      <c r="J4" s="459">
        <v>95517</v>
      </c>
      <c r="K4" s="461">
        <v>1.3655445365637748E-2</v>
      </c>
      <c r="L4" s="459">
        <v>12066</v>
      </c>
      <c r="M4" s="461">
        <v>1.7249976839911751E-3</v>
      </c>
      <c r="N4" s="459">
        <v>7017311</v>
      </c>
      <c r="O4" s="461">
        <v>1.0032193952300512</v>
      </c>
      <c r="P4" s="458">
        <v>-22519</v>
      </c>
    </row>
    <row r="5" spans="1:52" ht="20.25" customHeight="1" outlineLevel="2">
      <c r="A5" s="451"/>
      <c r="B5" s="452" t="s">
        <v>288</v>
      </c>
      <c r="C5" s="453">
        <v>112081</v>
      </c>
      <c r="D5" s="453">
        <v>62672</v>
      </c>
      <c r="E5" s="768">
        <v>0.55916703098651865</v>
      </c>
      <c r="F5" s="453">
        <v>26913</v>
      </c>
      <c r="G5" s="768">
        <v>0.24012098393126399</v>
      </c>
      <c r="H5" s="453">
        <v>1754</v>
      </c>
      <c r="I5" s="768">
        <v>1.5649396418661504E-2</v>
      </c>
      <c r="J5" s="453">
        <v>2658</v>
      </c>
      <c r="K5" s="768">
        <v>2.3714991836261277E-2</v>
      </c>
      <c r="L5" s="453">
        <v>233</v>
      </c>
      <c r="M5" s="768">
        <v>2.0788536861733923E-3</v>
      </c>
      <c r="N5" s="453">
        <v>94230</v>
      </c>
      <c r="O5" s="454">
        <v>84.073125685887888</v>
      </c>
      <c r="P5" s="455">
        <v>17851</v>
      </c>
    </row>
    <row r="6" spans="1:52" outlineLevel="2">
      <c r="A6" s="596">
        <v>142</v>
      </c>
      <c r="B6" s="442" t="s">
        <v>289</v>
      </c>
      <c r="C6" s="501">
        <v>4746</v>
      </c>
      <c r="D6" s="502">
        <v>3014</v>
      </c>
      <c r="E6" s="769">
        <v>0.63506110408765271</v>
      </c>
      <c r="F6" s="503">
        <v>806</v>
      </c>
      <c r="G6" s="769">
        <v>0.16982722292456806</v>
      </c>
      <c r="H6" s="502">
        <v>82</v>
      </c>
      <c r="I6" s="504">
        <v>1.7277707543194267E-2</v>
      </c>
      <c r="J6" s="502">
        <v>56</v>
      </c>
      <c r="K6" s="504">
        <v>1.1799410029498525E-2</v>
      </c>
      <c r="L6" s="502">
        <v>3</v>
      </c>
      <c r="M6" s="504">
        <v>6.3211125158027818E-4</v>
      </c>
      <c r="N6" s="499">
        <v>3961</v>
      </c>
      <c r="O6" s="770">
        <v>0.83459755583649387</v>
      </c>
      <c r="P6" s="498">
        <v>785</v>
      </c>
    </row>
    <row r="7" spans="1:52" outlineLevel="2">
      <c r="A7" s="596">
        <v>425</v>
      </c>
      <c r="B7" s="442" t="s">
        <v>290</v>
      </c>
      <c r="C7" s="501">
        <v>8638</v>
      </c>
      <c r="D7" s="502">
        <v>5923</v>
      </c>
      <c r="E7" s="769">
        <v>0.68569113220652933</v>
      </c>
      <c r="F7" s="503">
        <v>2284</v>
      </c>
      <c r="G7" s="769">
        <v>0.2644130585783746</v>
      </c>
      <c r="H7" s="502">
        <v>163</v>
      </c>
      <c r="I7" s="504">
        <v>1.8870108821486455E-2</v>
      </c>
      <c r="J7" s="502">
        <v>69</v>
      </c>
      <c r="K7" s="504">
        <v>7.9879601759666585E-3</v>
      </c>
      <c r="L7" s="502">
        <v>17</v>
      </c>
      <c r="M7" s="504">
        <v>1.9680481592961332E-3</v>
      </c>
      <c r="N7" s="499">
        <v>8456</v>
      </c>
      <c r="O7" s="770">
        <v>0.97893030794165314</v>
      </c>
      <c r="P7" s="498">
        <v>182</v>
      </c>
    </row>
    <row r="8" spans="1:52" outlineLevel="2">
      <c r="A8" s="596">
        <v>579</v>
      </c>
      <c r="B8" s="443" t="s">
        <v>291</v>
      </c>
      <c r="C8" s="501">
        <v>42638</v>
      </c>
      <c r="D8" s="502">
        <v>26400</v>
      </c>
      <c r="E8" s="769">
        <v>0.61916600215769968</v>
      </c>
      <c r="F8" s="503">
        <v>15543</v>
      </c>
      <c r="G8" s="769">
        <v>0.36453398377034568</v>
      </c>
      <c r="H8" s="502">
        <v>693</v>
      </c>
      <c r="I8" s="504">
        <v>1.6253107556639616E-2</v>
      </c>
      <c r="J8" s="502">
        <v>2308</v>
      </c>
      <c r="K8" s="504">
        <v>5.4130118673483746E-2</v>
      </c>
      <c r="L8" s="502">
        <v>153</v>
      </c>
      <c r="M8" s="504">
        <v>3.5883484215957595E-3</v>
      </c>
      <c r="N8" s="499">
        <v>45097</v>
      </c>
      <c r="O8" s="770">
        <v>1.0576715605797646</v>
      </c>
      <c r="P8" s="498">
        <v>-2459</v>
      </c>
    </row>
    <row r="9" spans="1:52" outlineLevel="1">
      <c r="A9" s="596">
        <v>585</v>
      </c>
      <c r="B9" s="442" t="s">
        <v>292</v>
      </c>
      <c r="C9" s="501">
        <v>15123</v>
      </c>
      <c r="D9" s="502">
        <v>7136</v>
      </c>
      <c r="E9" s="769">
        <v>0.47186404813859684</v>
      </c>
      <c r="F9" s="503">
        <v>3068</v>
      </c>
      <c r="G9" s="769">
        <v>0.2028698009654169</v>
      </c>
      <c r="H9" s="502">
        <v>280</v>
      </c>
      <c r="I9" s="504">
        <v>1.8514844938173642E-2</v>
      </c>
      <c r="J9" s="502">
        <v>87</v>
      </c>
      <c r="K9" s="504">
        <v>5.7528268200753817E-3</v>
      </c>
      <c r="L9" s="502">
        <v>13</v>
      </c>
      <c r="M9" s="504">
        <v>8.5961780070091911E-4</v>
      </c>
      <c r="N9" s="499">
        <v>10584</v>
      </c>
      <c r="O9" s="770">
        <v>0.69986113866296373</v>
      </c>
      <c r="P9" s="498">
        <v>4539</v>
      </c>
    </row>
    <row r="10" spans="1:52" outlineLevel="2">
      <c r="A10" s="596">
        <v>591</v>
      </c>
      <c r="B10" s="442" t="s">
        <v>293</v>
      </c>
      <c r="C10" s="501">
        <v>19871</v>
      </c>
      <c r="D10" s="502">
        <v>10469</v>
      </c>
      <c r="E10" s="769">
        <v>0.52684817070102163</v>
      </c>
      <c r="F10" s="503">
        <v>4014</v>
      </c>
      <c r="G10" s="769">
        <v>0.20200291882643048</v>
      </c>
      <c r="H10" s="502">
        <v>264</v>
      </c>
      <c r="I10" s="504">
        <v>1.3285692718031301E-2</v>
      </c>
      <c r="J10" s="502">
        <v>95</v>
      </c>
      <c r="K10" s="504">
        <v>4.7808363947461126E-3</v>
      </c>
      <c r="L10" s="502">
        <v>16</v>
      </c>
      <c r="M10" s="504">
        <v>8.0519349806250319E-4</v>
      </c>
      <c r="N10" s="499">
        <v>14858</v>
      </c>
      <c r="O10" s="770">
        <v>0.74772281213829195</v>
      </c>
      <c r="P10" s="498">
        <v>5013</v>
      </c>
    </row>
    <row r="11" spans="1:52" outlineLevel="2">
      <c r="A11" s="596">
        <v>893</v>
      </c>
      <c r="B11" s="442" t="s">
        <v>294</v>
      </c>
      <c r="C11" s="501">
        <v>21065</v>
      </c>
      <c r="D11" s="502">
        <v>9730</v>
      </c>
      <c r="E11" s="769">
        <v>0.46190363161642534</v>
      </c>
      <c r="F11" s="503">
        <v>1198</v>
      </c>
      <c r="G11" s="769">
        <v>5.6871587942084023E-2</v>
      </c>
      <c r="H11" s="502">
        <v>272</v>
      </c>
      <c r="I11" s="504">
        <v>1.291241395680038E-2</v>
      </c>
      <c r="J11" s="502">
        <v>43</v>
      </c>
      <c r="K11" s="504">
        <v>2.0413007358177069E-3</v>
      </c>
      <c r="L11" s="502">
        <v>31</v>
      </c>
      <c r="M11" s="504">
        <v>1.471635414194161E-3</v>
      </c>
      <c r="N11" s="499">
        <v>11274</v>
      </c>
      <c r="O11" s="770">
        <v>0.53520056966532159</v>
      </c>
      <c r="P11" s="498">
        <v>9791</v>
      </c>
      <c r="S11" s="264"/>
    </row>
    <row r="12" spans="1:52" ht="12.75" outlineLevel="2">
      <c r="A12" s="444"/>
      <c r="B12" s="444" t="s">
        <v>295</v>
      </c>
      <c r="C12" s="453">
        <v>273045</v>
      </c>
      <c r="D12" s="453">
        <v>225161</v>
      </c>
      <c r="E12" s="771">
        <v>0.82462963980296289</v>
      </c>
      <c r="F12" s="434">
        <v>37230</v>
      </c>
      <c r="G12" s="772">
        <v>0.13635115090919078</v>
      </c>
      <c r="H12" s="434">
        <v>4167</v>
      </c>
      <c r="I12" s="772">
        <v>1.5261220677910234E-2</v>
      </c>
      <c r="J12" s="434">
        <v>2418</v>
      </c>
      <c r="K12" s="772">
        <v>8.8556831291545356E-3</v>
      </c>
      <c r="L12" s="434">
        <v>599</v>
      </c>
      <c r="M12" s="772">
        <v>2.1937775824497794E-3</v>
      </c>
      <c r="N12" s="434">
        <v>269575</v>
      </c>
      <c r="O12" s="454">
        <v>98.729147210166829</v>
      </c>
      <c r="P12" s="435">
        <v>3470</v>
      </c>
    </row>
    <row r="13" spans="1:52" ht="15.75" outlineLevel="2" thickBot="1">
      <c r="A13" s="443">
        <v>120</v>
      </c>
      <c r="B13" s="442" t="s">
        <v>296</v>
      </c>
      <c r="C13" s="501">
        <v>31798</v>
      </c>
      <c r="D13" s="502">
        <v>22795</v>
      </c>
      <c r="E13" s="769">
        <v>0.71686898547078437</v>
      </c>
      <c r="F13" s="503">
        <v>1368</v>
      </c>
      <c r="G13" s="769">
        <v>4.3021573683879488E-2</v>
      </c>
      <c r="H13" s="502">
        <v>348</v>
      </c>
      <c r="I13" s="504">
        <v>1.0944084533618467E-2</v>
      </c>
      <c r="J13" s="502">
        <v>414</v>
      </c>
      <c r="K13" s="504">
        <v>1.3019686772753003E-2</v>
      </c>
      <c r="L13" s="502">
        <v>70</v>
      </c>
      <c r="M13" s="504">
        <v>2.2013963142335996E-3</v>
      </c>
      <c r="N13" s="499">
        <v>24995</v>
      </c>
      <c r="O13" s="770">
        <v>0.78605572677526891</v>
      </c>
      <c r="P13" s="498">
        <v>6803</v>
      </c>
    </row>
    <row r="14" spans="1:52" outlineLevel="2">
      <c r="A14" s="443">
        <v>154</v>
      </c>
      <c r="B14" s="442" t="s">
        <v>297</v>
      </c>
      <c r="C14" s="501">
        <v>99959</v>
      </c>
      <c r="D14" s="502">
        <v>78056</v>
      </c>
      <c r="E14" s="769">
        <v>0.78088016086595502</v>
      </c>
      <c r="F14" s="503">
        <v>21765</v>
      </c>
      <c r="G14" s="769">
        <v>0.2177392731019718</v>
      </c>
      <c r="H14" s="502">
        <v>1870</v>
      </c>
      <c r="I14" s="504">
        <v>1.8707670144759353E-2</v>
      </c>
      <c r="J14" s="502">
        <v>1411</v>
      </c>
      <c r="K14" s="504">
        <v>1.4115787472863874E-2</v>
      </c>
      <c r="L14" s="502">
        <v>207</v>
      </c>
      <c r="M14" s="504">
        <v>2.070849048109725E-3</v>
      </c>
      <c r="N14" s="499">
        <v>103309</v>
      </c>
      <c r="O14" s="770">
        <v>1.0335137406336599</v>
      </c>
      <c r="P14" s="498">
        <v>-3350</v>
      </c>
      <c r="U14" s="676" t="s">
        <v>298</v>
      </c>
      <c r="V14" s="677">
        <v>0.76091895985862157</v>
      </c>
      <c r="AA14" s="676" t="s">
        <v>298</v>
      </c>
      <c r="AB14" s="677">
        <v>0.70044938505203402</v>
      </c>
      <c r="AG14" s="676" t="s">
        <v>298</v>
      </c>
      <c r="AH14" s="677">
        <v>0.58540479411047297</v>
      </c>
      <c r="AM14" s="676" t="s">
        <v>298</v>
      </c>
      <c r="AN14" s="677">
        <v>0.67422524565381703</v>
      </c>
      <c r="AS14" s="676" t="s">
        <v>298</v>
      </c>
      <c r="AT14" s="677">
        <v>0.70460358056265981</v>
      </c>
      <c r="AY14" s="676" t="s">
        <v>298</v>
      </c>
      <c r="AZ14" s="677">
        <v>0.8630477204186624</v>
      </c>
    </row>
    <row r="15" spans="1:52" outlineLevel="2">
      <c r="A15" s="443">
        <v>250</v>
      </c>
      <c r="B15" s="442" t="s">
        <v>299</v>
      </c>
      <c r="C15" s="501">
        <v>56392</v>
      </c>
      <c r="D15" s="502">
        <v>48016</v>
      </c>
      <c r="E15" s="769">
        <v>0.85146829337494678</v>
      </c>
      <c r="F15" s="503">
        <v>9055</v>
      </c>
      <c r="G15" s="769">
        <v>0.16057242162008795</v>
      </c>
      <c r="H15" s="502">
        <v>722</v>
      </c>
      <c r="I15" s="504">
        <v>1.2803234501347708E-2</v>
      </c>
      <c r="J15" s="502">
        <v>347</v>
      </c>
      <c r="K15" s="504">
        <v>6.1533550858277773E-3</v>
      </c>
      <c r="L15" s="502">
        <v>70</v>
      </c>
      <c r="M15" s="504">
        <v>1.2413108242303873E-3</v>
      </c>
      <c r="N15" s="499">
        <v>58210</v>
      </c>
      <c r="O15" s="770">
        <v>1.0322386154064407</v>
      </c>
      <c r="P15" s="498">
        <v>-1818</v>
      </c>
      <c r="U15" s="678" t="s">
        <v>300</v>
      </c>
      <c r="V15" s="679">
        <v>0.20348396869477406</v>
      </c>
      <c r="AA15" s="678" t="s">
        <v>300</v>
      </c>
      <c r="AB15" s="775">
        <v>0.27010406811731313</v>
      </c>
      <c r="AG15" s="678" t="s">
        <v>300</v>
      </c>
      <c r="AH15" s="775">
        <v>0.34465707253254096</v>
      </c>
      <c r="AM15" s="678" t="s">
        <v>300</v>
      </c>
      <c r="AN15" s="775">
        <v>0.28987150415721846</v>
      </c>
      <c r="AS15" s="678" t="s">
        <v>300</v>
      </c>
      <c r="AT15" s="775">
        <v>0.27015749091398572</v>
      </c>
      <c r="AY15" s="678" t="s">
        <v>300</v>
      </c>
      <c r="AZ15" s="775">
        <v>0.10626219620365443</v>
      </c>
    </row>
    <row r="16" spans="1:52" outlineLevel="2">
      <c r="A16" s="443">
        <v>495</v>
      </c>
      <c r="B16" s="442" t="s">
        <v>301</v>
      </c>
      <c r="C16" s="501">
        <v>28653</v>
      </c>
      <c r="D16" s="502">
        <v>25970</v>
      </c>
      <c r="E16" s="769">
        <v>0.90636233553205603</v>
      </c>
      <c r="F16" s="503">
        <v>1240</v>
      </c>
      <c r="G16" s="769">
        <v>4.3276445747391201E-2</v>
      </c>
      <c r="H16" s="502">
        <v>362</v>
      </c>
      <c r="I16" s="504">
        <v>1.2633930129480334E-2</v>
      </c>
      <c r="J16" s="502">
        <v>82</v>
      </c>
      <c r="K16" s="504">
        <v>2.8618294768436117E-3</v>
      </c>
      <c r="L16" s="502">
        <v>25</v>
      </c>
      <c r="M16" s="504">
        <v>8.7250898684256451E-4</v>
      </c>
      <c r="N16" s="499">
        <v>27679</v>
      </c>
      <c r="O16" s="770">
        <v>0.96600704987261365</v>
      </c>
      <c r="P16" s="498">
        <v>974</v>
      </c>
      <c r="U16" s="678" t="s">
        <v>302</v>
      </c>
      <c r="V16" s="679">
        <v>2.0701842968947236E-2</v>
      </c>
      <c r="AA16" s="678" t="s">
        <v>302</v>
      </c>
      <c r="AB16" s="679">
        <v>1.9276253547776727E-2</v>
      </c>
      <c r="AG16" s="678" t="s">
        <v>302</v>
      </c>
      <c r="AH16" s="679">
        <v>1.5366875845399915E-2</v>
      </c>
      <c r="AM16" s="678" t="s">
        <v>302</v>
      </c>
      <c r="AN16" s="679">
        <v>2.6455026455026454E-2</v>
      </c>
      <c r="AS16" s="678" t="s">
        <v>302</v>
      </c>
      <c r="AT16" s="679">
        <v>1.7768205680441514E-2</v>
      </c>
      <c r="AY16" s="678" t="s">
        <v>302</v>
      </c>
      <c r="AZ16" s="679">
        <v>2.4126308320028385E-2</v>
      </c>
    </row>
    <row r="17" spans="1:52" ht="15.75" outlineLevel="2" thickBot="1">
      <c r="A17" s="443">
        <v>790</v>
      </c>
      <c r="B17" s="442" t="s">
        <v>303</v>
      </c>
      <c r="C17" s="501">
        <v>29319</v>
      </c>
      <c r="D17" s="502">
        <v>25884</v>
      </c>
      <c r="E17" s="769">
        <v>0.8828404788703571</v>
      </c>
      <c r="F17" s="503">
        <v>1935</v>
      </c>
      <c r="G17" s="769">
        <v>6.59981581909342E-2</v>
      </c>
      <c r="H17" s="502">
        <v>431</v>
      </c>
      <c r="I17" s="504">
        <v>1.4700364951055629E-2</v>
      </c>
      <c r="J17" s="502">
        <v>116</v>
      </c>
      <c r="K17" s="504">
        <v>3.956478733926805E-3</v>
      </c>
      <c r="L17" s="502">
        <v>181</v>
      </c>
      <c r="M17" s="504">
        <v>6.1734711279375146E-3</v>
      </c>
      <c r="N17" s="499">
        <v>28547</v>
      </c>
      <c r="O17" s="770">
        <v>0.97366895187421121</v>
      </c>
      <c r="P17" s="498">
        <v>772</v>
      </c>
      <c r="U17" s="681" t="s">
        <v>304</v>
      </c>
      <c r="V17" s="680">
        <v>1.4137843978793235E-2</v>
      </c>
      <c r="AA17" s="681" t="s">
        <v>304</v>
      </c>
      <c r="AB17" s="680">
        <v>8.1598864711447498E-3</v>
      </c>
      <c r="AG17" s="681" t="s">
        <v>304</v>
      </c>
      <c r="AH17" s="680">
        <v>5.1178570636627715E-2</v>
      </c>
      <c r="AM17" s="681" t="s">
        <v>304</v>
      </c>
      <c r="AN17" s="680">
        <v>8.2199546485260764E-3</v>
      </c>
      <c r="AS17" s="681" t="s">
        <v>304</v>
      </c>
      <c r="AT17" s="680">
        <v>6.3938618925831201E-3</v>
      </c>
      <c r="AY17" s="681" t="s">
        <v>304</v>
      </c>
      <c r="AZ17" s="680">
        <v>3.8140855064750755E-3</v>
      </c>
    </row>
    <row r="18" spans="1:52" outlineLevel="2">
      <c r="A18" s="443">
        <v>895</v>
      </c>
      <c r="B18" s="443" t="s">
        <v>305</v>
      </c>
      <c r="C18" s="501">
        <v>26924</v>
      </c>
      <c r="D18" s="502">
        <v>24440</v>
      </c>
      <c r="E18" s="769">
        <v>0.90774030604664979</v>
      </c>
      <c r="F18" s="503">
        <v>1867</v>
      </c>
      <c r="G18" s="769">
        <v>6.9343336799881153E-2</v>
      </c>
      <c r="H18" s="502">
        <v>434</v>
      </c>
      <c r="I18" s="504">
        <v>1.6119447333234289E-2</v>
      </c>
      <c r="J18" s="502">
        <v>48</v>
      </c>
      <c r="K18" s="504">
        <v>1.7827960184222255E-3</v>
      </c>
      <c r="L18" s="502">
        <v>46</v>
      </c>
      <c r="M18" s="504">
        <v>1.7085128509879662E-3</v>
      </c>
      <c r="N18" s="499">
        <v>26835</v>
      </c>
      <c r="O18" s="770">
        <v>0.99669439904917545</v>
      </c>
      <c r="P18" s="498">
        <v>89</v>
      </c>
    </row>
    <row r="19" spans="1:52" ht="12.75" outlineLevel="1">
      <c r="A19" s="444"/>
      <c r="B19" s="444" t="s">
        <v>306</v>
      </c>
      <c r="C19" s="434">
        <v>550634</v>
      </c>
      <c r="D19" s="434">
        <v>402473</v>
      </c>
      <c r="E19" s="771">
        <v>0.73092653196133917</v>
      </c>
      <c r="F19" s="434">
        <v>197386</v>
      </c>
      <c r="G19" s="772">
        <v>0.3584704177366454</v>
      </c>
      <c r="H19" s="434">
        <v>9683</v>
      </c>
      <c r="I19" s="772">
        <v>1.7585183624694443E-2</v>
      </c>
      <c r="J19" s="434">
        <v>10079</v>
      </c>
      <c r="K19" s="772">
        <v>1.8304354616678228E-2</v>
      </c>
      <c r="L19" s="434">
        <v>1216</v>
      </c>
      <c r="M19" s="772">
        <v>2.2083634501320298E-3</v>
      </c>
      <c r="N19" s="434">
        <v>620837</v>
      </c>
      <c r="O19" s="454">
        <v>100</v>
      </c>
      <c r="P19" s="435">
        <v>-70203</v>
      </c>
    </row>
    <row r="20" spans="1:52" outlineLevel="2">
      <c r="A20" s="443">
        <v>45</v>
      </c>
      <c r="B20" s="442" t="s">
        <v>307</v>
      </c>
      <c r="C20" s="501">
        <v>133811</v>
      </c>
      <c r="D20" s="502">
        <v>66196</v>
      </c>
      <c r="E20" s="769">
        <v>0.49469774532736471</v>
      </c>
      <c r="F20" s="503">
        <v>83730</v>
      </c>
      <c r="G20" s="769">
        <v>0.62573331041543667</v>
      </c>
      <c r="H20" s="502">
        <v>2060</v>
      </c>
      <c r="I20" s="504">
        <v>1.5394847957193356E-2</v>
      </c>
      <c r="J20" s="502">
        <v>3284</v>
      </c>
      <c r="K20" s="504">
        <v>2.4542078005545136E-2</v>
      </c>
      <c r="L20" s="502">
        <v>316</v>
      </c>
      <c r="M20" s="504">
        <v>2.3615397837248057E-3</v>
      </c>
      <c r="N20" s="499">
        <v>155586</v>
      </c>
      <c r="O20" s="770">
        <v>1.1627295214892648</v>
      </c>
      <c r="P20" s="498">
        <v>-21775</v>
      </c>
    </row>
    <row r="21" spans="1:52" outlineLevel="2">
      <c r="A21" s="443">
        <v>51</v>
      </c>
      <c r="B21" s="442" t="s">
        <v>308</v>
      </c>
      <c r="C21" s="501">
        <v>31953</v>
      </c>
      <c r="D21" s="502">
        <v>25932</v>
      </c>
      <c r="E21" s="769">
        <v>0.81156698901511592</v>
      </c>
      <c r="F21" s="503">
        <v>3831</v>
      </c>
      <c r="G21" s="769">
        <v>0.11989484555440803</v>
      </c>
      <c r="H21" s="502">
        <v>610</v>
      </c>
      <c r="I21" s="504">
        <v>1.9090539229493317E-2</v>
      </c>
      <c r="J21" s="502">
        <v>181</v>
      </c>
      <c r="K21" s="504">
        <v>5.6645698369480173E-3</v>
      </c>
      <c r="L21" s="502">
        <v>34</v>
      </c>
      <c r="M21" s="504">
        <v>1.0640628422996276E-3</v>
      </c>
      <c r="N21" s="499">
        <v>30588</v>
      </c>
      <c r="O21" s="770">
        <v>0.95728100647826497</v>
      </c>
      <c r="P21" s="498">
        <v>1365</v>
      </c>
    </row>
    <row r="22" spans="1:52" outlineLevel="2">
      <c r="A22" s="443">
        <v>147</v>
      </c>
      <c r="B22" s="442" t="s">
        <v>309</v>
      </c>
      <c r="C22" s="501">
        <v>53572</v>
      </c>
      <c r="D22" s="502">
        <v>30906</v>
      </c>
      <c r="E22" s="769">
        <v>0.57690584633763908</v>
      </c>
      <c r="F22" s="503">
        <v>26253</v>
      </c>
      <c r="G22" s="769">
        <v>0.49005077279175691</v>
      </c>
      <c r="H22" s="502">
        <v>529</v>
      </c>
      <c r="I22" s="504">
        <v>9.8745613380123946E-3</v>
      </c>
      <c r="J22" s="502">
        <v>3001</v>
      </c>
      <c r="K22" s="504">
        <v>5.601806914059583E-2</v>
      </c>
      <c r="L22" s="502">
        <v>128</v>
      </c>
      <c r="M22" s="504">
        <v>2.3893078473829613E-3</v>
      </c>
      <c r="N22" s="499">
        <v>60817</v>
      </c>
      <c r="O22" s="770">
        <v>1.1352385574553872</v>
      </c>
      <c r="P22" s="498">
        <v>-7245</v>
      </c>
      <c r="S22" s="216"/>
    </row>
    <row r="23" spans="1:52" outlineLevel="2">
      <c r="A23" s="443">
        <v>172</v>
      </c>
      <c r="B23" s="442" t="s">
        <v>310</v>
      </c>
      <c r="C23" s="501">
        <v>62678</v>
      </c>
      <c r="D23" s="502">
        <v>42006</v>
      </c>
      <c r="E23" s="769">
        <v>0.67018730655094294</v>
      </c>
      <c r="F23" s="503">
        <v>30965</v>
      </c>
      <c r="G23" s="769">
        <v>0.49403299403299406</v>
      </c>
      <c r="H23" s="502">
        <v>800</v>
      </c>
      <c r="I23" s="504">
        <v>1.2763649127285491E-2</v>
      </c>
      <c r="J23" s="502">
        <v>1260</v>
      </c>
      <c r="K23" s="504">
        <v>2.0102747375474649E-2</v>
      </c>
      <c r="L23" s="502">
        <v>136</v>
      </c>
      <c r="M23" s="504">
        <v>2.1698203516385337E-3</v>
      </c>
      <c r="N23" s="499">
        <v>75167</v>
      </c>
      <c r="O23" s="770">
        <v>1.1992565174383356</v>
      </c>
      <c r="P23" s="498">
        <v>-12489</v>
      </c>
    </row>
    <row r="24" spans="1:52" outlineLevel="2">
      <c r="A24" s="443">
        <v>475</v>
      </c>
      <c r="B24" s="442" t="s">
        <v>311</v>
      </c>
      <c r="C24" s="501">
        <v>5483</v>
      </c>
      <c r="D24" s="502">
        <v>4793</v>
      </c>
      <c r="E24" s="769">
        <v>0.87415648367681931</v>
      </c>
      <c r="F24" s="503">
        <v>255</v>
      </c>
      <c r="G24" s="769">
        <v>4.6507386467262449E-2</v>
      </c>
      <c r="H24" s="502">
        <v>82</v>
      </c>
      <c r="I24" s="504">
        <v>1.4955316432609885E-2</v>
      </c>
      <c r="J24" s="502">
        <v>18</v>
      </c>
      <c r="K24" s="504">
        <v>3.2828743388655843E-3</v>
      </c>
      <c r="L24" s="502">
        <v>2</v>
      </c>
      <c r="M24" s="504">
        <v>3.6476381542950939E-4</v>
      </c>
      <c r="N24" s="499">
        <v>5150</v>
      </c>
      <c r="O24" s="770">
        <v>0.93926682473098666</v>
      </c>
      <c r="P24" s="498">
        <v>333</v>
      </c>
    </row>
    <row r="25" spans="1:52" outlineLevel="2">
      <c r="A25" s="443">
        <v>480</v>
      </c>
      <c r="B25" s="442" t="s">
        <v>312</v>
      </c>
      <c r="C25" s="501">
        <v>15069</v>
      </c>
      <c r="D25" s="502">
        <v>21202</v>
      </c>
      <c r="E25" s="769">
        <v>1.4069944920034507</v>
      </c>
      <c r="F25" s="503">
        <v>2083</v>
      </c>
      <c r="G25" s="769">
        <v>0.13823080496383303</v>
      </c>
      <c r="H25" s="502">
        <v>291</v>
      </c>
      <c r="I25" s="504">
        <v>1.9311168624328089E-2</v>
      </c>
      <c r="J25" s="502">
        <v>197</v>
      </c>
      <c r="K25" s="504">
        <v>1.3073196628840666E-2</v>
      </c>
      <c r="L25" s="502">
        <v>31</v>
      </c>
      <c r="M25" s="504">
        <v>2.0572035304267039E-3</v>
      </c>
      <c r="N25" s="499">
        <v>23804</v>
      </c>
      <c r="O25" s="770">
        <v>1.5796668657508792</v>
      </c>
      <c r="P25" s="498">
        <v>-8735</v>
      </c>
    </row>
    <row r="26" spans="1:52" outlineLevel="2">
      <c r="A26" s="443">
        <v>490</v>
      </c>
      <c r="B26" s="442" t="s">
        <v>313</v>
      </c>
      <c r="C26" s="501">
        <v>46213</v>
      </c>
      <c r="D26" s="502">
        <v>49362</v>
      </c>
      <c r="E26" s="769">
        <v>1.0681409992859152</v>
      </c>
      <c r="F26" s="503">
        <v>5332</v>
      </c>
      <c r="G26" s="769">
        <v>0.11537878951810096</v>
      </c>
      <c r="H26" s="502">
        <v>953</v>
      </c>
      <c r="I26" s="504">
        <v>2.0621902927747602E-2</v>
      </c>
      <c r="J26" s="502">
        <v>197</v>
      </c>
      <c r="K26" s="504">
        <v>4.26286975526367E-3</v>
      </c>
      <c r="L26" s="502">
        <v>110</v>
      </c>
      <c r="M26" s="504">
        <v>2.380282604461948E-3</v>
      </c>
      <c r="N26" s="499">
        <v>55954</v>
      </c>
      <c r="O26" s="770">
        <v>1.2107848440914895</v>
      </c>
      <c r="P26" s="498">
        <v>-9741</v>
      </c>
    </row>
    <row r="27" spans="1:52" ht="15.75" outlineLevel="2" thickBot="1">
      <c r="A27" s="443">
        <v>659</v>
      </c>
      <c r="B27" s="442" t="s">
        <v>314</v>
      </c>
      <c r="C27" s="501">
        <v>21945</v>
      </c>
      <c r="D27" s="502">
        <v>21132</v>
      </c>
      <c r="E27" s="769">
        <v>0.96295283663704712</v>
      </c>
      <c r="F27" s="503">
        <v>1736</v>
      </c>
      <c r="G27" s="769">
        <v>7.9106858054226473E-2</v>
      </c>
      <c r="H27" s="502">
        <v>376</v>
      </c>
      <c r="I27" s="504">
        <v>1.7133743449532925E-2</v>
      </c>
      <c r="J27" s="502">
        <v>101</v>
      </c>
      <c r="K27" s="504">
        <v>4.6024151287309186E-3</v>
      </c>
      <c r="L27" s="502">
        <v>34</v>
      </c>
      <c r="M27" s="504">
        <v>1.5493278651173387E-3</v>
      </c>
      <c r="N27" s="499">
        <v>23379</v>
      </c>
      <c r="O27" s="770">
        <v>1.0653451811346548</v>
      </c>
      <c r="P27" s="498">
        <v>-1434</v>
      </c>
    </row>
    <row r="28" spans="1:52" outlineLevel="2">
      <c r="A28" s="443">
        <v>665</v>
      </c>
      <c r="B28" s="442" t="s">
        <v>315</v>
      </c>
      <c r="C28" s="501">
        <v>33667</v>
      </c>
      <c r="D28" s="502">
        <v>30858</v>
      </c>
      <c r="E28" s="769">
        <v>0.91656518252294528</v>
      </c>
      <c r="F28" s="503">
        <v>2335</v>
      </c>
      <c r="G28" s="769">
        <v>6.9355748952980661E-2</v>
      </c>
      <c r="H28" s="502">
        <v>567</v>
      </c>
      <c r="I28" s="504">
        <v>1.6841417411708796E-2</v>
      </c>
      <c r="J28" s="502">
        <v>389</v>
      </c>
      <c r="K28" s="504">
        <v>1.1554341046128257E-2</v>
      </c>
      <c r="L28" s="502">
        <v>53</v>
      </c>
      <c r="M28" s="504">
        <v>1.5742418391897111E-3</v>
      </c>
      <c r="N28" s="499">
        <v>34202</v>
      </c>
      <c r="O28" s="770">
        <v>1.0158909317729528</v>
      </c>
      <c r="P28" s="498">
        <v>-535</v>
      </c>
      <c r="U28" s="676" t="s">
        <v>298</v>
      </c>
      <c r="V28" s="677">
        <v>0.91198239647929591</v>
      </c>
      <c r="AA28" s="676" t="s">
        <v>298</v>
      </c>
      <c r="AB28" s="677">
        <v>0.75555856701739443</v>
      </c>
      <c r="AG28" s="676" t="s">
        <v>298</v>
      </c>
      <c r="AH28" s="677">
        <v>0.82487545095344439</v>
      </c>
      <c r="AM28" s="676" t="s">
        <v>298</v>
      </c>
      <c r="AN28" s="677">
        <v>0.9382564399002854</v>
      </c>
      <c r="AS28" s="676" t="s">
        <v>298</v>
      </c>
      <c r="AT28" s="677">
        <v>0.9067152415315094</v>
      </c>
      <c r="AY28" s="676" t="s">
        <v>298</v>
      </c>
      <c r="AZ28" s="677">
        <v>0.91075088503819635</v>
      </c>
    </row>
    <row r="29" spans="1:52" outlineLevel="2">
      <c r="A29" s="443">
        <v>837</v>
      </c>
      <c r="B29" s="442" t="s">
        <v>316</v>
      </c>
      <c r="C29" s="501">
        <v>136374</v>
      </c>
      <c r="D29" s="502">
        <v>102513</v>
      </c>
      <c r="E29" s="769">
        <v>0.75170487042984735</v>
      </c>
      <c r="F29" s="503">
        <v>40590</v>
      </c>
      <c r="G29" s="769">
        <v>0.29763737955915348</v>
      </c>
      <c r="H29" s="502">
        <v>3222</v>
      </c>
      <c r="I29" s="504">
        <v>2.3626204408464958E-2</v>
      </c>
      <c r="J29" s="502">
        <v>1432</v>
      </c>
      <c r="K29" s="504">
        <v>1.0500535292651093E-2</v>
      </c>
      <c r="L29" s="502">
        <v>365</v>
      </c>
      <c r="M29" s="504">
        <v>2.6764632554592519E-3</v>
      </c>
      <c r="N29" s="499">
        <v>148122</v>
      </c>
      <c r="O29" s="770">
        <v>1.0861454529455761</v>
      </c>
      <c r="P29" s="498">
        <v>-11748</v>
      </c>
      <c r="U29" s="678" t="s">
        <v>300</v>
      </c>
      <c r="V29" s="775">
        <v>5.473094618923785E-2</v>
      </c>
      <c r="AA29" s="678" t="s">
        <v>300</v>
      </c>
      <c r="AB29" s="775">
        <v>0.21067864368060865</v>
      </c>
      <c r="AG29" s="678" t="s">
        <v>300</v>
      </c>
      <c r="AH29" s="775">
        <v>0.15555746435320392</v>
      </c>
      <c r="AM29" s="678" t="s">
        <v>300</v>
      </c>
      <c r="AN29" s="775">
        <v>4.4799306333321291E-2</v>
      </c>
      <c r="AS29" s="678" t="s">
        <v>300</v>
      </c>
      <c r="AT29" s="775">
        <v>6.7782954426034256E-2</v>
      </c>
      <c r="AY29" s="678" t="s">
        <v>300</v>
      </c>
      <c r="AZ29" s="775">
        <v>6.9573318427426867E-2</v>
      </c>
    </row>
    <row r="30" spans="1:52" outlineLevel="2">
      <c r="A30" s="443">
        <v>873</v>
      </c>
      <c r="B30" s="442" t="s">
        <v>317</v>
      </c>
      <c r="C30" s="501">
        <v>9869</v>
      </c>
      <c r="D30" s="502">
        <v>7573</v>
      </c>
      <c r="E30" s="769">
        <v>0.76735231533083392</v>
      </c>
      <c r="F30" s="503">
        <v>276</v>
      </c>
      <c r="G30" s="769">
        <v>2.7966359306920662E-2</v>
      </c>
      <c r="H30" s="502">
        <v>193</v>
      </c>
      <c r="I30" s="504">
        <v>1.9556186037085824E-2</v>
      </c>
      <c r="J30" s="502">
        <v>19</v>
      </c>
      <c r="K30" s="504">
        <v>1.9252203870706252E-3</v>
      </c>
      <c r="L30" s="502">
        <v>7</v>
      </c>
      <c r="M30" s="504">
        <v>7.0929172155233559E-4</v>
      </c>
      <c r="N30" s="499">
        <v>8068</v>
      </c>
      <c r="O30" s="770">
        <v>0.81750937278346336</v>
      </c>
      <c r="P30" s="498">
        <v>1801</v>
      </c>
      <c r="U30" s="678" t="s">
        <v>302</v>
      </c>
      <c r="V30" s="679">
        <v>1.3922784556911382E-2</v>
      </c>
      <c r="AA30" s="678" t="s">
        <v>302</v>
      </c>
      <c r="AB30" s="679">
        <v>1.8101036695738027E-2</v>
      </c>
      <c r="AG30" s="678" t="s">
        <v>302</v>
      </c>
      <c r="AH30" s="679">
        <v>1.240336711905171E-2</v>
      </c>
      <c r="AM30" s="678" t="s">
        <v>302</v>
      </c>
      <c r="AN30" s="679">
        <v>1.3078507171501861E-2</v>
      </c>
      <c r="AS30" s="678" t="s">
        <v>302</v>
      </c>
      <c r="AT30" s="679">
        <v>1.5097908711948715E-2</v>
      </c>
      <c r="AY30" s="678" t="s">
        <v>302</v>
      </c>
      <c r="AZ30" s="679">
        <v>1.6172908514999067E-2</v>
      </c>
    </row>
    <row r="31" spans="1:52" ht="13.5" outlineLevel="2" thickBot="1">
      <c r="A31" s="444"/>
      <c r="B31" s="444" t="s">
        <v>318</v>
      </c>
      <c r="C31" s="434">
        <v>211845</v>
      </c>
      <c r="D31" s="434">
        <v>141712</v>
      </c>
      <c r="E31" s="771">
        <v>0.66894191507942125</v>
      </c>
      <c r="F31" s="434">
        <v>40430</v>
      </c>
      <c r="G31" s="771">
        <v>0.19084708159267388</v>
      </c>
      <c r="H31" s="434">
        <v>3183</v>
      </c>
      <c r="I31" s="771">
        <v>1.5025136302485307E-2</v>
      </c>
      <c r="J31" s="434">
        <v>1124</v>
      </c>
      <c r="K31" s="771">
        <v>5.3057660081663478E-3</v>
      </c>
      <c r="L31" s="434">
        <v>331</v>
      </c>
      <c r="M31" s="772">
        <v>1.5624631216219406E-3</v>
      </c>
      <c r="N31" s="434">
        <v>186780</v>
      </c>
      <c r="O31" s="454">
        <v>88.168236210436874</v>
      </c>
      <c r="P31" s="435">
        <v>25065</v>
      </c>
      <c r="U31" s="681" t="s">
        <v>304</v>
      </c>
      <c r="V31" s="680">
        <v>1.6563312662532508E-2</v>
      </c>
      <c r="AA31" s="681" t="s">
        <v>304</v>
      </c>
      <c r="AB31" s="680">
        <v>1.3658054961329604E-2</v>
      </c>
      <c r="AG31" s="681" t="s">
        <v>304</v>
      </c>
      <c r="AH31" s="680">
        <v>5.9611750558323309E-3</v>
      </c>
      <c r="AM31" s="681" t="s">
        <v>304</v>
      </c>
      <c r="AN31" s="680">
        <v>2.9625347736551176E-3</v>
      </c>
      <c r="AS31" s="681" t="s">
        <v>304</v>
      </c>
      <c r="AT31" s="680">
        <v>4.0634742705012786E-3</v>
      </c>
      <c r="AY31" s="681" t="s">
        <v>304</v>
      </c>
      <c r="AZ31" s="680">
        <v>1.7887087758524315E-3</v>
      </c>
    </row>
    <row r="32" spans="1:52" outlineLevel="2">
      <c r="A32" s="443">
        <v>31</v>
      </c>
      <c r="B32" s="442" t="s">
        <v>319</v>
      </c>
      <c r="C32" s="501">
        <v>28357</v>
      </c>
      <c r="D32" s="502">
        <v>17847</v>
      </c>
      <c r="E32" s="769">
        <v>0.62936840991642273</v>
      </c>
      <c r="F32" s="503">
        <v>3648</v>
      </c>
      <c r="G32" s="769">
        <v>0.12864548436012271</v>
      </c>
      <c r="H32" s="502">
        <v>435</v>
      </c>
      <c r="I32" s="504">
        <v>1.5340127658073844E-2</v>
      </c>
      <c r="J32" s="502">
        <v>105</v>
      </c>
      <c r="K32" s="504">
        <v>3.7027894347074798E-3</v>
      </c>
      <c r="L32" s="502">
        <v>31</v>
      </c>
      <c r="M32" s="504">
        <v>1.0932044997707796E-3</v>
      </c>
      <c r="N32" s="499">
        <v>22066</v>
      </c>
      <c r="O32" s="770">
        <v>0.7781500158690976</v>
      </c>
      <c r="P32" s="498">
        <v>6291</v>
      </c>
    </row>
    <row r="33" spans="1:82" outlineLevel="2">
      <c r="A33" s="443">
        <v>40</v>
      </c>
      <c r="B33" s="442" t="s">
        <v>320</v>
      </c>
      <c r="C33" s="501">
        <v>20011</v>
      </c>
      <c r="D33" s="502">
        <v>15232</v>
      </c>
      <c r="E33" s="769">
        <v>0.76118135025735845</v>
      </c>
      <c r="F33" s="503">
        <v>1529</v>
      </c>
      <c r="G33" s="769">
        <v>7.6407975613412629E-2</v>
      </c>
      <c r="H33" s="502">
        <v>257</v>
      </c>
      <c r="I33" s="504">
        <v>1.2842936384988256E-2</v>
      </c>
      <c r="J33" s="502">
        <v>62</v>
      </c>
      <c r="K33" s="504">
        <v>3.0982959372345209E-3</v>
      </c>
      <c r="L33" s="502">
        <v>42</v>
      </c>
      <c r="M33" s="504">
        <v>2.0988456349008045E-3</v>
      </c>
      <c r="N33" s="499">
        <v>17122</v>
      </c>
      <c r="O33" s="770">
        <v>0.85562940382789465</v>
      </c>
      <c r="P33" s="498">
        <v>2889</v>
      </c>
    </row>
    <row r="34" spans="1:82" outlineLevel="2">
      <c r="A34" s="443">
        <v>190</v>
      </c>
      <c r="B34" s="442" t="s">
        <v>321</v>
      </c>
      <c r="C34" s="501">
        <v>10406</v>
      </c>
      <c r="D34" s="502">
        <v>6694</v>
      </c>
      <c r="E34" s="769">
        <v>0.64328272150682297</v>
      </c>
      <c r="F34" s="503">
        <v>3230</v>
      </c>
      <c r="G34" s="769">
        <v>0.31039784739573323</v>
      </c>
      <c r="H34" s="502">
        <v>216</v>
      </c>
      <c r="I34" s="504">
        <v>2.0757255429559869E-2</v>
      </c>
      <c r="J34" s="502">
        <v>171</v>
      </c>
      <c r="K34" s="504">
        <v>1.6432827215068231E-2</v>
      </c>
      <c r="L34" s="502">
        <v>21</v>
      </c>
      <c r="M34" s="504">
        <v>2.0180665000960984E-3</v>
      </c>
      <c r="N34" s="499">
        <v>10332</v>
      </c>
      <c r="O34" s="770">
        <v>0.99288871804728041</v>
      </c>
      <c r="P34" s="498">
        <v>74</v>
      </c>
    </row>
    <row r="35" spans="1:82" outlineLevel="2">
      <c r="A35" s="443">
        <v>604</v>
      </c>
      <c r="B35" s="442" t="s">
        <v>322</v>
      </c>
      <c r="C35" s="501">
        <v>31036</v>
      </c>
      <c r="D35" s="502">
        <v>22693</v>
      </c>
      <c r="E35" s="769">
        <v>0.73118314215749447</v>
      </c>
      <c r="F35" s="503">
        <v>5737</v>
      </c>
      <c r="G35" s="769">
        <v>0.18484985178502383</v>
      </c>
      <c r="H35" s="502">
        <v>418</v>
      </c>
      <c r="I35" s="504">
        <v>1.3468230442067276E-2</v>
      </c>
      <c r="J35" s="502">
        <v>86</v>
      </c>
      <c r="K35" s="504">
        <v>2.7709756411908753E-3</v>
      </c>
      <c r="L35" s="502">
        <v>36</v>
      </c>
      <c r="M35" s="504">
        <v>1.1599432916612965E-3</v>
      </c>
      <c r="N35" s="499">
        <v>28970</v>
      </c>
      <c r="O35" s="770">
        <v>0.93343214331743785</v>
      </c>
      <c r="P35" s="498">
        <v>2066</v>
      </c>
    </row>
    <row r="36" spans="1:82" outlineLevel="2">
      <c r="A36" s="443">
        <v>670</v>
      </c>
      <c r="B36" s="442" t="s">
        <v>323</v>
      </c>
      <c r="C36" s="501">
        <v>22618</v>
      </c>
      <c r="D36" s="502">
        <v>14051</v>
      </c>
      <c r="E36" s="769">
        <v>0.62123087806172073</v>
      </c>
      <c r="F36" s="503">
        <v>3375</v>
      </c>
      <c r="G36" s="769">
        <v>0.14921743743920771</v>
      </c>
      <c r="H36" s="502">
        <v>411</v>
      </c>
      <c r="I36" s="504">
        <v>1.8171367937041296E-2</v>
      </c>
      <c r="J36" s="502">
        <v>238</v>
      </c>
      <c r="K36" s="504">
        <v>1.0522592625342648E-2</v>
      </c>
      <c r="L36" s="502">
        <v>40</v>
      </c>
      <c r="M36" s="504">
        <v>1.7685029622424618E-3</v>
      </c>
      <c r="N36" s="499">
        <v>18115</v>
      </c>
      <c r="O36" s="770">
        <v>0.80091077902555485</v>
      </c>
      <c r="P36" s="498">
        <v>4503</v>
      </c>
    </row>
    <row r="37" spans="1:82" outlineLevel="2">
      <c r="A37" s="443">
        <v>690</v>
      </c>
      <c r="B37" s="442" t="s">
        <v>324</v>
      </c>
      <c r="C37" s="501">
        <v>12907</v>
      </c>
      <c r="D37" s="502">
        <v>6167</v>
      </c>
      <c r="E37" s="769">
        <v>0.47780274269776091</v>
      </c>
      <c r="F37" s="503">
        <v>1546</v>
      </c>
      <c r="G37" s="769">
        <v>0.11977996436042458</v>
      </c>
      <c r="H37" s="502">
        <v>188</v>
      </c>
      <c r="I37" s="504">
        <v>1.4565739521190052E-2</v>
      </c>
      <c r="J37" s="502">
        <v>73</v>
      </c>
      <c r="K37" s="504">
        <v>5.6558456651429456E-3</v>
      </c>
      <c r="L37" s="502">
        <v>18</v>
      </c>
      <c r="M37" s="504">
        <v>1.3945920818160687E-3</v>
      </c>
      <c r="N37" s="499">
        <v>7992</v>
      </c>
      <c r="O37" s="770">
        <v>0.61919888432633452</v>
      </c>
      <c r="P37" s="498">
        <v>4915</v>
      </c>
    </row>
    <row r="38" spans="1:82" outlineLevel="2">
      <c r="A38" s="443">
        <v>736</v>
      </c>
      <c r="B38" s="442" t="s">
        <v>325</v>
      </c>
      <c r="C38" s="501">
        <v>41241</v>
      </c>
      <c r="D38" s="502">
        <v>26734</v>
      </c>
      <c r="E38" s="769">
        <v>0.64823840353046724</v>
      </c>
      <c r="F38" s="503">
        <v>14298</v>
      </c>
      <c r="G38" s="769">
        <v>0.34669382410707789</v>
      </c>
      <c r="H38" s="502">
        <v>501</v>
      </c>
      <c r="I38" s="504">
        <v>1.2148105041099876E-2</v>
      </c>
      <c r="J38" s="502">
        <v>118</v>
      </c>
      <c r="K38" s="504">
        <v>2.8612303290414878E-3</v>
      </c>
      <c r="L38" s="502">
        <v>82</v>
      </c>
      <c r="M38" s="504">
        <v>1.9883126015373051E-3</v>
      </c>
      <c r="N38" s="499">
        <v>41733</v>
      </c>
      <c r="O38" s="770">
        <v>1.0119298756092239</v>
      </c>
      <c r="P38" s="498">
        <v>-492</v>
      </c>
    </row>
    <row r="39" spans="1:82" outlineLevel="2">
      <c r="A39" s="443">
        <v>858</v>
      </c>
      <c r="B39" s="442" t="s">
        <v>326</v>
      </c>
      <c r="C39" s="501">
        <v>12608</v>
      </c>
      <c r="D39" s="502">
        <v>11321</v>
      </c>
      <c r="E39" s="769">
        <v>0.89792195431472077</v>
      </c>
      <c r="F39" s="503">
        <v>2612</v>
      </c>
      <c r="G39" s="769">
        <v>0.20717005076142131</v>
      </c>
      <c r="H39" s="502">
        <v>219</v>
      </c>
      <c r="I39" s="504">
        <v>1.7369923857868019E-2</v>
      </c>
      <c r="J39" s="502">
        <v>97</v>
      </c>
      <c r="K39" s="504">
        <v>7.6935279187817255E-3</v>
      </c>
      <c r="L39" s="502">
        <v>25</v>
      </c>
      <c r="M39" s="504">
        <v>1.9828680203045684E-3</v>
      </c>
      <c r="N39" s="499">
        <v>14274</v>
      </c>
      <c r="O39" s="770">
        <v>1.1321383248730965</v>
      </c>
      <c r="P39" s="498">
        <v>-1666</v>
      </c>
    </row>
    <row r="40" spans="1:82" outlineLevel="1">
      <c r="A40" s="443">
        <v>885</v>
      </c>
      <c r="B40" s="442" t="s">
        <v>327</v>
      </c>
      <c r="C40" s="501">
        <v>8044</v>
      </c>
      <c r="D40" s="502">
        <v>5569</v>
      </c>
      <c r="E40" s="769">
        <v>0.69231725509696673</v>
      </c>
      <c r="F40" s="503">
        <v>1018</v>
      </c>
      <c r="G40" s="769">
        <v>0.12655395325708602</v>
      </c>
      <c r="H40" s="502">
        <v>108</v>
      </c>
      <c r="I40" s="504">
        <v>1.3426156141223273E-2</v>
      </c>
      <c r="J40" s="502">
        <v>62</v>
      </c>
      <c r="K40" s="504">
        <v>7.7076081551466936E-3</v>
      </c>
      <c r="L40" s="502">
        <v>6</v>
      </c>
      <c r="M40" s="504">
        <v>7.4589756340129288E-4</v>
      </c>
      <c r="N40" s="499">
        <v>6763</v>
      </c>
      <c r="O40" s="770">
        <v>0.840750870213824</v>
      </c>
      <c r="P40" s="498">
        <v>1281</v>
      </c>
    </row>
    <row r="41" spans="1:82" ht="15.75" outlineLevel="2" thickBot="1">
      <c r="A41" s="443">
        <v>890</v>
      </c>
      <c r="B41" s="442" t="s">
        <v>328</v>
      </c>
      <c r="C41" s="501">
        <v>24617</v>
      </c>
      <c r="D41" s="502">
        <v>15404</v>
      </c>
      <c r="E41" s="769">
        <v>0.62574643539017749</v>
      </c>
      <c r="F41" s="503">
        <v>3437</v>
      </c>
      <c r="G41" s="769">
        <v>0.13961896250558556</v>
      </c>
      <c r="H41" s="502">
        <v>430</v>
      </c>
      <c r="I41" s="504">
        <v>1.7467603688507943E-2</v>
      </c>
      <c r="J41" s="502">
        <v>112</v>
      </c>
      <c r="K41" s="504">
        <v>4.5497014258439293E-3</v>
      </c>
      <c r="L41" s="502">
        <v>30</v>
      </c>
      <c r="M41" s="504">
        <v>1.2186700247796239E-3</v>
      </c>
      <c r="N41" s="499">
        <v>19413</v>
      </c>
      <c r="O41" s="770">
        <v>0.78860137303489464</v>
      </c>
      <c r="P41" s="498">
        <v>5204</v>
      </c>
    </row>
    <row r="42" spans="1:82" ht="12.75" outlineLevel="2">
      <c r="A42" s="444"/>
      <c r="B42" s="444" t="s">
        <v>329</v>
      </c>
      <c r="C42" s="434">
        <v>222495</v>
      </c>
      <c r="D42" s="434">
        <v>151314</v>
      </c>
      <c r="E42" s="771">
        <v>0.68007820400458441</v>
      </c>
      <c r="F42" s="434">
        <v>35652</v>
      </c>
      <c r="G42" s="771">
        <v>0.16023730870356637</v>
      </c>
      <c r="H42" s="434">
        <v>4286</v>
      </c>
      <c r="I42" s="771">
        <v>1.9263354232679386E-2</v>
      </c>
      <c r="J42" s="434">
        <v>1520</v>
      </c>
      <c r="K42" s="771">
        <v>6.8316141935773839E-3</v>
      </c>
      <c r="L42" s="434">
        <v>280</v>
      </c>
      <c r="M42" s="772">
        <v>1.2584552461853075E-3</v>
      </c>
      <c r="N42" s="434">
        <v>193052</v>
      </c>
      <c r="O42" s="454">
        <v>86.766893638059287</v>
      </c>
      <c r="P42" s="435">
        <v>29443</v>
      </c>
      <c r="U42" s="676" t="s">
        <v>298</v>
      </c>
      <c r="V42" s="677">
        <v>0.42546244520715232</v>
      </c>
      <c r="AA42" s="676" t="s">
        <v>298</v>
      </c>
      <c r="AB42" s="677">
        <v>0.84778344448803455</v>
      </c>
      <c r="AG42" s="676" t="s">
        <v>298</v>
      </c>
      <c r="AH42" s="677">
        <v>0.5081802785405396</v>
      </c>
      <c r="AM42" s="676" t="s">
        <v>298</v>
      </c>
      <c r="AN42" s="677">
        <v>0.55883565926536916</v>
      </c>
      <c r="AS42" s="676" t="s">
        <v>298</v>
      </c>
      <c r="AT42" s="677">
        <v>0.93067961165048541</v>
      </c>
      <c r="AY42" s="676" t="s">
        <v>298</v>
      </c>
      <c r="AZ42" s="677">
        <v>0.89069064022853306</v>
      </c>
      <c r="BE42" s="676" t="s">
        <v>298</v>
      </c>
      <c r="BF42" s="677">
        <v>0.88218894091575217</v>
      </c>
      <c r="BK42" s="676" t="s">
        <v>298</v>
      </c>
      <c r="BL42" s="677">
        <v>0.90388810470935455</v>
      </c>
      <c r="BQ42" s="676" t="s">
        <v>298</v>
      </c>
      <c r="BR42" s="677">
        <v>0.90222793988655636</v>
      </c>
      <c r="BW42" s="676" t="s">
        <v>298</v>
      </c>
      <c r="BX42" s="677">
        <v>0.69208490298537695</v>
      </c>
      <c r="CC42" s="676" t="s">
        <v>298</v>
      </c>
      <c r="CD42" s="677">
        <v>0.93864650470996525</v>
      </c>
    </row>
    <row r="43" spans="1:82" outlineLevel="2">
      <c r="A43" s="443">
        <v>4</v>
      </c>
      <c r="B43" s="442" t="s">
        <v>330</v>
      </c>
      <c r="C43" s="501">
        <v>2864</v>
      </c>
      <c r="D43" s="502">
        <v>1401</v>
      </c>
      <c r="E43" s="769">
        <v>0.4891759776536313</v>
      </c>
      <c r="F43" s="503">
        <v>341</v>
      </c>
      <c r="G43" s="769">
        <v>0.11906424581005587</v>
      </c>
      <c r="H43" s="502">
        <v>38</v>
      </c>
      <c r="I43" s="504">
        <v>1.3268156424581005E-2</v>
      </c>
      <c r="J43" s="502">
        <v>29</v>
      </c>
      <c r="K43" s="504">
        <v>1.0125698324022346E-2</v>
      </c>
      <c r="L43" s="502">
        <v>2</v>
      </c>
      <c r="M43" s="504">
        <v>6.9832402234636874E-4</v>
      </c>
      <c r="N43" s="499">
        <v>1811</v>
      </c>
      <c r="O43" s="770">
        <v>0.63233240223463683</v>
      </c>
      <c r="P43" s="498">
        <v>1053</v>
      </c>
      <c r="U43" s="678" t="s">
        <v>300</v>
      </c>
      <c r="V43" s="679">
        <v>0.53815896031776633</v>
      </c>
      <c r="AA43" s="678" t="s">
        <v>300</v>
      </c>
      <c r="AB43" s="679">
        <v>0.12524519419380148</v>
      </c>
      <c r="AG43" s="678" t="s">
        <v>300</v>
      </c>
      <c r="AH43" s="679">
        <v>0.43167206537645725</v>
      </c>
      <c r="AM43" s="678" t="s">
        <v>300</v>
      </c>
      <c r="AN43" s="679">
        <v>0.41194939268562003</v>
      </c>
      <c r="AS43" s="678" t="s">
        <v>300</v>
      </c>
      <c r="AT43" s="679">
        <v>4.9514563106796118E-2</v>
      </c>
      <c r="AY43" s="678" t="s">
        <v>300</v>
      </c>
      <c r="AZ43" s="679">
        <v>8.7506301461939176E-2</v>
      </c>
      <c r="BE43" s="678" t="s">
        <v>300</v>
      </c>
      <c r="BF43" s="679">
        <v>9.5292561747149437E-2</v>
      </c>
      <c r="BK43" s="678" t="s">
        <v>300</v>
      </c>
      <c r="BL43" s="679">
        <v>7.4254672997134175E-2</v>
      </c>
      <c r="BQ43" s="678" t="s">
        <v>300</v>
      </c>
      <c r="BR43" s="679">
        <v>6.8270861353137244E-2</v>
      </c>
      <c r="BW43" s="678" t="s">
        <v>300</v>
      </c>
      <c r="BX43" s="679">
        <v>0.27403086644792807</v>
      </c>
      <c r="CC43" s="678" t="s">
        <v>300</v>
      </c>
      <c r="CD43" s="679">
        <v>3.4209221616261776E-2</v>
      </c>
    </row>
    <row r="44" spans="1:82" outlineLevel="2">
      <c r="A44" s="443">
        <v>42</v>
      </c>
      <c r="B44" s="445" t="s">
        <v>331</v>
      </c>
      <c r="C44" s="501">
        <v>28279</v>
      </c>
      <c r="D44" s="502">
        <v>18480</v>
      </c>
      <c r="E44" s="769">
        <v>0.6534884543300683</v>
      </c>
      <c r="F44" s="503">
        <v>8861</v>
      </c>
      <c r="G44" s="769">
        <v>0.31334205594257225</v>
      </c>
      <c r="H44" s="502">
        <v>512</v>
      </c>
      <c r="I44" s="504">
        <v>1.8105307825594965E-2</v>
      </c>
      <c r="J44" s="502">
        <v>216</v>
      </c>
      <c r="K44" s="504">
        <v>7.638176738922876E-3</v>
      </c>
      <c r="L44" s="502">
        <v>36</v>
      </c>
      <c r="M44" s="504">
        <v>1.273029456487146E-3</v>
      </c>
      <c r="N44" s="499">
        <v>28105</v>
      </c>
      <c r="O44" s="770">
        <v>0.99384702429364546</v>
      </c>
      <c r="P44" s="498">
        <v>174</v>
      </c>
      <c r="U44" s="678" t="s">
        <v>302</v>
      </c>
      <c r="V44" s="679">
        <v>1.3240265833686836E-2</v>
      </c>
      <c r="AA44" s="678" t="s">
        <v>302</v>
      </c>
      <c r="AB44" s="679">
        <v>1.9942461095854583E-2</v>
      </c>
      <c r="AG44" s="678" t="s">
        <v>302</v>
      </c>
      <c r="AH44" s="679">
        <v>8.6982258250160316E-3</v>
      </c>
      <c r="AM44" s="678" t="s">
        <v>302</v>
      </c>
      <c r="AN44" s="679">
        <v>1.0642968323865526E-2</v>
      </c>
      <c r="AS44" s="678" t="s">
        <v>302</v>
      </c>
      <c r="AT44" s="679">
        <v>1.5922330097087378E-2</v>
      </c>
      <c r="AY44" s="678" t="s">
        <v>302</v>
      </c>
      <c r="AZ44" s="679">
        <v>1.2224836161989581E-2</v>
      </c>
      <c r="BE44" s="678" t="s">
        <v>302</v>
      </c>
      <c r="BF44" s="679">
        <v>1.7031847589091039E-2</v>
      </c>
      <c r="BK44" s="678" t="s">
        <v>302</v>
      </c>
      <c r="BL44" s="679">
        <v>1.6082809358826299E-2</v>
      </c>
      <c r="BQ44" s="678" t="s">
        <v>302</v>
      </c>
      <c r="BR44" s="679">
        <v>1.6577977896029474E-2</v>
      </c>
      <c r="BW44" s="678" t="s">
        <v>302</v>
      </c>
      <c r="BX44" s="679">
        <v>2.1752339287884313E-2</v>
      </c>
      <c r="CC44" s="678" t="s">
        <v>302</v>
      </c>
      <c r="CD44" s="679">
        <v>2.3921665840356966E-2</v>
      </c>
    </row>
    <row r="45" spans="1:82" ht="15.75" outlineLevel="2" thickBot="1">
      <c r="A45" s="443">
        <v>44</v>
      </c>
      <c r="B45" s="442" t="s">
        <v>332</v>
      </c>
      <c r="C45" s="501">
        <v>7508</v>
      </c>
      <c r="D45" s="502">
        <v>5711</v>
      </c>
      <c r="E45" s="769">
        <v>0.76065530101225365</v>
      </c>
      <c r="F45" s="503">
        <v>1295</v>
      </c>
      <c r="G45" s="769">
        <v>0.1724826851358551</v>
      </c>
      <c r="H45" s="502">
        <v>87</v>
      </c>
      <c r="I45" s="504">
        <v>1.1587639850825785E-2</v>
      </c>
      <c r="J45" s="502">
        <v>42</v>
      </c>
      <c r="K45" s="504">
        <v>5.5940330314331382E-3</v>
      </c>
      <c r="L45" s="502">
        <v>7</v>
      </c>
      <c r="M45" s="504">
        <v>9.3233883857218966E-4</v>
      </c>
      <c r="N45" s="499">
        <v>7142</v>
      </c>
      <c r="O45" s="770">
        <v>0.95125199786893977</v>
      </c>
      <c r="P45" s="498">
        <v>366</v>
      </c>
      <c r="U45" s="681" t="s">
        <v>304</v>
      </c>
      <c r="V45" s="680">
        <v>2.1107297571760955E-2</v>
      </c>
      <c r="AA45" s="681" t="s">
        <v>304</v>
      </c>
      <c r="AB45" s="680">
        <v>5.9173532104093108E-3</v>
      </c>
      <c r="AG45" s="681" t="s">
        <v>304</v>
      </c>
      <c r="AH45" s="680">
        <v>4.9344755578210039E-2</v>
      </c>
      <c r="AM45" s="681" t="s">
        <v>304</v>
      </c>
      <c r="AN45" s="680">
        <v>1.6762675110088204E-2</v>
      </c>
      <c r="AS45" s="681" t="s">
        <v>304</v>
      </c>
      <c r="AT45" s="680">
        <v>3.4951456310679612E-3</v>
      </c>
      <c r="AY45" s="681" t="s">
        <v>304</v>
      </c>
      <c r="AZ45" s="680">
        <v>8.275920013443119E-3</v>
      </c>
      <c r="BE45" s="681" t="s">
        <v>304</v>
      </c>
      <c r="BF45" s="680">
        <v>3.5207491868320404E-3</v>
      </c>
      <c r="BK45" s="681" t="s">
        <v>304</v>
      </c>
      <c r="BL45" s="680">
        <v>4.3201163437272764E-3</v>
      </c>
      <c r="BQ45" s="681" t="s">
        <v>304</v>
      </c>
      <c r="BR45" s="680">
        <v>1.137360388281387E-2</v>
      </c>
      <c r="BW45" s="681" t="s">
        <v>304</v>
      </c>
      <c r="BX45" s="680">
        <v>9.6677063501708054E-3</v>
      </c>
      <c r="CC45" s="681" t="s">
        <v>304</v>
      </c>
      <c r="CD45" s="680">
        <v>2.3549826474962817E-3</v>
      </c>
    </row>
    <row r="46" spans="1:82" outlineLevel="2">
      <c r="A46" s="443">
        <v>59</v>
      </c>
      <c r="B46" s="442" t="s">
        <v>333</v>
      </c>
      <c r="C46" s="501">
        <v>5314</v>
      </c>
      <c r="D46" s="502">
        <v>2577</v>
      </c>
      <c r="E46" s="769">
        <v>0.48494542717350397</v>
      </c>
      <c r="F46" s="503">
        <v>804</v>
      </c>
      <c r="G46" s="769">
        <v>0.15129845690628529</v>
      </c>
      <c r="H46" s="502">
        <v>110</v>
      </c>
      <c r="I46" s="504">
        <v>2.0700037636432068E-2</v>
      </c>
      <c r="J46" s="502">
        <v>25</v>
      </c>
      <c r="K46" s="504">
        <v>4.7045540082800152E-3</v>
      </c>
      <c r="L46" s="502">
        <v>16</v>
      </c>
      <c r="M46" s="504">
        <v>3.0109145652992097E-3</v>
      </c>
      <c r="N46" s="499">
        <v>3532</v>
      </c>
      <c r="O46" s="770">
        <v>0.66465939028980048</v>
      </c>
      <c r="P46" s="498">
        <v>1782</v>
      </c>
    </row>
    <row r="47" spans="1:82" outlineLevel="2">
      <c r="A47" s="443">
        <v>113</v>
      </c>
      <c r="B47" s="442" t="s">
        <v>334</v>
      </c>
      <c r="C47" s="501">
        <v>10089</v>
      </c>
      <c r="D47" s="502">
        <v>6309</v>
      </c>
      <c r="E47" s="769">
        <v>0.62533452274754686</v>
      </c>
      <c r="F47" s="503">
        <v>1816</v>
      </c>
      <c r="G47" s="769">
        <v>0.17999801764297749</v>
      </c>
      <c r="H47" s="502">
        <v>115</v>
      </c>
      <c r="I47" s="504">
        <v>1.1398552879373575E-2</v>
      </c>
      <c r="J47" s="502">
        <v>53</v>
      </c>
      <c r="K47" s="504">
        <v>5.2532461096243431E-3</v>
      </c>
      <c r="L47" s="502">
        <v>9</v>
      </c>
      <c r="M47" s="504">
        <v>8.9206066012488853E-4</v>
      </c>
      <c r="N47" s="499">
        <v>8302</v>
      </c>
      <c r="O47" s="770">
        <v>0.82287640003964713</v>
      </c>
      <c r="P47" s="498">
        <v>1787</v>
      </c>
    </row>
    <row r="48" spans="1:82" outlineLevel="2">
      <c r="A48" s="443">
        <v>125</v>
      </c>
      <c r="B48" s="442" t="s">
        <v>335</v>
      </c>
      <c r="C48" s="501">
        <v>8940</v>
      </c>
      <c r="D48" s="502">
        <v>6967</v>
      </c>
      <c r="E48" s="769">
        <v>0.77930648769574939</v>
      </c>
      <c r="F48" s="503">
        <v>610</v>
      </c>
      <c r="G48" s="769">
        <v>6.8232662192393739E-2</v>
      </c>
      <c r="H48" s="502">
        <v>145</v>
      </c>
      <c r="I48" s="504">
        <v>1.6219239373601788E-2</v>
      </c>
      <c r="J48" s="502">
        <v>37</v>
      </c>
      <c r="K48" s="504">
        <v>4.1387024608501117E-3</v>
      </c>
      <c r="L48" s="502">
        <v>9</v>
      </c>
      <c r="M48" s="504">
        <v>1.0067114093959733E-3</v>
      </c>
      <c r="N48" s="499">
        <v>7768</v>
      </c>
      <c r="O48" s="770">
        <v>0.868903803131991</v>
      </c>
      <c r="P48" s="498">
        <v>1172</v>
      </c>
    </row>
    <row r="49" spans="1:76" outlineLevel="2">
      <c r="A49" s="443">
        <v>138</v>
      </c>
      <c r="B49" s="442" t="s">
        <v>336</v>
      </c>
      <c r="C49" s="501">
        <v>16287</v>
      </c>
      <c r="D49" s="502">
        <v>11166</v>
      </c>
      <c r="E49" s="769">
        <v>0.68557745441149387</v>
      </c>
      <c r="F49" s="503">
        <v>2592</v>
      </c>
      <c r="G49" s="769">
        <v>0.15914533063179223</v>
      </c>
      <c r="H49" s="502">
        <v>324</v>
      </c>
      <c r="I49" s="504">
        <v>1.9893166328974029E-2</v>
      </c>
      <c r="J49" s="502">
        <v>114</v>
      </c>
      <c r="K49" s="504">
        <v>6.9994474120464176E-3</v>
      </c>
      <c r="L49" s="502">
        <v>21</v>
      </c>
      <c r="M49" s="504">
        <v>1.2893718916927612E-3</v>
      </c>
      <c r="N49" s="499">
        <v>14217</v>
      </c>
      <c r="O49" s="770">
        <v>0.87290477067599925</v>
      </c>
      <c r="P49" s="498">
        <v>2070</v>
      </c>
    </row>
    <row r="50" spans="1:76" outlineLevel="2">
      <c r="A50" s="443">
        <v>234</v>
      </c>
      <c r="B50" s="442" t="s">
        <v>337</v>
      </c>
      <c r="C50" s="501">
        <v>24621</v>
      </c>
      <c r="D50" s="502">
        <v>21318</v>
      </c>
      <c r="E50" s="769">
        <v>0.86584622882904838</v>
      </c>
      <c r="F50" s="503">
        <v>2537</v>
      </c>
      <c r="G50" s="769">
        <v>0.10304211851671337</v>
      </c>
      <c r="H50" s="502">
        <v>397</v>
      </c>
      <c r="I50" s="504">
        <v>1.6124446610616953E-2</v>
      </c>
      <c r="J50" s="502">
        <v>126</v>
      </c>
      <c r="K50" s="504">
        <v>5.1175825514804436E-3</v>
      </c>
      <c r="L50" s="502">
        <v>26</v>
      </c>
      <c r="M50" s="504">
        <v>1.056009097924536E-3</v>
      </c>
      <c r="N50" s="499">
        <v>24404</v>
      </c>
      <c r="O50" s="770">
        <v>0.99118638560578365</v>
      </c>
      <c r="P50" s="498">
        <v>217</v>
      </c>
    </row>
    <row r="51" spans="1:76" outlineLevel="2">
      <c r="A51" s="443">
        <v>240</v>
      </c>
      <c r="B51" s="442" t="s">
        <v>338</v>
      </c>
      <c r="C51" s="501">
        <v>12708</v>
      </c>
      <c r="D51" s="502">
        <v>6641</v>
      </c>
      <c r="E51" s="769">
        <v>0.52258419892980801</v>
      </c>
      <c r="F51" s="503">
        <v>1723</v>
      </c>
      <c r="G51" s="769">
        <v>0.13558388416745357</v>
      </c>
      <c r="H51" s="502">
        <v>249</v>
      </c>
      <c r="I51" s="504">
        <v>1.9593956562795091E-2</v>
      </c>
      <c r="J51" s="502">
        <v>92</v>
      </c>
      <c r="K51" s="504">
        <v>7.239534151715455E-3</v>
      </c>
      <c r="L51" s="502">
        <v>10</v>
      </c>
      <c r="M51" s="504">
        <v>7.8690588605602766E-4</v>
      </c>
      <c r="N51" s="499">
        <v>8715</v>
      </c>
      <c r="O51" s="770">
        <v>0.68578847969782819</v>
      </c>
      <c r="P51" s="498">
        <v>3993</v>
      </c>
    </row>
    <row r="52" spans="1:76" outlineLevel="2">
      <c r="A52" s="443">
        <v>284</v>
      </c>
      <c r="B52" s="442" t="s">
        <v>339</v>
      </c>
      <c r="C52" s="501">
        <v>21679</v>
      </c>
      <c r="D52" s="502">
        <v>18580</v>
      </c>
      <c r="E52" s="769">
        <v>0.85705060196503524</v>
      </c>
      <c r="F52" s="503">
        <v>2842</v>
      </c>
      <c r="G52" s="769">
        <v>0.13109460768485631</v>
      </c>
      <c r="H52" s="502">
        <v>630</v>
      </c>
      <c r="I52" s="504">
        <v>2.9060381013884404E-2</v>
      </c>
      <c r="J52" s="502">
        <v>140</v>
      </c>
      <c r="K52" s="504">
        <v>6.4578624475298673E-3</v>
      </c>
      <c r="L52" s="502">
        <v>39</v>
      </c>
      <c r="M52" s="504">
        <v>1.7989759675261774E-3</v>
      </c>
      <c r="N52" s="499">
        <v>22231</v>
      </c>
      <c r="O52" s="770">
        <v>1.0254624290788321</v>
      </c>
      <c r="P52" s="498">
        <v>-552</v>
      </c>
    </row>
    <row r="53" spans="1:76" outlineLevel="2">
      <c r="A53" s="443">
        <v>306</v>
      </c>
      <c r="B53" s="442" t="s">
        <v>340</v>
      </c>
      <c r="C53" s="501">
        <v>6022</v>
      </c>
      <c r="D53" s="502">
        <v>3959</v>
      </c>
      <c r="E53" s="769">
        <v>0.65742278312852875</v>
      </c>
      <c r="F53" s="503">
        <v>1068</v>
      </c>
      <c r="G53" s="769">
        <v>0.17734971770176022</v>
      </c>
      <c r="H53" s="502">
        <v>98</v>
      </c>
      <c r="I53" s="504">
        <v>1.6273663234805714E-2</v>
      </c>
      <c r="J53" s="502">
        <v>30</v>
      </c>
      <c r="K53" s="504">
        <v>4.9817336433078709E-3</v>
      </c>
      <c r="L53" s="502">
        <v>0</v>
      </c>
      <c r="M53" s="504">
        <v>0</v>
      </c>
      <c r="N53" s="499">
        <v>5155</v>
      </c>
      <c r="O53" s="770">
        <v>0.85602789770840249</v>
      </c>
      <c r="P53" s="498">
        <v>867</v>
      </c>
    </row>
    <row r="54" spans="1:76" outlineLevel="2">
      <c r="A54" s="443">
        <v>347</v>
      </c>
      <c r="B54" s="442" t="s">
        <v>341</v>
      </c>
      <c r="C54" s="501">
        <v>5650</v>
      </c>
      <c r="D54" s="502">
        <v>3161</v>
      </c>
      <c r="E54" s="769">
        <v>0.55946902654867259</v>
      </c>
      <c r="F54" s="503">
        <v>771</v>
      </c>
      <c r="G54" s="769">
        <v>0.13646017699115046</v>
      </c>
      <c r="H54" s="502">
        <v>100</v>
      </c>
      <c r="I54" s="504">
        <v>1.7699115044247787E-2</v>
      </c>
      <c r="J54" s="502">
        <v>38</v>
      </c>
      <c r="K54" s="504">
        <v>6.725663716814159E-3</v>
      </c>
      <c r="L54" s="502">
        <v>0</v>
      </c>
      <c r="M54" s="504">
        <v>0</v>
      </c>
      <c r="N54" s="499">
        <v>4070</v>
      </c>
      <c r="O54" s="770">
        <v>0.72035398230088499</v>
      </c>
      <c r="P54" s="498">
        <v>1580</v>
      </c>
    </row>
    <row r="55" spans="1:76" outlineLevel="2">
      <c r="A55" s="443">
        <v>411</v>
      </c>
      <c r="B55" s="442" t="s">
        <v>342</v>
      </c>
      <c r="C55" s="501">
        <v>10567</v>
      </c>
      <c r="D55" s="502">
        <v>7424</v>
      </c>
      <c r="E55" s="769">
        <v>0.70256458786789056</v>
      </c>
      <c r="F55" s="503">
        <v>1102</v>
      </c>
      <c r="G55" s="769">
        <v>0.10428693101164001</v>
      </c>
      <c r="H55" s="502">
        <v>204</v>
      </c>
      <c r="I55" s="504">
        <v>1.9305384688180185E-2</v>
      </c>
      <c r="J55" s="502">
        <v>80</v>
      </c>
      <c r="K55" s="504">
        <v>7.5707390934039937E-3</v>
      </c>
      <c r="L55" s="502">
        <v>15</v>
      </c>
      <c r="M55" s="504">
        <v>1.4195135800132489E-3</v>
      </c>
      <c r="N55" s="499">
        <v>8825</v>
      </c>
      <c r="O55" s="770">
        <v>0.83514715624112801</v>
      </c>
      <c r="P55" s="498">
        <v>1742</v>
      </c>
    </row>
    <row r="56" spans="1:76" outlineLevel="2">
      <c r="A56" s="443">
        <v>501</v>
      </c>
      <c r="B56" s="442" t="s">
        <v>343</v>
      </c>
      <c r="C56" s="501">
        <v>3325</v>
      </c>
      <c r="D56" s="502">
        <v>1844</v>
      </c>
      <c r="E56" s="769">
        <v>0.55458646616541352</v>
      </c>
      <c r="F56" s="503">
        <v>254</v>
      </c>
      <c r="G56" s="769">
        <v>7.6390977443609023E-2</v>
      </c>
      <c r="H56" s="502">
        <v>53</v>
      </c>
      <c r="I56" s="504">
        <v>1.593984962406015E-2</v>
      </c>
      <c r="J56" s="502">
        <v>12</v>
      </c>
      <c r="K56" s="504">
        <v>3.6090225563909775E-3</v>
      </c>
      <c r="L56" s="502">
        <v>3</v>
      </c>
      <c r="M56" s="504">
        <v>9.0225563909774437E-4</v>
      </c>
      <c r="N56" s="499">
        <v>2166</v>
      </c>
      <c r="O56" s="770">
        <v>0.65142857142857147</v>
      </c>
      <c r="P56" s="498">
        <v>1159</v>
      </c>
    </row>
    <row r="57" spans="1:76" outlineLevel="2">
      <c r="A57" s="443">
        <v>543</v>
      </c>
      <c r="B57" s="442" t="s">
        <v>344</v>
      </c>
      <c r="C57" s="501">
        <v>8677</v>
      </c>
      <c r="D57" s="502">
        <v>6657</v>
      </c>
      <c r="E57" s="769">
        <v>0.7672006453843494</v>
      </c>
      <c r="F57" s="503">
        <v>558</v>
      </c>
      <c r="G57" s="769">
        <v>6.4307940532442084E-2</v>
      </c>
      <c r="H57" s="502">
        <v>190</v>
      </c>
      <c r="I57" s="504">
        <v>2.1896968998501787E-2</v>
      </c>
      <c r="J57" s="502">
        <v>38</v>
      </c>
      <c r="K57" s="504">
        <v>4.3793937997003577E-3</v>
      </c>
      <c r="L57" s="502">
        <v>9</v>
      </c>
      <c r="M57" s="504">
        <v>1.0372248472974531E-3</v>
      </c>
      <c r="N57" s="499">
        <v>7452</v>
      </c>
      <c r="O57" s="770">
        <v>0.85882217356229107</v>
      </c>
      <c r="P57" s="498">
        <v>1225</v>
      </c>
    </row>
    <row r="58" spans="1:76" outlineLevel="2">
      <c r="A58" s="443">
        <v>628</v>
      </c>
      <c r="B58" s="442" t="s">
        <v>345</v>
      </c>
      <c r="C58" s="501">
        <v>9717</v>
      </c>
      <c r="D58" s="502">
        <v>7201</v>
      </c>
      <c r="E58" s="769">
        <v>0.74107234743233508</v>
      </c>
      <c r="F58" s="503">
        <v>564</v>
      </c>
      <c r="G58" s="769">
        <v>5.8042605742513124E-2</v>
      </c>
      <c r="H58" s="502">
        <v>218</v>
      </c>
      <c r="I58" s="504">
        <v>2.2434907893382733E-2</v>
      </c>
      <c r="J58" s="502">
        <v>51</v>
      </c>
      <c r="K58" s="504">
        <v>5.248533497993208E-3</v>
      </c>
      <c r="L58" s="502">
        <v>14</v>
      </c>
      <c r="M58" s="504">
        <v>1.4407739014099001E-3</v>
      </c>
      <c r="N58" s="499">
        <v>8048</v>
      </c>
      <c r="O58" s="770">
        <v>0.82823916846763401</v>
      </c>
      <c r="P58" s="498">
        <v>1669</v>
      </c>
    </row>
    <row r="59" spans="1:76" outlineLevel="2">
      <c r="A59" s="443">
        <v>656</v>
      </c>
      <c r="B59" s="443" t="s">
        <v>346</v>
      </c>
      <c r="C59" s="501">
        <v>16778</v>
      </c>
      <c r="D59" s="502">
        <v>7860</v>
      </c>
      <c r="E59" s="769">
        <v>0.46847061628322806</v>
      </c>
      <c r="F59" s="503">
        <v>4450</v>
      </c>
      <c r="G59" s="769">
        <v>0.26522827512218383</v>
      </c>
      <c r="H59" s="502">
        <v>249</v>
      </c>
      <c r="I59" s="504">
        <v>1.4840863034926689E-2</v>
      </c>
      <c r="J59" s="502">
        <v>249</v>
      </c>
      <c r="K59" s="504">
        <v>1.4840863034926689E-2</v>
      </c>
      <c r="L59" s="502">
        <v>22</v>
      </c>
      <c r="M59" s="504">
        <v>1.3112409107164144E-3</v>
      </c>
      <c r="N59" s="499">
        <v>12830</v>
      </c>
      <c r="O59" s="770">
        <v>0.76469185838598164</v>
      </c>
      <c r="P59" s="498">
        <v>3948</v>
      </c>
    </row>
    <row r="60" spans="1:76" ht="15.75" outlineLevel="1" thickBot="1">
      <c r="A60" s="443">
        <v>761</v>
      </c>
      <c r="B60" s="442" t="s">
        <v>347</v>
      </c>
      <c r="C60" s="501">
        <v>16245</v>
      </c>
      <c r="D60" s="502">
        <v>8675</v>
      </c>
      <c r="E60" s="769">
        <v>0.5340104647583872</v>
      </c>
      <c r="F60" s="503">
        <v>2764</v>
      </c>
      <c r="G60" s="769">
        <v>0.17014465989535241</v>
      </c>
      <c r="H60" s="502">
        <v>460</v>
      </c>
      <c r="I60" s="504">
        <v>2.8316405047706987E-2</v>
      </c>
      <c r="J60" s="502">
        <v>100</v>
      </c>
      <c r="K60" s="504">
        <v>6.1557402277623886E-3</v>
      </c>
      <c r="L60" s="502">
        <v>29</v>
      </c>
      <c r="M60" s="504">
        <v>1.7851646660510926E-3</v>
      </c>
      <c r="N60" s="499">
        <v>12028</v>
      </c>
      <c r="O60" s="770">
        <v>0.74041243459526007</v>
      </c>
      <c r="P60" s="498">
        <v>4217</v>
      </c>
    </row>
    <row r="61" spans="1:76" outlineLevel="2">
      <c r="A61" s="443">
        <v>842</v>
      </c>
      <c r="B61" s="442" t="s">
        <v>348</v>
      </c>
      <c r="C61" s="501">
        <v>7225</v>
      </c>
      <c r="D61" s="502">
        <v>5383</v>
      </c>
      <c r="E61" s="769">
        <v>0.7450519031141869</v>
      </c>
      <c r="F61" s="503">
        <v>700</v>
      </c>
      <c r="G61" s="769">
        <v>9.6885813148788927E-2</v>
      </c>
      <c r="H61" s="502">
        <v>107</v>
      </c>
      <c r="I61" s="504">
        <v>1.480968858131488E-2</v>
      </c>
      <c r="J61" s="502">
        <v>48</v>
      </c>
      <c r="K61" s="504">
        <v>6.6435986159169551E-3</v>
      </c>
      <c r="L61" s="502">
        <v>13</v>
      </c>
      <c r="M61" s="504">
        <v>1.7993079584775087E-3</v>
      </c>
      <c r="N61" s="499">
        <v>6251</v>
      </c>
      <c r="O61" s="770">
        <v>0.86519031141868508</v>
      </c>
      <c r="P61" s="498">
        <v>974</v>
      </c>
      <c r="U61" s="676" t="s">
        <v>298</v>
      </c>
      <c r="V61" s="677">
        <v>0.80880087011692192</v>
      </c>
      <c r="AA61" s="676" t="s">
        <v>298</v>
      </c>
      <c r="AB61" s="677">
        <v>0.88961569910057237</v>
      </c>
      <c r="AG61" s="676" t="s">
        <v>298</v>
      </c>
      <c r="AH61" s="677">
        <v>0.64789005032907476</v>
      </c>
      <c r="AM61" s="676" t="s">
        <v>298</v>
      </c>
      <c r="AN61" s="677">
        <v>0.7833275802554367</v>
      </c>
      <c r="AS61" s="676" t="s">
        <v>298</v>
      </c>
      <c r="AT61" s="677">
        <v>0.77565553408777255</v>
      </c>
      <c r="AY61" s="676" t="s">
        <v>298</v>
      </c>
      <c r="AZ61" s="677">
        <v>0.77164664664664662</v>
      </c>
      <c r="BE61" s="676" t="s">
        <v>298</v>
      </c>
      <c r="BF61" s="677">
        <v>0.64059617089593368</v>
      </c>
      <c r="BK61" s="676" t="s">
        <v>298</v>
      </c>
      <c r="BL61" s="677">
        <v>0.79312035869412922</v>
      </c>
      <c r="BQ61" s="676" t="s">
        <v>298</v>
      </c>
      <c r="BR61" s="677">
        <v>0.82345113115481294</v>
      </c>
      <c r="BW61" s="676" t="s">
        <v>298</v>
      </c>
      <c r="BX61" s="677">
        <v>0.79348889919126364</v>
      </c>
    </row>
    <row r="62" spans="1:76" ht="12.75" outlineLevel="2">
      <c r="A62" s="444"/>
      <c r="B62" s="444" t="s">
        <v>349</v>
      </c>
      <c r="C62" s="434">
        <v>260186</v>
      </c>
      <c r="D62" s="434">
        <v>141379</v>
      </c>
      <c r="E62" s="771">
        <v>0.54337666131152329</v>
      </c>
      <c r="F62" s="434">
        <v>84964</v>
      </c>
      <c r="G62" s="771">
        <v>0.32655100581891416</v>
      </c>
      <c r="H62" s="434">
        <v>4265</v>
      </c>
      <c r="I62" s="771">
        <v>1.6392119483753929E-2</v>
      </c>
      <c r="J62" s="434">
        <v>1791</v>
      </c>
      <c r="K62" s="771">
        <v>6.8835371618765039E-3</v>
      </c>
      <c r="L62" s="434">
        <v>433</v>
      </c>
      <c r="M62" s="772">
        <v>1.6641940765452408E-3</v>
      </c>
      <c r="N62" s="434">
        <v>232832</v>
      </c>
      <c r="O62" s="454">
        <v>89.486751785261319</v>
      </c>
      <c r="P62" s="435">
        <v>27354</v>
      </c>
      <c r="U62" s="678" t="s">
        <v>300</v>
      </c>
      <c r="V62" s="679">
        <v>0.16532221517266382</v>
      </c>
      <c r="AA62" s="678" t="s">
        <v>300</v>
      </c>
      <c r="AB62" s="679">
        <v>8.9300315383716855E-2</v>
      </c>
      <c r="AG62" s="678" t="s">
        <v>300</v>
      </c>
      <c r="AH62" s="679">
        <v>0.31262098335269067</v>
      </c>
      <c r="AM62" s="678" t="s">
        <v>300</v>
      </c>
      <c r="AN62" s="679">
        <v>0.19803244735933725</v>
      </c>
      <c r="AS62" s="678" t="s">
        <v>300</v>
      </c>
      <c r="AT62" s="679">
        <v>0.1863096881037814</v>
      </c>
      <c r="AY62" s="678" t="s">
        <v>300</v>
      </c>
      <c r="AZ62" s="679">
        <v>0.19344344344344344</v>
      </c>
      <c r="BE62" s="678" t="s">
        <v>300</v>
      </c>
      <c r="BF62" s="679">
        <v>0.34260657034001868</v>
      </c>
      <c r="BK62" s="678" t="s">
        <v>300</v>
      </c>
      <c r="BL62" s="679">
        <v>0.18299005184251085</v>
      </c>
      <c r="BQ62" s="678" t="s">
        <v>300</v>
      </c>
      <c r="BR62" s="679">
        <v>0.1505249149785598</v>
      </c>
      <c r="BW62" s="678" t="s">
        <v>300</v>
      </c>
      <c r="BX62" s="679">
        <v>0.17704630917426467</v>
      </c>
    </row>
    <row r="63" spans="1:76" outlineLevel="2">
      <c r="A63" s="443">
        <v>38</v>
      </c>
      <c r="B63" s="442" t="s">
        <v>350</v>
      </c>
      <c r="C63" s="501">
        <v>12081</v>
      </c>
      <c r="D63" s="502">
        <v>8569</v>
      </c>
      <c r="E63" s="769">
        <v>0.70929558811356674</v>
      </c>
      <c r="F63" s="503">
        <v>1009</v>
      </c>
      <c r="G63" s="769">
        <v>8.351957619402367E-2</v>
      </c>
      <c r="H63" s="502">
        <v>147</v>
      </c>
      <c r="I63" s="504">
        <v>1.216786689843556E-2</v>
      </c>
      <c r="J63" s="502">
        <v>38</v>
      </c>
      <c r="K63" s="504">
        <v>3.1454349805479678E-3</v>
      </c>
      <c r="L63" s="502">
        <v>24</v>
      </c>
      <c r="M63" s="504">
        <v>1.9865905140302956E-3</v>
      </c>
      <c r="N63" s="499">
        <v>9787</v>
      </c>
      <c r="O63" s="770">
        <v>0.81011505670060424</v>
      </c>
      <c r="P63" s="498">
        <v>2294</v>
      </c>
      <c r="U63" s="678" t="s">
        <v>302</v>
      </c>
      <c r="V63" s="679">
        <v>1.9713586513187709E-2</v>
      </c>
      <c r="AA63" s="678" t="s">
        <v>302</v>
      </c>
      <c r="AB63" s="679">
        <v>1.5009928746641747E-2</v>
      </c>
      <c r="AG63" s="678" t="s">
        <v>302</v>
      </c>
      <c r="AH63" s="679">
        <v>2.0905923344947737E-2</v>
      </c>
      <c r="AM63" s="678" t="s">
        <v>302</v>
      </c>
      <c r="AN63" s="679">
        <v>1.4428719364860201E-2</v>
      </c>
      <c r="AS63" s="678" t="s">
        <v>302</v>
      </c>
      <c r="AT63" s="679">
        <v>2.2688379795749378E-2</v>
      </c>
      <c r="AY63" s="678" t="s">
        <v>302</v>
      </c>
      <c r="AZ63" s="679">
        <v>2.3523523523523524E-2</v>
      </c>
      <c r="BE63" s="678" t="s">
        <v>302</v>
      </c>
      <c r="BF63" s="679">
        <v>1.2004888217957012E-2</v>
      </c>
      <c r="BK63" s="678" t="s">
        <v>302</v>
      </c>
      <c r="BL63" s="679">
        <v>1.5342580916351408E-2</v>
      </c>
      <c r="BQ63" s="678" t="s">
        <v>302</v>
      </c>
      <c r="BR63" s="679">
        <v>1.5969244418157624E-2</v>
      </c>
      <c r="BW63" s="678" t="s">
        <v>302</v>
      </c>
      <c r="BX63" s="679">
        <v>2.2150105599340646E-2</v>
      </c>
    </row>
    <row r="64" spans="1:76" ht="15.75" outlineLevel="2" thickBot="1">
      <c r="A64" s="443">
        <v>86</v>
      </c>
      <c r="B64" s="442" t="s">
        <v>351</v>
      </c>
      <c r="C64" s="501">
        <v>6405</v>
      </c>
      <c r="D64" s="502">
        <v>2715</v>
      </c>
      <c r="E64" s="769">
        <v>0.42388758782201408</v>
      </c>
      <c r="F64" s="503">
        <v>1171</v>
      </c>
      <c r="G64" s="769">
        <v>0.18282591725214675</v>
      </c>
      <c r="H64" s="502">
        <v>92</v>
      </c>
      <c r="I64" s="504">
        <v>1.4363778298204528E-2</v>
      </c>
      <c r="J64" s="502">
        <v>36</v>
      </c>
      <c r="K64" s="504">
        <v>5.6206088992974239E-3</v>
      </c>
      <c r="L64" s="502">
        <v>7</v>
      </c>
      <c r="M64" s="504">
        <v>1.092896174863388E-3</v>
      </c>
      <c r="N64" s="499">
        <v>4021</v>
      </c>
      <c r="O64" s="770">
        <v>0.62779078844652614</v>
      </c>
      <c r="P64" s="498">
        <v>2384</v>
      </c>
      <c r="U64" s="681" t="s">
        <v>304</v>
      </c>
      <c r="V64" s="680">
        <v>4.7584519169763433E-3</v>
      </c>
      <c r="AA64" s="681" t="s">
        <v>304</v>
      </c>
      <c r="AB64" s="680">
        <v>3.6210723046373088E-3</v>
      </c>
      <c r="AG64" s="681" t="s">
        <v>304</v>
      </c>
      <c r="AH64" s="680">
        <v>1.6550522648083623E-2</v>
      </c>
      <c r="AM64" s="681" t="s">
        <v>304</v>
      </c>
      <c r="AN64" s="680">
        <v>2.9685881946841558E-3</v>
      </c>
      <c r="AS64" s="681" t="s">
        <v>304</v>
      </c>
      <c r="AT64" s="680">
        <v>1.3138283190725918E-2</v>
      </c>
      <c r="AY64" s="681" t="s">
        <v>304</v>
      </c>
      <c r="AZ64" s="680">
        <v>9.1341341341341347E-3</v>
      </c>
      <c r="BE64" s="681" t="s">
        <v>304</v>
      </c>
      <c r="BF64" s="680">
        <v>2.8274986221934681E-3</v>
      </c>
      <c r="BK64" s="681" t="s">
        <v>304</v>
      </c>
      <c r="BL64" s="680">
        <v>6.7955723693428616E-3</v>
      </c>
      <c r="BQ64" s="681" t="s">
        <v>304</v>
      </c>
      <c r="BR64" s="680">
        <v>9.1675292030164134E-3</v>
      </c>
      <c r="BW64" s="681" t="s">
        <v>304</v>
      </c>
      <c r="BX64" s="680">
        <v>5.7693298305259363E-3</v>
      </c>
    </row>
    <row r="65" spans="1:130" outlineLevel="2">
      <c r="A65" s="443">
        <v>107</v>
      </c>
      <c r="B65" s="442" t="s">
        <v>352</v>
      </c>
      <c r="C65" s="501">
        <v>8504</v>
      </c>
      <c r="D65" s="502">
        <v>5672</v>
      </c>
      <c r="E65" s="769">
        <v>0.66698024459078076</v>
      </c>
      <c r="F65" s="503">
        <v>668</v>
      </c>
      <c r="G65" s="769">
        <v>7.8551269990592656E-2</v>
      </c>
      <c r="H65" s="502">
        <v>181</v>
      </c>
      <c r="I65" s="504">
        <v>2.1284101599247412E-2</v>
      </c>
      <c r="J65" s="502">
        <v>35</v>
      </c>
      <c r="K65" s="504">
        <v>4.1157102539981184E-3</v>
      </c>
      <c r="L65" s="502">
        <v>16</v>
      </c>
      <c r="M65" s="504">
        <v>1.8814675446848542E-3</v>
      </c>
      <c r="N65" s="499">
        <v>6572</v>
      </c>
      <c r="O65" s="770">
        <v>0.7728127939793038</v>
      </c>
      <c r="P65" s="498">
        <v>1932</v>
      </c>
    </row>
    <row r="66" spans="1:130" outlineLevel="2">
      <c r="A66" s="443">
        <v>134</v>
      </c>
      <c r="B66" s="442" t="s">
        <v>353</v>
      </c>
      <c r="C66" s="501">
        <v>9680</v>
      </c>
      <c r="D66" s="502">
        <v>6344</v>
      </c>
      <c r="E66" s="769">
        <v>0.65537190082644625</v>
      </c>
      <c r="F66" s="503">
        <v>435</v>
      </c>
      <c r="G66" s="769">
        <v>4.4938016528925623E-2</v>
      </c>
      <c r="H66" s="502">
        <v>133</v>
      </c>
      <c r="I66" s="504">
        <v>1.3739669421487603E-2</v>
      </c>
      <c r="J66" s="502">
        <v>15</v>
      </c>
      <c r="K66" s="504">
        <v>1.5495867768595042E-3</v>
      </c>
      <c r="L66" s="502">
        <v>17</v>
      </c>
      <c r="M66" s="504">
        <v>1.7561983471074381E-3</v>
      </c>
      <c r="N66" s="499">
        <v>6944</v>
      </c>
      <c r="O66" s="770">
        <v>0.71735537190082643</v>
      </c>
      <c r="P66" s="498">
        <v>2736</v>
      </c>
    </row>
    <row r="67" spans="1:130" outlineLevel="2">
      <c r="A67" s="443">
        <v>150</v>
      </c>
      <c r="B67" s="443" t="s">
        <v>354</v>
      </c>
      <c r="C67" s="501">
        <v>4160</v>
      </c>
      <c r="D67" s="502">
        <v>1616</v>
      </c>
      <c r="E67" s="769">
        <v>0.38846153846153847</v>
      </c>
      <c r="F67" s="503">
        <v>1104</v>
      </c>
      <c r="G67" s="769">
        <v>0.26538461538461539</v>
      </c>
      <c r="H67" s="502">
        <v>128</v>
      </c>
      <c r="I67" s="504">
        <v>3.0769230769230771E-2</v>
      </c>
      <c r="J67" s="502">
        <v>30</v>
      </c>
      <c r="K67" s="504">
        <v>7.2115384615384619E-3</v>
      </c>
      <c r="L67" s="502">
        <v>11</v>
      </c>
      <c r="M67" s="504">
        <v>2.6442307692307694E-3</v>
      </c>
      <c r="N67" s="499">
        <v>2889</v>
      </c>
      <c r="O67" s="770">
        <v>0.69447115384615388</v>
      </c>
      <c r="P67" s="498">
        <v>1271</v>
      </c>
    </row>
    <row r="68" spans="1:130" outlineLevel="2">
      <c r="A68" s="443">
        <v>237</v>
      </c>
      <c r="B68" s="443" t="s">
        <v>355</v>
      </c>
      <c r="C68" s="501">
        <v>20645</v>
      </c>
      <c r="D68" s="502">
        <v>8560</v>
      </c>
      <c r="E68" s="769">
        <v>0.41462823928311943</v>
      </c>
      <c r="F68" s="503">
        <v>13475</v>
      </c>
      <c r="G68" s="769">
        <v>0.65270041172196658</v>
      </c>
      <c r="H68" s="502">
        <v>215</v>
      </c>
      <c r="I68" s="504">
        <v>1.0414143860498911E-2</v>
      </c>
      <c r="J68" s="502">
        <v>98</v>
      </c>
      <c r="K68" s="504">
        <v>4.7469120852506657E-3</v>
      </c>
      <c r="L68" s="502">
        <v>36</v>
      </c>
      <c r="M68" s="504">
        <v>1.7437636231533058E-3</v>
      </c>
      <c r="N68" s="499">
        <v>22384</v>
      </c>
      <c r="O68" s="770">
        <v>1.0842334705739889</v>
      </c>
      <c r="P68" s="498">
        <v>-1739</v>
      </c>
    </row>
    <row r="69" spans="1:130" outlineLevel="2">
      <c r="A69" s="443">
        <v>264</v>
      </c>
      <c r="B69" s="443" t="s">
        <v>356</v>
      </c>
      <c r="C69" s="501">
        <v>12285</v>
      </c>
      <c r="D69" s="502">
        <v>2938</v>
      </c>
      <c r="E69" s="769">
        <v>0.23915343915343915</v>
      </c>
      <c r="F69" s="503">
        <v>6427</v>
      </c>
      <c r="G69" s="769">
        <v>0.52315832315832311</v>
      </c>
      <c r="H69" s="502">
        <v>131</v>
      </c>
      <c r="I69" s="504">
        <v>1.0663410663410663E-2</v>
      </c>
      <c r="J69" s="502">
        <v>50</v>
      </c>
      <c r="K69" s="504">
        <v>4.0700040700040697E-3</v>
      </c>
      <c r="L69" s="502">
        <v>11</v>
      </c>
      <c r="M69" s="504">
        <v>8.9540089540089544E-4</v>
      </c>
      <c r="N69" s="499">
        <v>9557</v>
      </c>
      <c r="O69" s="770">
        <v>0.77794057794057792</v>
      </c>
      <c r="P69" s="498">
        <v>2728</v>
      </c>
    </row>
    <row r="70" spans="1:130" outlineLevel="2">
      <c r="A70" s="443">
        <v>310</v>
      </c>
      <c r="B70" s="446" t="s">
        <v>357</v>
      </c>
      <c r="C70" s="501">
        <v>10390</v>
      </c>
      <c r="D70" s="502">
        <v>4765</v>
      </c>
      <c r="E70" s="769">
        <v>0.458614051973051</v>
      </c>
      <c r="F70" s="503">
        <v>2273</v>
      </c>
      <c r="G70" s="769">
        <v>0.21876804619826756</v>
      </c>
      <c r="H70" s="502">
        <v>138</v>
      </c>
      <c r="I70" s="504">
        <v>1.3282001924927815E-2</v>
      </c>
      <c r="J70" s="502">
        <v>140</v>
      </c>
      <c r="K70" s="504">
        <v>1.3474494706448507E-2</v>
      </c>
      <c r="L70" s="502">
        <v>20</v>
      </c>
      <c r="M70" s="504">
        <v>1.9249278152069298E-3</v>
      </c>
      <c r="N70" s="499">
        <v>7336</v>
      </c>
      <c r="O70" s="770">
        <v>0.70606352261790184</v>
      </c>
      <c r="P70" s="498">
        <v>3054</v>
      </c>
    </row>
    <row r="71" spans="1:130" outlineLevel="2">
      <c r="A71" s="443">
        <v>315</v>
      </c>
      <c r="B71" s="442" t="s">
        <v>358</v>
      </c>
      <c r="C71" s="501">
        <v>6980</v>
      </c>
      <c r="D71" s="502">
        <v>4060</v>
      </c>
      <c r="E71" s="769">
        <v>0.58166189111747846</v>
      </c>
      <c r="F71" s="503">
        <v>1084</v>
      </c>
      <c r="G71" s="769">
        <v>0.15530085959885387</v>
      </c>
      <c r="H71" s="502">
        <v>85</v>
      </c>
      <c r="I71" s="504">
        <v>1.2177650429799427E-2</v>
      </c>
      <c r="J71" s="502">
        <v>46</v>
      </c>
      <c r="K71" s="504">
        <v>6.5902578796561608E-3</v>
      </c>
      <c r="L71" s="502">
        <v>10</v>
      </c>
      <c r="M71" s="504">
        <v>1.4326647564469914E-3</v>
      </c>
      <c r="N71" s="499">
        <v>5285</v>
      </c>
      <c r="O71" s="770">
        <v>0.75716332378223494</v>
      </c>
      <c r="P71" s="498">
        <v>1695</v>
      </c>
    </row>
    <row r="72" spans="1:130" outlineLevel="2">
      <c r="A72" s="443">
        <v>361</v>
      </c>
      <c r="B72" s="442" t="s">
        <v>359</v>
      </c>
      <c r="C72" s="501">
        <v>29103</v>
      </c>
      <c r="D72" s="502">
        <v>17299</v>
      </c>
      <c r="E72" s="769">
        <v>0.59440607497508846</v>
      </c>
      <c r="F72" s="503">
        <v>2138</v>
      </c>
      <c r="G72" s="769">
        <v>7.3463216850496518E-2</v>
      </c>
      <c r="H72" s="502">
        <v>525</v>
      </c>
      <c r="I72" s="504">
        <v>1.8039377383774868E-2</v>
      </c>
      <c r="J72" s="502">
        <v>81</v>
      </c>
      <c r="K72" s="504">
        <v>2.7832182249252655E-3</v>
      </c>
      <c r="L72" s="502">
        <v>47</v>
      </c>
      <c r="M72" s="504">
        <v>1.6149537848331786E-3</v>
      </c>
      <c r="N72" s="499">
        <v>20090</v>
      </c>
      <c r="O72" s="770">
        <v>0.69030684121911834</v>
      </c>
      <c r="P72" s="498">
        <v>9013</v>
      </c>
    </row>
    <row r="73" spans="1:130" ht="15.75" outlineLevel="2" thickBot="1">
      <c r="A73" s="443">
        <v>647</v>
      </c>
      <c r="B73" s="443" t="s">
        <v>360</v>
      </c>
      <c r="C73" s="501">
        <v>7625</v>
      </c>
      <c r="D73" s="502">
        <v>4540</v>
      </c>
      <c r="E73" s="769">
        <v>0.59540983606557374</v>
      </c>
      <c r="F73" s="503">
        <v>1182</v>
      </c>
      <c r="G73" s="769">
        <v>0.15501639344262294</v>
      </c>
      <c r="H73" s="502">
        <v>132</v>
      </c>
      <c r="I73" s="504">
        <v>1.7311475409836064E-2</v>
      </c>
      <c r="J73" s="502">
        <v>35</v>
      </c>
      <c r="K73" s="504">
        <v>4.5901639344262295E-3</v>
      </c>
      <c r="L73" s="502">
        <v>2</v>
      </c>
      <c r="M73" s="504">
        <v>2.6229508196721314E-4</v>
      </c>
      <c r="N73" s="499">
        <v>5891</v>
      </c>
      <c r="O73" s="770">
        <v>0.77259016393442626</v>
      </c>
      <c r="P73" s="498">
        <v>1734</v>
      </c>
    </row>
    <row r="74" spans="1:130" outlineLevel="2">
      <c r="A74" s="443">
        <v>658</v>
      </c>
      <c r="B74" s="446" t="s">
        <v>361</v>
      </c>
      <c r="C74" s="501">
        <v>3943</v>
      </c>
      <c r="D74" s="502">
        <v>1884</v>
      </c>
      <c r="E74" s="769">
        <v>0.47780877504438246</v>
      </c>
      <c r="F74" s="503">
        <v>988</v>
      </c>
      <c r="G74" s="769">
        <v>0.25057063149885872</v>
      </c>
      <c r="H74" s="502">
        <v>97</v>
      </c>
      <c r="I74" s="504">
        <v>2.4600557950798883E-2</v>
      </c>
      <c r="J74" s="502">
        <v>32</v>
      </c>
      <c r="K74" s="504">
        <v>8.1156479837687038E-3</v>
      </c>
      <c r="L74" s="502">
        <v>2</v>
      </c>
      <c r="M74" s="504">
        <v>5.0722799898554399E-4</v>
      </c>
      <c r="N74" s="499">
        <v>3003</v>
      </c>
      <c r="O74" s="770">
        <v>0.76160284047679427</v>
      </c>
      <c r="P74" s="498">
        <v>940</v>
      </c>
      <c r="U74" s="676" t="s">
        <v>298</v>
      </c>
      <c r="V74" s="677">
        <v>0.77360574268360027</v>
      </c>
      <c r="AA74" s="676" t="s">
        <v>298</v>
      </c>
      <c r="AB74" s="677">
        <v>0.65753424657534243</v>
      </c>
      <c r="AG74" s="676" t="s">
        <v>298</v>
      </c>
      <c r="AH74" s="677">
        <v>0.79963595631475781</v>
      </c>
      <c r="AM74" s="676" t="s">
        <v>298</v>
      </c>
      <c r="AN74" s="677">
        <v>0.72961494903737256</v>
      </c>
      <c r="AS74" s="676" t="s">
        <v>298</v>
      </c>
      <c r="AT74" s="677">
        <v>0.75993736449048421</v>
      </c>
      <c r="AY74" s="676" t="s">
        <v>298</v>
      </c>
      <c r="AZ74" s="677">
        <v>0.89688465499485071</v>
      </c>
      <c r="BE74" s="676" t="s">
        <v>298</v>
      </c>
      <c r="BF74" s="677">
        <v>0.78539776324119015</v>
      </c>
      <c r="BK74" s="676" t="s">
        <v>298</v>
      </c>
      <c r="BL74" s="677">
        <v>0.87354532043927224</v>
      </c>
      <c r="BQ74" s="676" t="s">
        <v>298</v>
      </c>
      <c r="BR74" s="677">
        <v>0.76201950659781981</v>
      </c>
      <c r="BW74" s="676" t="s">
        <v>298</v>
      </c>
      <c r="BX74" s="677">
        <v>0.83576987090099408</v>
      </c>
      <c r="CC74" s="676" t="s">
        <v>298</v>
      </c>
      <c r="CD74" s="677">
        <v>0.76799224054316195</v>
      </c>
      <c r="CI74" s="676" t="s">
        <v>298</v>
      </c>
      <c r="CJ74" s="677">
        <v>0.77665847665847665</v>
      </c>
      <c r="CO74" s="676" t="s">
        <v>298</v>
      </c>
      <c r="CP74" s="677">
        <v>0.8412464589235128</v>
      </c>
      <c r="CU74" s="676" t="s">
        <v>298</v>
      </c>
      <c r="CV74" s="677">
        <v>0.8513388734995383</v>
      </c>
      <c r="DA74" s="676" t="s">
        <v>298</v>
      </c>
      <c r="DB74" s="677">
        <v>0.89331723027375198</v>
      </c>
      <c r="DG74" s="676" t="s">
        <v>298</v>
      </c>
      <c r="DH74" s="677">
        <v>0.89475646123260433</v>
      </c>
      <c r="DM74" s="676" t="s">
        <v>298</v>
      </c>
      <c r="DN74" s="677">
        <v>0.61262665627435697</v>
      </c>
      <c r="DS74" s="676" t="s">
        <v>298</v>
      </c>
      <c r="DT74" s="677">
        <v>0.72123378782840042</v>
      </c>
      <c r="DY74" s="676" t="s">
        <v>298</v>
      </c>
      <c r="DZ74" s="677">
        <v>0.86114221724524076</v>
      </c>
    </row>
    <row r="75" spans="1:130" outlineLevel="2">
      <c r="A75" s="443">
        <v>664</v>
      </c>
      <c r="B75" s="443" t="s">
        <v>362</v>
      </c>
      <c r="C75" s="501">
        <v>23972</v>
      </c>
      <c r="D75" s="502">
        <v>10586</v>
      </c>
      <c r="E75" s="769">
        <v>0.44159853162022361</v>
      </c>
      <c r="F75" s="503">
        <v>14235</v>
      </c>
      <c r="G75" s="769">
        <v>0.5938177874186551</v>
      </c>
      <c r="H75" s="502">
        <v>405</v>
      </c>
      <c r="I75" s="504">
        <v>1.6894710495578176E-2</v>
      </c>
      <c r="J75" s="502">
        <v>346</v>
      </c>
      <c r="K75" s="504">
        <v>1.4433505756716168E-2</v>
      </c>
      <c r="L75" s="502">
        <v>21</v>
      </c>
      <c r="M75" s="504">
        <v>8.7602202569664605E-4</v>
      </c>
      <c r="N75" s="499">
        <v>25593</v>
      </c>
      <c r="O75" s="770">
        <v>1.0676205573168698</v>
      </c>
      <c r="P75" s="498">
        <v>-1621</v>
      </c>
      <c r="U75" s="678" t="s">
        <v>300</v>
      </c>
      <c r="V75" s="679">
        <v>0.1882937603533959</v>
      </c>
      <c r="AA75" s="678" t="s">
        <v>300</v>
      </c>
      <c r="AB75" s="679">
        <v>0.31528197829567695</v>
      </c>
      <c r="AG75" s="678" t="s">
        <v>300</v>
      </c>
      <c r="AH75" s="679">
        <v>0.18132175861103333</v>
      </c>
      <c r="AM75" s="678" t="s">
        <v>300</v>
      </c>
      <c r="AN75" s="679">
        <v>0.2276330690826727</v>
      </c>
      <c r="AS75" s="678" t="s">
        <v>300</v>
      </c>
      <c r="AT75" s="679">
        <v>0.21874247169356781</v>
      </c>
      <c r="AY75" s="678" t="s">
        <v>300</v>
      </c>
      <c r="AZ75" s="679">
        <v>7.8527291452111223E-2</v>
      </c>
      <c r="BE75" s="678" t="s">
        <v>300</v>
      </c>
      <c r="BF75" s="679">
        <v>0.18231694450305971</v>
      </c>
      <c r="BK75" s="678" t="s">
        <v>300</v>
      </c>
      <c r="BL75" s="679">
        <v>0.10395836748074086</v>
      </c>
      <c r="BQ75" s="678" t="s">
        <v>300</v>
      </c>
      <c r="BR75" s="679">
        <v>0.19770510613884107</v>
      </c>
      <c r="BW75" s="678" t="s">
        <v>300</v>
      </c>
      <c r="BX75" s="679">
        <v>0.12783950339615852</v>
      </c>
      <c r="CC75" s="678" t="s">
        <v>300</v>
      </c>
      <c r="CD75" s="679">
        <v>0.20717749757516973</v>
      </c>
      <c r="CI75" s="678" t="s">
        <v>300</v>
      </c>
      <c r="CJ75" s="679">
        <v>0.18943488943488943</v>
      </c>
      <c r="CO75" s="678" t="s">
        <v>300</v>
      </c>
      <c r="CP75" s="679">
        <v>0.12487252124645892</v>
      </c>
      <c r="CU75" s="678" t="s">
        <v>300</v>
      </c>
      <c r="CV75" s="679">
        <v>0.1172668513388735</v>
      </c>
      <c r="DA75" s="678" t="s">
        <v>300</v>
      </c>
      <c r="DB75" s="679">
        <v>7.4879227053140096E-2</v>
      </c>
      <c r="DG75" s="678" t="s">
        <v>300</v>
      </c>
      <c r="DH75" s="679">
        <v>7.0079522862823068E-2</v>
      </c>
      <c r="DM75" s="678" t="s">
        <v>300</v>
      </c>
      <c r="DN75" s="679">
        <v>0.34684333593141076</v>
      </c>
      <c r="DS75" s="678" t="s">
        <v>300</v>
      </c>
      <c r="DT75" s="679">
        <v>0.22979714000665113</v>
      </c>
      <c r="DY75" s="678" t="s">
        <v>300</v>
      </c>
      <c r="DZ75" s="679">
        <v>0.11198208286674133</v>
      </c>
    </row>
    <row r="76" spans="1:130" outlineLevel="2">
      <c r="A76" s="443">
        <v>686</v>
      </c>
      <c r="B76" s="445" t="s">
        <v>363</v>
      </c>
      <c r="C76" s="501">
        <v>39667</v>
      </c>
      <c r="D76" s="502">
        <v>17689</v>
      </c>
      <c r="E76" s="769">
        <v>0.44593742909723449</v>
      </c>
      <c r="F76" s="503">
        <v>21001</v>
      </c>
      <c r="G76" s="769">
        <v>0.52943252577709432</v>
      </c>
      <c r="H76" s="502">
        <v>621</v>
      </c>
      <c r="I76" s="504">
        <v>1.5655330627473717E-2</v>
      </c>
      <c r="J76" s="502">
        <v>158</v>
      </c>
      <c r="K76" s="504">
        <v>3.9831598053797863E-3</v>
      </c>
      <c r="L76" s="502">
        <v>37</v>
      </c>
      <c r="M76" s="504">
        <v>9.3276527088007662E-4</v>
      </c>
      <c r="N76" s="499">
        <v>39506</v>
      </c>
      <c r="O76" s="770">
        <v>0.9959412105780624</v>
      </c>
      <c r="P76" s="498">
        <v>161</v>
      </c>
      <c r="U76" s="678" t="s">
        <v>302</v>
      </c>
      <c r="V76" s="679">
        <v>2.0982882385422418E-2</v>
      </c>
      <c r="AA76" s="678" t="s">
        <v>302</v>
      </c>
      <c r="AB76" s="679">
        <v>1.8217399039316847E-2</v>
      </c>
      <c r="AG76" s="678" t="s">
        <v>302</v>
      </c>
      <c r="AH76" s="679">
        <v>1.2181461775413049E-2</v>
      </c>
      <c r="AM76" s="678" t="s">
        <v>302</v>
      </c>
      <c r="AN76" s="679">
        <v>3.114382785956965E-2</v>
      </c>
      <c r="AS76" s="678" t="s">
        <v>302</v>
      </c>
      <c r="AT76" s="679">
        <v>1.3852083835220429E-2</v>
      </c>
      <c r="AY76" s="678" t="s">
        <v>302</v>
      </c>
      <c r="AZ76" s="679">
        <v>1.8666323377960866E-2</v>
      </c>
      <c r="BE76" s="678" t="s">
        <v>302</v>
      </c>
      <c r="BF76" s="679">
        <v>2.2789618062882464E-2</v>
      </c>
      <c r="BK76" s="678" t="s">
        <v>302</v>
      </c>
      <c r="BL76" s="679">
        <v>1.6267824946730045E-2</v>
      </c>
      <c r="BQ76" s="678" t="s">
        <v>302</v>
      </c>
      <c r="BR76" s="679">
        <v>2.8571428571428571E-2</v>
      </c>
      <c r="BW76" s="678" t="s">
        <v>302</v>
      </c>
      <c r="BX76" s="679">
        <v>2.8338806171562234E-2</v>
      </c>
      <c r="CC76" s="678" t="s">
        <v>302</v>
      </c>
      <c r="CD76" s="679">
        <v>1.9010669253152278E-2</v>
      </c>
      <c r="CI76" s="678" t="s">
        <v>302</v>
      </c>
      <c r="CJ76" s="679">
        <v>2.4570024570024569E-2</v>
      </c>
      <c r="CO76" s="678" t="s">
        <v>302</v>
      </c>
      <c r="CP76" s="679">
        <v>2.3116147308781868E-2</v>
      </c>
      <c r="CU76" s="678" t="s">
        <v>302</v>
      </c>
      <c r="CV76" s="679">
        <v>2.4469067405355493E-2</v>
      </c>
      <c r="DA76" s="678" t="s">
        <v>302</v>
      </c>
      <c r="DB76" s="679">
        <v>2.5496511003757379E-2</v>
      </c>
      <c r="DG76" s="678" t="s">
        <v>302</v>
      </c>
      <c r="DH76" s="679">
        <v>2.7087475149105367E-2</v>
      </c>
      <c r="DM76" s="678" t="s">
        <v>302</v>
      </c>
      <c r="DN76" s="679">
        <v>1.9407638347622758E-2</v>
      </c>
      <c r="DS76" s="678" t="s">
        <v>302</v>
      </c>
      <c r="DT76" s="679">
        <v>3.8244097106750911E-2</v>
      </c>
      <c r="DY76" s="678" t="s">
        <v>302</v>
      </c>
      <c r="DZ76" s="679">
        <v>1.7117261238201887E-2</v>
      </c>
    </row>
    <row r="77" spans="1:130" ht="15.75" outlineLevel="2" thickBot="1">
      <c r="A77" s="443">
        <v>819</v>
      </c>
      <c r="B77" s="442" t="s">
        <v>364</v>
      </c>
      <c r="C77" s="501">
        <v>5281</v>
      </c>
      <c r="D77" s="502">
        <v>3917</v>
      </c>
      <c r="E77" s="769">
        <v>0.74171558416966488</v>
      </c>
      <c r="F77" s="503">
        <v>764</v>
      </c>
      <c r="G77" s="769">
        <v>0.14466957015716719</v>
      </c>
      <c r="H77" s="502">
        <v>110</v>
      </c>
      <c r="I77" s="504">
        <v>2.0829388373414127E-2</v>
      </c>
      <c r="J77" s="502">
        <v>45</v>
      </c>
      <c r="K77" s="504">
        <v>8.5211134254875968E-3</v>
      </c>
      <c r="L77" s="502">
        <v>5</v>
      </c>
      <c r="M77" s="504">
        <v>9.4679038060973305E-4</v>
      </c>
      <c r="N77" s="499">
        <v>4841</v>
      </c>
      <c r="O77" s="770">
        <v>0.91668244650634345</v>
      </c>
      <c r="P77" s="498">
        <v>440</v>
      </c>
      <c r="U77" s="681" t="s">
        <v>304</v>
      </c>
      <c r="V77" s="680">
        <v>1.601325234676974E-2</v>
      </c>
      <c r="AA77" s="681" t="s">
        <v>304</v>
      </c>
      <c r="AB77" s="680">
        <v>7.6854652197117955E-3</v>
      </c>
      <c r="AG77" s="681" t="s">
        <v>304</v>
      </c>
      <c r="AH77" s="680">
        <v>5.8807056846821616E-3</v>
      </c>
      <c r="AM77" s="681" t="s">
        <v>304</v>
      </c>
      <c r="AN77" s="680">
        <v>7.0781426953567383E-3</v>
      </c>
      <c r="AS77" s="681" t="s">
        <v>304</v>
      </c>
      <c r="AT77" s="680">
        <v>6.3840038544928932E-3</v>
      </c>
      <c r="AY77" s="681" t="s">
        <v>304</v>
      </c>
      <c r="AZ77" s="680">
        <v>4.7631307929969103E-3</v>
      </c>
      <c r="BE77" s="681" t="s">
        <v>304</v>
      </c>
      <c r="BF77" s="680">
        <v>8.0185693184216082E-3</v>
      </c>
      <c r="BK77" s="681" t="s">
        <v>304</v>
      </c>
      <c r="BL77" s="680">
        <v>5.1630880183576467E-3</v>
      </c>
      <c r="BQ77" s="681" t="s">
        <v>304</v>
      </c>
      <c r="BR77" s="680">
        <v>1.0556511761331039E-2</v>
      </c>
      <c r="BW77" s="681" t="s">
        <v>304</v>
      </c>
      <c r="BX77" s="680">
        <v>6.2975124825693854E-3</v>
      </c>
      <c r="CC77" s="681" t="s">
        <v>304</v>
      </c>
      <c r="CD77" s="680">
        <v>5.8195926285160042E-3</v>
      </c>
      <c r="CI77" s="681" t="s">
        <v>304</v>
      </c>
      <c r="CJ77" s="680">
        <v>9.3366093366093368E-3</v>
      </c>
      <c r="CO77" s="681" t="s">
        <v>304</v>
      </c>
      <c r="CP77" s="680">
        <v>9.0651558073654385E-3</v>
      </c>
      <c r="CU77" s="681" t="s">
        <v>304</v>
      </c>
      <c r="CV77" s="680">
        <v>5.5401662049861496E-3</v>
      </c>
      <c r="DA77" s="681" t="s">
        <v>304</v>
      </c>
      <c r="DB77" s="680">
        <v>5.0993022007514762E-3</v>
      </c>
      <c r="DG77" s="681" t="s">
        <v>304</v>
      </c>
      <c r="DH77" s="680">
        <v>6.3369781312127239E-3</v>
      </c>
      <c r="DM77" s="681" t="s">
        <v>304</v>
      </c>
      <c r="DN77" s="680">
        <v>1.9407638347622758E-2</v>
      </c>
      <c r="DS77" s="681" t="s">
        <v>304</v>
      </c>
      <c r="DT77" s="680">
        <v>8.3139341536415026E-3</v>
      </c>
      <c r="DY77" s="681" t="s">
        <v>304</v>
      </c>
      <c r="DZ77" s="680">
        <v>7.6787713965765477E-3</v>
      </c>
    </row>
    <row r="78" spans="1:130" outlineLevel="1">
      <c r="A78" s="443">
        <v>854</v>
      </c>
      <c r="B78" s="442" t="s">
        <v>365</v>
      </c>
      <c r="C78" s="501">
        <v>14769</v>
      </c>
      <c r="D78" s="502">
        <v>13397</v>
      </c>
      <c r="E78" s="769">
        <v>0.9071027151465908</v>
      </c>
      <c r="F78" s="503">
        <v>1094</v>
      </c>
      <c r="G78" s="769">
        <v>7.407407407407407E-2</v>
      </c>
      <c r="H78" s="502">
        <v>252</v>
      </c>
      <c r="I78" s="504">
        <v>1.7062766605728214E-2</v>
      </c>
      <c r="J78" s="502">
        <v>184</v>
      </c>
      <c r="K78" s="504">
        <v>1.2458527997833299E-2</v>
      </c>
      <c r="L78" s="502">
        <v>45</v>
      </c>
      <c r="M78" s="504">
        <v>3.0469226081657527E-3</v>
      </c>
      <c r="N78" s="499">
        <v>14972</v>
      </c>
      <c r="O78" s="770">
        <v>1.0137450064323921</v>
      </c>
      <c r="P78" s="498">
        <v>-203</v>
      </c>
    </row>
    <row r="79" spans="1:130" outlineLevel="2">
      <c r="A79" s="443">
        <v>887</v>
      </c>
      <c r="B79" s="442" t="s">
        <v>366</v>
      </c>
      <c r="C79" s="501">
        <v>44696</v>
      </c>
      <c r="D79" s="502">
        <v>26828</v>
      </c>
      <c r="E79" s="769">
        <v>0.60023268301414001</v>
      </c>
      <c r="F79" s="503">
        <v>15916</v>
      </c>
      <c r="G79" s="769">
        <v>0.35609450510112761</v>
      </c>
      <c r="H79" s="502">
        <v>873</v>
      </c>
      <c r="I79" s="504">
        <v>1.9531949167710758E-2</v>
      </c>
      <c r="J79" s="502">
        <v>422</v>
      </c>
      <c r="K79" s="504">
        <v>9.4415607660640766E-3</v>
      </c>
      <c r="L79" s="502">
        <v>122</v>
      </c>
      <c r="M79" s="504">
        <v>2.7295507427957757E-3</v>
      </c>
      <c r="N79" s="499">
        <v>44161</v>
      </c>
      <c r="O79" s="770">
        <v>0.98803024879183821</v>
      </c>
      <c r="P79" s="498">
        <v>535</v>
      </c>
    </row>
    <row r="80" spans="1:130" ht="12.75" outlineLevel="2">
      <c r="A80" s="444"/>
      <c r="B80" s="444" t="s">
        <v>367</v>
      </c>
      <c r="C80" s="434">
        <v>728581</v>
      </c>
      <c r="D80" s="434">
        <v>277406</v>
      </c>
      <c r="E80" s="771">
        <v>0.38074833134545094</v>
      </c>
      <c r="F80" s="434">
        <v>415188</v>
      </c>
      <c r="G80" s="771">
        <v>0.56985839597793519</v>
      </c>
      <c r="H80" s="434">
        <v>9075</v>
      </c>
      <c r="I80" s="771">
        <v>1.2455718718989378E-2</v>
      </c>
      <c r="J80" s="434">
        <v>5004</v>
      </c>
      <c r="K80" s="771">
        <v>6.8681450655452177E-3</v>
      </c>
      <c r="L80" s="434">
        <v>760</v>
      </c>
      <c r="M80" s="771">
        <v>1.0431235511219755E-3</v>
      </c>
      <c r="N80" s="434">
        <v>707433</v>
      </c>
      <c r="O80" s="454">
        <v>97.097371465904274</v>
      </c>
      <c r="P80" s="435">
        <v>21148</v>
      </c>
    </row>
    <row r="81" spans="1:118" outlineLevel="2">
      <c r="A81" s="443">
        <v>2</v>
      </c>
      <c r="B81" s="442" t="s">
        <v>368</v>
      </c>
      <c r="C81" s="501">
        <v>21246</v>
      </c>
      <c r="D81" s="502">
        <v>11767</v>
      </c>
      <c r="E81" s="769">
        <v>0.55384542972794881</v>
      </c>
      <c r="F81" s="503">
        <v>2979</v>
      </c>
      <c r="G81" s="769">
        <v>0.14021462863597853</v>
      </c>
      <c r="H81" s="502">
        <v>459</v>
      </c>
      <c r="I81" s="504">
        <v>2.1604066647839593E-2</v>
      </c>
      <c r="J81" s="502">
        <v>105</v>
      </c>
      <c r="K81" s="504">
        <v>4.942106749505789E-3</v>
      </c>
      <c r="L81" s="502">
        <v>29</v>
      </c>
      <c r="M81" s="504">
        <v>1.3649628165301705E-3</v>
      </c>
      <c r="N81" s="499">
        <v>15339</v>
      </c>
      <c r="O81" s="770">
        <v>0.7219711945778029</v>
      </c>
      <c r="P81" s="498">
        <v>5907</v>
      </c>
    </row>
    <row r="82" spans="1:118" outlineLevel="2">
      <c r="A82" s="443">
        <v>21</v>
      </c>
      <c r="B82" s="442" t="s">
        <v>369</v>
      </c>
      <c r="C82" s="501">
        <v>4920</v>
      </c>
      <c r="D82" s="502">
        <v>2904</v>
      </c>
      <c r="E82" s="769">
        <v>0.59024390243902436</v>
      </c>
      <c r="F82" s="503">
        <v>514</v>
      </c>
      <c r="G82" s="769">
        <v>0.10447154471544716</v>
      </c>
      <c r="H82" s="502">
        <v>58</v>
      </c>
      <c r="I82" s="504">
        <v>1.1788617886178862E-2</v>
      </c>
      <c r="J82" s="502">
        <v>57</v>
      </c>
      <c r="K82" s="504">
        <v>1.1585365853658536E-2</v>
      </c>
      <c r="L82" s="502">
        <v>3</v>
      </c>
      <c r="M82" s="504">
        <v>6.0975609756097561E-4</v>
      </c>
      <c r="N82" s="499">
        <v>3536</v>
      </c>
      <c r="O82" s="770">
        <v>0.71869918699186996</v>
      </c>
      <c r="P82" s="498">
        <v>1384</v>
      </c>
    </row>
    <row r="83" spans="1:118" outlineLevel="2">
      <c r="A83" s="443">
        <v>55</v>
      </c>
      <c r="B83" s="442" t="s">
        <v>370</v>
      </c>
      <c r="C83" s="501">
        <v>7902</v>
      </c>
      <c r="D83" s="502">
        <v>6468</v>
      </c>
      <c r="E83" s="769">
        <v>0.81852695520121488</v>
      </c>
      <c r="F83" s="503">
        <v>515</v>
      </c>
      <c r="G83" s="769">
        <v>6.5173373829410269E-2</v>
      </c>
      <c r="H83" s="502">
        <v>190</v>
      </c>
      <c r="I83" s="504">
        <v>2.4044545684636799E-2</v>
      </c>
      <c r="J83" s="502">
        <v>41</v>
      </c>
      <c r="K83" s="504">
        <v>5.1885598582637306E-3</v>
      </c>
      <c r="L83" s="502">
        <v>12</v>
      </c>
      <c r="M83" s="504">
        <v>1.5186028853454822E-3</v>
      </c>
      <c r="N83" s="499">
        <v>7226</v>
      </c>
      <c r="O83" s="770">
        <v>0.91445203745887116</v>
      </c>
      <c r="P83" s="498">
        <v>676</v>
      </c>
    </row>
    <row r="84" spans="1:118" outlineLevel="2">
      <c r="A84" s="443">
        <v>148</v>
      </c>
      <c r="B84" s="447" t="s">
        <v>371</v>
      </c>
      <c r="C84" s="501">
        <v>65553</v>
      </c>
      <c r="D84" s="502">
        <v>18175</v>
      </c>
      <c r="E84" s="769">
        <v>0.27725657101887025</v>
      </c>
      <c r="F84" s="503">
        <v>36538</v>
      </c>
      <c r="G84" s="769">
        <v>0.55738105044772934</v>
      </c>
      <c r="H84" s="502">
        <v>705</v>
      </c>
      <c r="I84" s="504">
        <v>1.0754656537458241E-2</v>
      </c>
      <c r="J84" s="502">
        <v>253</v>
      </c>
      <c r="K84" s="504">
        <v>3.8594724879105458E-3</v>
      </c>
      <c r="L84" s="502">
        <v>42</v>
      </c>
      <c r="M84" s="504">
        <v>6.4070294265708666E-4</v>
      </c>
      <c r="N84" s="499">
        <v>55713</v>
      </c>
      <c r="O84" s="770">
        <v>0.84989245343462538</v>
      </c>
      <c r="P84" s="498">
        <v>9840</v>
      </c>
    </row>
    <row r="85" spans="1:118" outlineLevel="1">
      <c r="A85" s="443">
        <v>197</v>
      </c>
      <c r="B85" s="442" t="s">
        <v>372</v>
      </c>
      <c r="C85" s="501">
        <v>15534</v>
      </c>
      <c r="D85" s="502">
        <v>11567</v>
      </c>
      <c r="E85" s="769">
        <v>0.74462469421913224</v>
      </c>
      <c r="F85" s="503">
        <v>2659</v>
      </c>
      <c r="G85" s="769">
        <v>0.1711729110338612</v>
      </c>
      <c r="H85" s="502">
        <v>280</v>
      </c>
      <c r="I85" s="504">
        <v>1.8024977468778163E-2</v>
      </c>
      <c r="J85" s="502">
        <v>99</v>
      </c>
      <c r="K85" s="504">
        <v>6.3731170336037077E-3</v>
      </c>
      <c r="L85" s="502">
        <v>8</v>
      </c>
      <c r="M85" s="504">
        <v>5.1499935625080471E-4</v>
      </c>
      <c r="N85" s="499">
        <v>14613</v>
      </c>
      <c r="O85" s="770">
        <v>0.94071069911162608</v>
      </c>
      <c r="P85" s="498">
        <v>921</v>
      </c>
    </row>
    <row r="86" spans="1:118" outlineLevel="2">
      <c r="A86" s="443">
        <v>206</v>
      </c>
      <c r="B86" s="443" t="s">
        <v>373</v>
      </c>
      <c r="C86" s="501">
        <v>4983</v>
      </c>
      <c r="D86" s="502">
        <v>2711</v>
      </c>
      <c r="E86" s="769">
        <v>0.5440497692153321</v>
      </c>
      <c r="F86" s="503">
        <v>671</v>
      </c>
      <c r="G86" s="769">
        <v>0.13465783664459161</v>
      </c>
      <c r="H86" s="502">
        <v>71</v>
      </c>
      <c r="I86" s="504">
        <v>1.4248444712020872E-2</v>
      </c>
      <c r="J86" s="502">
        <v>38</v>
      </c>
      <c r="K86" s="504">
        <v>7.6259281557294802E-3</v>
      </c>
      <c r="L86" s="502">
        <v>6</v>
      </c>
      <c r="M86" s="504">
        <v>1.2040939193257074E-3</v>
      </c>
      <c r="N86" s="499">
        <v>3497</v>
      </c>
      <c r="O86" s="770">
        <v>0.70178607264699977</v>
      </c>
      <c r="P86" s="498">
        <v>1486</v>
      </c>
    </row>
    <row r="87" spans="1:118" outlineLevel="2">
      <c r="A87" s="443">
        <v>313</v>
      </c>
      <c r="B87" s="442" t="s">
        <v>374</v>
      </c>
      <c r="C87" s="501">
        <v>10226</v>
      </c>
      <c r="D87" s="502">
        <v>6734</v>
      </c>
      <c r="E87" s="769">
        <v>0.65851750440054757</v>
      </c>
      <c r="F87" s="503">
        <v>1656</v>
      </c>
      <c r="G87" s="769">
        <v>0.16194015255231761</v>
      </c>
      <c r="H87" s="502">
        <v>188</v>
      </c>
      <c r="I87" s="504">
        <v>1.8384510072364562E-2</v>
      </c>
      <c r="J87" s="502">
        <v>88</v>
      </c>
      <c r="K87" s="504">
        <v>8.6055153530217102E-3</v>
      </c>
      <c r="L87" s="502">
        <v>10</v>
      </c>
      <c r="M87" s="504">
        <v>9.7789947193428523E-4</v>
      </c>
      <c r="N87" s="499">
        <v>8676</v>
      </c>
      <c r="O87" s="770">
        <v>0.84842558185018579</v>
      </c>
      <c r="P87" s="498">
        <v>1550</v>
      </c>
    </row>
    <row r="88" spans="1:118" ht="15.75" outlineLevel="2" thickBot="1">
      <c r="A88" s="443">
        <v>318</v>
      </c>
      <c r="B88" s="442" t="s">
        <v>375</v>
      </c>
      <c r="C88" s="501">
        <v>60921</v>
      </c>
      <c r="D88" s="502">
        <v>14922</v>
      </c>
      <c r="E88" s="769">
        <v>0.24494016841483232</v>
      </c>
      <c r="F88" s="503">
        <v>33075</v>
      </c>
      <c r="G88" s="769">
        <v>0.5429162357807652</v>
      </c>
      <c r="H88" s="502">
        <v>432</v>
      </c>
      <c r="I88" s="504">
        <v>7.0911508346875466E-3</v>
      </c>
      <c r="J88" s="502">
        <v>303</v>
      </c>
      <c r="K88" s="504">
        <v>4.9736544048850154E-3</v>
      </c>
      <c r="L88" s="502">
        <v>32</v>
      </c>
      <c r="M88" s="504">
        <v>5.2527043219907752E-4</v>
      </c>
      <c r="N88" s="499">
        <v>48764</v>
      </c>
      <c r="O88" s="770">
        <v>0.80044647986736917</v>
      </c>
      <c r="P88" s="498">
        <v>12157</v>
      </c>
    </row>
    <row r="89" spans="1:118" outlineLevel="2">
      <c r="A89" s="443">
        <v>321</v>
      </c>
      <c r="B89" s="442" t="s">
        <v>376</v>
      </c>
      <c r="C89" s="501">
        <v>9121</v>
      </c>
      <c r="D89" s="502">
        <v>3937</v>
      </c>
      <c r="E89" s="769">
        <v>0.43164126740488984</v>
      </c>
      <c r="F89" s="503">
        <v>2627</v>
      </c>
      <c r="G89" s="769">
        <v>0.28801666483938165</v>
      </c>
      <c r="H89" s="502">
        <v>101</v>
      </c>
      <c r="I89" s="504">
        <v>1.1073347220699485E-2</v>
      </c>
      <c r="J89" s="502">
        <v>112</v>
      </c>
      <c r="K89" s="504">
        <v>1.2279355333844973E-2</v>
      </c>
      <c r="L89" s="502">
        <v>7</v>
      </c>
      <c r="M89" s="504">
        <v>7.6745970836531081E-4</v>
      </c>
      <c r="N89" s="499">
        <v>6784</v>
      </c>
      <c r="O89" s="770">
        <v>0.74377809450718124</v>
      </c>
      <c r="P89" s="498">
        <v>2337</v>
      </c>
      <c r="U89" s="676" t="s">
        <v>298</v>
      </c>
      <c r="V89" s="677">
        <v>0.87554919791560237</v>
      </c>
      <c r="AA89" s="676" t="s">
        <v>298</v>
      </c>
      <c r="AB89" s="677">
        <v>0.67520517284257653</v>
      </c>
      <c r="AG89" s="676" t="s">
        <v>298</v>
      </c>
      <c r="AH89" s="677">
        <v>0.86305538648813152</v>
      </c>
      <c r="AM89" s="676" t="s">
        <v>298</v>
      </c>
      <c r="AN89" s="677">
        <v>0.91359447004608296</v>
      </c>
      <c r="AS89" s="676" t="s">
        <v>298</v>
      </c>
      <c r="AT89" s="677">
        <v>0.55936310141917622</v>
      </c>
      <c r="AY89" s="676" t="s">
        <v>298</v>
      </c>
      <c r="AZ89" s="677">
        <v>0.38241601143674053</v>
      </c>
      <c r="BE89" s="676" t="s">
        <v>298</v>
      </c>
      <c r="BF89" s="677">
        <v>0.30741864601862512</v>
      </c>
      <c r="BK89" s="676" t="s">
        <v>298</v>
      </c>
      <c r="BL89" s="677">
        <v>0.64953653217011997</v>
      </c>
      <c r="BQ89" s="676" t="s">
        <v>298</v>
      </c>
      <c r="BR89" s="677">
        <v>0.76821192052980136</v>
      </c>
      <c r="BW89" s="676" t="s">
        <v>298</v>
      </c>
      <c r="BX89" s="677">
        <v>0.86107516177202592</v>
      </c>
      <c r="CC89" s="676" t="s">
        <v>298</v>
      </c>
      <c r="CD89" s="677">
        <v>0.77066711933457821</v>
      </c>
      <c r="CI89" s="676" t="s">
        <v>298</v>
      </c>
      <c r="CJ89" s="677">
        <v>0.62737262737262733</v>
      </c>
      <c r="CO89" s="676" t="s">
        <v>298</v>
      </c>
      <c r="CP89" s="677">
        <v>0.41362872660493105</v>
      </c>
      <c r="CU89" s="676" t="s">
        <v>298</v>
      </c>
      <c r="CV89" s="677">
        <v>0.447754771427125</v>
      </c>
      <c r="DA89" s="676" t="s">
        <v>298</v>
      </c>
      <c r="DB89" s="677">
        <v>0.80913034497004754</v>
      </c>
      <c r="DG89" s="676" t="s">
        <v>298</v>
      </c>
      <c r="DH89" s="677">
        <v>0.89480363344910496</v>
      </c>
      <c r="DM89" s="676" t="s">
        <v>298</v>
      </c>
      <c r="DN89" s="677">
        <v>0.60750435904984035</v>
      </c>
    </row>
    <row r="90" spans="1:118" outlineLevel="2">
      <c r="A90" s="443">
        <v>376</v>
      </c>
      <c r="B90" s="442" t="s">
        <v>377</v>
      </c>
      <c r="C90" s="501">
        <v>71570</v>
      </c>
      <c r="D90" s="502">
        <v>15239</v>
      </c>
      <c r="E90" s="769">
        <v>0.21292440966885567</v>
      </c>
      <c r="F90" s="503">
        <v>62862</v>
      </c>
      <c r="G90" s="769">
        <v>0.87832890876065395</v>
      </c>
      <c r="H90" s="502">
        <v>693</v>
      </c>
      <c r="I90" s="504">
        <v>9.6828280005588942E-3</v>
      </c>
      <c r="J90" s="502">
        <v>357</v>
      </c>
      <c r="K90" s="504">
        <v>4.9881235154394295E-3</v>
      </c>
      <c r="L90" s="502">
        <v>102</v>
      </c>
      <c r="M90" s="504">
        <v>1.4251781472684087E-3</v>
      </c>
      <c r="N90" s="499">
        <v>79253</v>
      </c>
      <c r="O90" s="770">
        <v>1.1073494480927764</v>
      </c>
      <c r="P90" s="498">
        <v>-7683</v>
      </c>
      <c r="U90" s="678" t="s">
        <v>300</v>
      </c>
      <c r="V90" s="679">
        <v>0.10309594359865128</v>
      </c>
      <c r="AA90" s="678" t="s">
        <v>300</v>
      </c>
      <c r="AB90" s="679">
        <v>0.29122108928127333</v>
      </c>
      <c r="AG90" s="678" t="s">
        <v>300</v>
      </c>
      <c r="AH90" s="679">
        <v>0.10164333536214243</v>
      </c>
      <c r="AM90" s="678" t="s">
        <v>300</v>
      </c>
      <c r="AN90" s="683">
        <v>6.2644009216589858E-2</v>
      </c>
      <c r="AS90" s="678" t="s">
        <v>300</v>
      </c>
      <c r="AT90" s="679">
        <v>0.38213914849428871</v>
      </c>
      <c r="AY90" s="678" t="s">
        <v>300</v>
      </c>
      <c r="AZ90" s="679">
        <v>0.60199249463902793</v>
      </c>
      <c r="BE90" s="678" t="s">
        <v>300</v>
      </c>
      <c r="BF90" s="679">
        <v>0.67249136758396988</v>
      </c>
      <c r="BK90" s="678" t="s">
        <v>300</v>
      </c>
      <c r="BL90" s="679">
        <v>0.30984187568157034</v>
      </c>
      <c r="BQ90" s="678" t="s">
        <v>300</v>
      </c>
      <c r="BR90" s="679">
        <v>0.20510879848628194</v>
      </c>
      <c r="BW90" s="678" t="s">
        <v>300</v>
      </c>
      <c r="BX90" s="679">
        <v>0.10642110502737681</v>
      </c>
      <c r="CC90" s="678" t="s">
        <v>300</v>
      </c>
      <c r="CD90" s="679">
        <v>0.20064505177389239</v>
      </c>
      <c r="CI90" s="678" t="s">
        <v>300</v>
      </c>
      <c r="CJ90" s="679">
        <v>0.32900432900432902</v>
      </c>
      <c r="CO90" s="678" t="s">
        <v>300</v>
      </c>
      <c r="CP90" s="679">
        <v>0.55620677529011842</v>
      </c>
      <c r="CU90" s="678" t="s">
        <v>300</v>
      </c>
      <c r="CV90" s="679">
        <v>0.53159013820685463</v>
      </c>
      <c r="DA90" s="678" t="s">
        <v>300</v>
      </c>
      <c r="DB90" s="679">
        <v>0.1578186325139434</v>
      </c>
      <c r="DG90" s="678" t="s">
        <v>300</v>
      </c>
      <c r="DH90" s="679">
        <v>7.3069730162970872E-2</v>
      </c>
      <c r="DM90" s="678" t="s">
        <v>300</v>
      </c>
      <c r="DN90" s="679">
        <v>0.36040850524218204</v>
      </c>
    </row>
    <row r="91" spans="1:118" outlineLevel="2">
      <c r="A91" s="443">
        <v>400</v>
      </c>
      <c r="B91" s="443" t="s">
        <v>378</v>
      </c>
      <c r="C91" s="501">
        <v>23455</v>
      </c>
      <c r="D91" s="502">
        <v>9905</v>
      </c>
      <c r="E91" s="769">
        <v>0.4222980174802814</v>
      </c>
      <c r="F91" s="503">
        <v>12157</v>
      </c>
      <c r="G91" s="769">
        <v>0.51831166062673206</v>
      </c>
      <c r="H91" s="502">
        <v>245</v>
      </c>
      <c r="I91" s="504">
        <v>1.0445534001279046E-2</v>
      </c>
      <c r="J91" s="502">
        <v>96</v>
      </c>
      <c r="K91" s="504">
        <v>4.0929439351950541E-3</v>
      </c>
      <c r="L91" s="502">
        <v>20</v>
      </c>
      <c r="M91" s="504">
        <v>8.5269665316563628E-4</v>
      </c>
      <c r="N91" s="499">
        <v>22423</v>
      </c>
      <c r="O91" s="770">
        <v>0.95600085269665314</v>
      </c>
      <c r="P91" s="498">
        <v>1032</v>
      </c>
      <c r="U91" s="678" t="s">
        <v>302</v>
      </c>
      <c r="V91" s="679">
        <v>1.5019924389496271E-2</v>
      </c>
      <c r="AA91" s="678" t="s">
        <v>302</v>
      </c>
      <c r="AB91" s="679">
        <v>2.2879880626709773E-2</v>
      </c>
      <c r="AG91" s="678" t="s">
        <v>302</v>
      </c>
      <c r="AH91" s="679">
        <v>2.7541083384053561E-2</v>
      </c>
      <c r="AM91" s="678" t="s">
        <v>302</v>
      </c>
      <c r="AN91" s="679">
        <v>1.9153225806451613E-2</v>
      </c>
      <c r="AS91" s="678" t="s">
        <v>302</v>
      </c>
      <c r="AT91" s="679">
        <v>4.4305988231221879E-2</v>
      </c>
      <c r="AY91" s="678" t="s">
        <v>302</v>
      </c>
      <c r="AZ91" s="679">
        <v>9.6050750536097219E-3</v>
      </c>
      <c r="BE91" s="678" t="s">
        <v>302</v>
      </c>
      <c r="BF91" s="679">
        <v>1.3707230302396149E-2</v>
      </c>
      <c r="BK91" s="678" t="s">
        <v>302</v>
      </c>
      <c r="BL91" s="679">
        <v>1.88113413304253E-2</v>
      </c>
      <c r="BQ91" s="678" t="s">
        <v>302</v>
      </c>
      <c r="BR91" s="679">
        <v>1.6083254493850521E-2</v>
      </c>
      <c r="BW91" s="678" t="s">
        <v>302</v>
      </c>
      <c r="BX91" s="679">
        <v>2.6132404181184669E-2</v>
      </c>
      <c r="CC91" s="678" t="s">
        <v>302</v>
      </c>
      <c r="CD91" s="679">
        <v>2.2407061619419452E-2</v>
      </c>
      <c r="CI91" s="678" t="s">
        <v>302</v>
      </c>
      <c r="CJ91" s="679">
        <v>3.2301032301032304E-2</v>
      </c>
      <c r="CO91" s="678" t="s">
        <v>302</v>
      </c>
      <c r="CP91" s="679">
        <v>1.582463954987692E-2</v>
      </c>
      <c r="CU91" s="678" t="s">
        <v>302</v>
      </c>
      <c r="CV91" s="679">
        <v>1.571913127119931E-2</v>
      </c>
      <c r="DA91" s="678" t="s">
        <v>302</v>
      </c>
      <c r="DB91" s="679">
        <v>2.2722577979756249E-2</v>
      </c>
      <c r="DG91" s="678" t="s">
        <v>302</v>
      </c>
      <c r="DH91" s="679">
        <v>1.68314186481432E-2</v>
      </c>
      <c r="DM91" s="678" t="s">
        <v>302</v>
      </c>
      <c r="DN91" s="679">
        <v>1.9768574081202871E-2</v>
      </c>
    </row>
    <row r="92" spans="1:118" ht="15.75" outlineLevel="2" thickBot="1">
      <c r="A92" s="443">
        <v>440</v>
      </c>
      <c r="B92" s="442" t="s">
        <v>379</v>
      </c>
      <c r="C92" s="501">
        <v>71117</v>
      </c>
      <c r="D92" s="502">
        <v>24472</v>
      </c>
      <c r="E92" s="769">
        <v>0.34410900347314988</v>
      </c>
      <c r="F92" s="503">
        <v>45128</v>
      </c>
      <c r="G92" s="769">
        <v>0.63455995050409886</v>
      </c>
      <c r="H92" s="502">
        <v>886</v>
      </c>
      <c r="I92" s="504">
        <v>1.2458343293446011E-2</v>
      </c>
      <c r="J92" s="502">
        <v>520</v>
      </c>
      <c r="K92" s="504">
        <v>7.3118944837380654E-3</v>
      </c>
      <c r="L92" s="502">
        <v>60</v>
      </c>
      <c r="M92" s="504">
        <v>8.4368013273900758E-4</v>
      </c>
      <c r="N92" s="499">
        <v>71066</v>
      </c>
      <c r="O92" s="770">
        <v>0.9992828718871718</v>
      </c>
      <c r="P92" s="498">
        <v>51</v>
      </c>
      <c r="U92" s="681" t="s">
        <v>304</v>
      </c>
      <c r="V92" s="680">
        <v>3.8827015428629817E-3</v>
      </c>
      <c r="AA92" s="681" t="s">
        <v>304</v>
      </c>
      <c r="AB92" s="680">
        <v>8.9529967669733888E-3</v>
      </c>
      <c r="AG92" s="681" t="s">
        <v>304</v>
      </c>
      <c r="AH92" s="680">
        <v>5.3256238587948874E-3</v>
      </c>
      <c r="AM92" s="681" t="s">
        <v>304</v>
      </c>
      <c r="AN92" s="680">
        <v>2.1601382488479265E-3</v>
      </c>
      <c r="AS92" s="681" t="s">
        <v>304</v>
      </c>
      <c r="AT92" s="680">
        <v>1.0384215991692628E-2</v>
      </c>
      <c r="AY92" s="681" t="s">
        <v>304</v>
      </c>
      <c r="AZ92" s="680">
        <v>4.3781272337383844E-3</v>
      </c>
      <c r="BE92" s="681" t="s">
        <v>304</v>
      </c>
      <c r="BF92" s="680">
        <v>5.2317672909908963E-3</v>
      </c>
      <c r="BK92" s="681" t="s">
        <v>304</v>
      </c>
      <c r="BL92" s="680">
        <v>1.9083969465648856E-2</v>
      </c>
      <c r="BQ92" s="681" t="s">
        <v>304</v>
      </c>
      <c r="BR92" s="680">
        <v>8.7038789025543992E-3</v>
      </c>
      <c r="BW92" s="681" t="s">
        <v>304</v>
      </c>
      <c r="BX92" s="680">
        <v>4.0318566450970629E-3</v>
      </c>
      <c r="CC92" s="681" t="s">
        <v>304</v>
      </c>
      <c r="CD92" s="680">
        <v>5.9412663384824311E-3</v>
      </c>
      <c r="CI92" s="681" t="s">
        <v>304</v>
      </c>
      <c r="CJ92" s="680">
        <v>1.0656010656010656E-2</v>
      </c>
      <c r="CO92" s="681" t="s">
        <v>304</v>
      </c>
      <c r="CP92" s="680">
        <v>1.351932168952448E-2</v>
      </c>
      <c r="CU92" s="681" t="s">
        <v>304</v>
      </c>
      <c r="CV92" s="680">
        <v>3.9993924973421762E-3</v>
      </c>
      <c r="DA92" s="681" t="s">
        <v>304</v>
      </c>
      <c r="DB92" s="680">
        <v>9.2956000826275569E-3</v>
      </c>
      <c r="DG92" s="681" t="s">
        <v>304</v>
      </c>
      <c r="DH92" s="680">
        <v>1.2289607266898209E-2</v>
      </c>
      <c r="DM92" s="681" t="s">
        <v>304</v>
      </c>
      <c r="DN92" s="680">
        <v>9.5559430266524761E-3</v>
      </c>
    </row>
    <row r="93" spans="1:118" outlineLevel="2">
      <c r="A93" s="443">
        <v>483</v>
      </c>
      <c r="B93" s="442" t="s">
        <v>380</v>
      </c>
      <c r="C93" s="501">
        <v>10417</v>
      </c>
      <c r="D93" s="502">
        <v>7914</v>
      </c>
      <c r="E93" s="769">
        <v>0.75971968896995301</v>
      </c>
      <c r="F93" s="503">
        <v>694</v>
      </c>
      <c r="G93" s="769">
        <v>6.6621868100220791E-2</v>
      </c>
      <c r="H93" s="502">
        <v>187</v>
      </c>
      <c r="I93" s="504">
        <v>1.7951425554382259E-2</v>
      </c>
      <c r="J93" s="502">
        <v>58</v>
      </c>
      <c r="K93" s="504">
        <v>5.5678218297014496E-3</v>
      </c>
      <c r="L93" s="502">
        <v>14</v>
      </c>
      <c r="M93" s="504">
        <v>1.3439569933762119E-3</v>
      </c>
      <c r="N93" s="499">
        <v>8867</v>
      </c>
      <c r="O93" s="770">
        <v>0.85120476144763368</v>
      </c>
      <c r="P93" s="498">
        <v>1550</v>
      </c>
    </row>
    <row r="94" spans="1:118" outlineLevel="2">
      <c r="A94" s="443">
        <v>541</v>
      </c>
      <c r="B94" s="443" t="s">
        <v>381</v>
      </c>
      <c r="C94" s="501">
        <v>22798</v>
      </c>
      <c r="D94" s="502">
        <v>12447</v>
      </c>
      <c r="E94" s="769">
        <v>0.54596894464426704</v>
      </c>
      <c r="F94" s="503">
        <v>5783</v>
      </c>
      <c r="G94" s="769">
        <v>0.25366260198263008</v>
      </c>
      <c r="H94" s="502">
        <v>290</v>
      </c>
      <c r="I94" s="504">
        <v>1.2720414071409773E-2</v>
      </c>
      <c r="J94" s="502">
        <v>79</v>
      </c>
      <c r="K94" s="504">
        <v>3.4652162470392139E-3</v>
      </c>
      <c r="L94" s="502">
        <v>24</v>
      </c>
      <c r="M94" s="504">
        <v>1.0527239231511536E-3</v>
      </c>
      <c r="N94" s="499">
        <v>18623</v>
      </c>
      <c r="O94" s="770">
        <v>0.8168699008684972</v>
      </c>
      <c r="P94" s="498">
        <v>4175</v>
      </c>
    </row>
    <row r="95" spans="1:118" outlineLevel="2">
      <c r="A95" s="443">
        <v>607</v>
      </c>
      <c r="B95" s="442" t="s">
        <v>382</v>
      </c>
      <c r="C95" s="501">
        <v>25933</v>
      </c>
      <c r="D95" s="502">
        <v>4203</v>
      </c>
      <c r="E95" s="769">
        <v>0.16207149192148998</v>
      </c>
      <c r="F95" s="503">
        <v>13689</v>
      </c>
      <c r="G95" s="769">
        <v>0.52786025527320402</v>
      </c>
      <c r="H95" s="502">
        <v>180</v>
      </c>
      <c r="I95" s="504">
        <v>6.9409632514556745E-3</v>
      </c>
      <c r="J95" s="502">
        <v>74</v>
      </c>
      <c r="K95" s="504">
        <v>2.8535071144873327E-3</v>
      </c>
      <c r="L95" s="502">
        <v>19</v>
      </c>
      <c r="M95" s="504">
        <v>7.3265723209809893E-4</v>
      </c>
      <c r="N95" s="499">
        <v>18165</v>
      </c>
      <c r="O95" s="770">
        <v>0.70045887479273516</v>
      </c>
      <c r="P95" s="498">
        <v>7768</v>
      </c>
    </row>
    <row r="96" spans="1:118" outlineLevel="2">
      <c r="A96" s="443">
        <v>615</v>
      </c>
      <c r="B96" s="442" t="s">
        <v>383</v>
      </c>
      <c r="C96" s="501">
        <v>149786</v>
      </c>
      <c r="D96" s="502">
        <v>35610</v>
      </c>
      <c r="E96" s="769">
        <v>0.23773917455569946</v>
      </c>
      <c r="F96" s="503">
        <v>159428</v>
      </c>
      <c r="G96" s="769">
        <v>1.0643718371543403</v>
      </c>
      <c r="H96" s="502">
        <v>1871</v>
      </c>
      <c r="I96" s="504">
        <v>1.2491154046439587E-2</v>
      </c>
      <c r="J96" s="502">
        <v>1883</v>
      </c>
      <c r="K96" s="504">
        <v>1.2571268342835779E-2</v>
      </c>
      <c r="L96" s="502">
        <v>210</v>
      </c>
      <c r="M96" s="504">
        <v>1.4020001869333582E-3</v>
      </c>
      <c r="N96" s="499">
        <v>199002</v>
      </c>
      <c r="O96" s="770">
        <v>1.3285754342862484</v>
      </c>
      <c r="P96" s="498">
        <v>-49216</v>
      </c>
    </row>
    <row r="97" spans="1:154" outlineLevel="2">
      <c r="A97" s="443">
        <v>649</v>
      </c>
      <c r="B97" s="442" t="s">
        <v>384</v>
      </c>
      <c r="C97" s="501">
        <v>16559</v>
      </c>
      <c r="D97" s="502">
        <v>10359</v>
      </c>
      <c r="E97" s="769">
        <v>0.62558125490669725</v>
      </c>
      <c r="F97" s="503">
        <v>2227</v>
      </c>
      <c r="G97" s="769">
        <v>0.1344887976327073</v>
      </c>
      <c r="H97" s="502">
        <v>263</v>
      </c>
      <c r="I97" s="504">
        <v>1.5882601606377198E-2</v>
      </c>
      <c r="J97" s="502">
        <v>155</v>
      </c>
      <c r="K97" s="504">
        <v>9.3604686273325681E-3</v>
      </c>
      <c r="L97" s="502">
        <v>23</v>
      </c>
      <c r="M97" s="504">
        <v>1.3889727640558004E-3</v>
      </c>
      <c r="N97" s="499">
        <v>13027</v>
      </c>
      <c r="O97" s="770">
        <v>0.78670209553717008</v>
      </c>
      <c r="P97" s="498">
        <v>3532</v>
      </c>
    </row>
    <row r="98" spans="1:154" outlineLevel="2">
      <c r="A98" s="443">
        <v>652</v>
      </c>
      <c r="B98" s="442" t="s">
        <v>385</v>
      </c>
      <c r="C98" s="501">
        <v>6169</v>
      </c>
      <c r="D98" s="502">
        <v>4994</v>
      </c>
      <c r="E98" s="769">
        <v>0.80953152861079591</v>
      </c>
      <c r="F98" s="503">
        <v>474</v>
      </c>
      <c r="G98" s="769">
        <v>7.6835791862538499E-2</v>
      </c>
      <c r="H98" s="502">
        <v>105</v>
      </c>
      <c r="I98" s="504">
        <v>1.7020586804992705E-2</v>
      </c>
      <c r="J98" s="502">
        <v>30</v>
      </c>
      <c r="K98" s="504">
        <v>4.8630248014264873E-3</v>
      </c>
      <c r="L98" s="502">
        <v>13</v>
      </c>
      <c r="M98" s="504">
        <v>2.1073107472848111E-3</v>
      </c>
      <c r="N98" s="499">
        <v>5616</v>
      </c>
      <c r="O98" s="770">
        <v>0.91035824282703837</v>
      </c>
      <c r="P98" s="498">
        <v>553</v>
      </c>
    </row>
    <row r="99" spans="1:154" outlineLevel="2">
      <c r="A99" s="443">
        <v>660</v>
      </c>
      <c r="B99" s="442" t="s">
        <v>386</v>
      </c>
      <c r="C99" s="501">
        <v>13743</v>
      </c>
      <c r="D99" s="502">
        <v>10432</v>
      </c>
      <c r="E99" s="769">
        <v>0.7590773484683111</v>
      </c>
      <c r="F99" s="503">
        <v>3404</v>
      </c>
      <c r="G99" s="769">
        <v>0.24768973295495889</v>
      </c>
      <c r="H99" s="502">
        <v>220</v>
      </c>
      <c r="I99" s="504">
        <v>1.6008149603434475E-2</v>
      </c>
      <c r="J99" s="502">
        <v>81</v>
      </c>
      <c r="K99" s="504">
        <v>5.893909626719057E-3</v>
      </c>
      <c r="L99" s="502">
        <v>27</v>
      </c>
      <c r="M99" s="504">
        <v>1.9646365422396855E-3</v>
      </c>
      <c r="N99" s="499">
        <v>14164</v>
      </c>
      <c r="O99" s="770">
        <v>1.0306337771956633</v>
      </c>
      <c r="P99" s="498">
        <v>-421</v>
      </c>
    </row>
    <row r="100" spans="1:154" outlineLevel="2">
      <c r="A100" s="443">
        <v>667</v>
      </c>
      <c r="B100" s="442" t="s">
        <v>387</v>
      </c>
      <c r="C100" s="501">
        <v>16404</v>
      </c>
      <c r="D100" s="502">
        <v>9971</v>
      </c>
      <c r="E100" s="769">
        <v>0.60783955132894418</v>
      </c>
      <c r="F100" s="503">
        <v>3208</v>
      </c>
      <c r="G100" s="769">
        <v>0.1955620580346257</v>
      </c>
      <c r="H100" s="502">
        <v>239</v>
      </c>
      <c r="I100" s="504">
        <v>1.4569617166544745E-2</v>
      </c>
      <c r="J100" s="502">
        <v>102</v>
      </c>
      <c r="K100" s="504">
        <v>6.2179956108266276E-3</v>
      </c>
      <c r="L100" s="502">
        <v>11</v>
      </c>
      <c r="M100" s="504">
        <v>6.7056815410875394E-4</v>
      </c>
      <c r="N100" s="499">
        <v>13531</v>
      </c>
      <c r="O100" s="770">
        <v>0.82485979029504997</v>
      </c>
      <c r="P100" s="498">
        <v>2873</v>
      </c>
    </row>
    <row r="101" spans="1:154" ht="15.75" outlineLevel="2" thickBot="1">
      <c r="A101" s="443">
        <v>674</v>
      </c>
      <c r="B101" s="442" t="s">
        <v>388</v>
      </c>
      <c r="C101" s="501">
        <v>23531</v>
      </c>
      <c r="D101" s="502">
        <v>11752</v>
      </c>
      <c r="E101" s="769">
        <v>0.49942628872551104</v>
      </c>
      <c r="F101" s="503">
        <v>2567</v>
      </c>
      <c r="G101" s="769">
        <v>0.10909013641579193</v>
      </c>
      <c r="H101" s="502">
        <v>252</v>
      </c>
      <c r="I101" s="504">
        <v>1.0709277123794145E-2</v>
      </c>
      <c r="J101" s="502">
        <v>63</v>
      </c>
      <c r="K101" s="504">
        <v>2.6773192809485362E-3</v>
      </c>
      <c r="L101" s="502">
        <v>12</v>
      </c>
      <c r="M101" s="504">
        <v>5.099655773235307E-4</v>
      </c>
      <c r="N101" s="499">
        <v>14646</v>
      </c>
      <c r="O101" s="770">
        <v>0.62241298712336912</v>
      </c>
      <c r="P101" s="498">
        <v>8885</v>
      </c>
    </row>
    <row r="102" spans="1:154" outlineLevel="2">
      <c r="A102" s="443">
        <v>697</v>
      </c>
      <c r="B102" s="448" t="s">
        <v>389</v>
      </c>
      <c r="C102" s="501">
        <v>38336</v>
      </c>
      <c r="D102" s="502">
        <v>17206</v>
      </c>
      <c r="E102" s="769">
        <v>0.44882095158597662</v>
      </c>
      <c r="F102" s="503">
        <v>15353</v>
      </c>
      <c r="G102" s="769">
        <v>0.400485183639399</v>
      </c>
      <c r="H102" s="502">
        <v>394</v>
      </c>
      <c r="I102" s="504">
        <v>1.027754590984975E-2</v>
      </c>
      <c r="J102" s="502">
        <v>234</v>
      </c>
      <c r="K102" s="504">
        <v>6.103923205342237E-3</v>
      </c>
      <c r="L102" s="502">
        <v>21</v>
      </c>
      <c r="M102" s="504">
        <v>5.47787979966611E-4</v>
      </c>
      <c r="N102" s="499">
        <v>33208</v>
      </c>
      <c r="O102" s="770">
        <v>0.86623539232053426</v>
      </c>
      <c r="P102" s="498">
        <v>5128</v>
      </c>
      <c r="U102" s="676" t="s">
        <v>298</v>
      </c>
      <c r="V102" s="677">
        <v>0.76712953908338222</v>
      </c>
      <c r="AA102" s="676" t="s">
        <v>298</v>
      </c>
      <c r="AB102" s="677">
        <v>0.82126696832579182</v>
      </c>
      <c r="AG102" s="676" t="s">
        <v>298</v>
      </c>
      <c r="AH102" s="677">
        <v>0.89510102407971215</v>
      </c>
      <c r="AM102" s="676" t="s">
        <v>298</v>
      </c>
      <c r="AN102" s="677">
        <v>0.32622547699818716</v>
      </c>
      <c r="AS102" s="676" t="s">
        <v>298</v>
      </c>
      <c r="AT102" s="677">
        <v>0.79155546431259838</v>
      </c>
      <c r="AY102" s="676" t="s">
        <v>298</v>
      </c>
      <c r="AZ102" s="677">
        <v>0.77523591649985701</v>
      </c>
      <c r="BE102" s="676" t="s">
        <v>298</v>
      </c>
      <c r="BF102" s="677">
        <v>0.77616413093591519</v>
      </c>
      <c r="BK102" s="676" t="s">
        <v>298</v>
      </c>
      <c r="BL102" s="677">
        <v>0.30600442949717005</v>
      </c>
      <c r="BQ102" s="676" t="s">
        <v>298</v>
      </c>
      <c r="BR102" s="677">
        <v>0.58033608490566035</v>
      </c>
      <c r="BW102" s="676" t="s">
        <v>298</v>
      </c>
      <c r="BX102" s="677">
        <v>0.19228294197065096</v>
      </c>
      <c r="CC102" s="676" t="s">
        <v>298</v>
      </c>
      <c r="CD102" s="677">
        <v>0.44173393390714893</v>
      </c>
      <c r="CI102" s="676" t="s">
        <v>298</v>
      </c>
      <c r="CJ102" s="677">
        <v>0.34435595080629272</v>
      </c>
      <c r="CO102" s="676" t="s">
        <v>298</v>
      </c>
      <c r="CP102" s="677">
        <v>0.89252283748731254</v>
      </c>
      <c r="CU102" s="676" t="s">
        <v>298</v>
      </c>
      <c r="CV102" s="677">
        <v>0.66836707297427911</v>
      </c>
      <c r="DA102" s="676" t="s">
        <v>298</v>
      </c>
      <c r="DB102" s="677">
        <v>0.23137902559867879</v>
      </c>
      <c r="DG102" s="676" t="s">
        <v>298</v>
      </c>
      <c r="DH102" s="677">
        <v>0.17894292519673169</v>
      </c>
      <c r="DM102" s="676" t="s">
        <v>298</v>
      </c>
      <c r="DN102" s="677">
        <v>0.79519459583941043</v>
      </c>
      <c r="DS102" s="676" t="s">
        <v>298</v>
      </c>
      <c r="DT102" s="677">
        <v>0.88924501424501423</v>
      </c>
      <c r="DY102" s="676" t="s">
        <v>298</v>
      </c>
      <c r="DZ102" s="677">
        <v>0.73651510872634851</v>
      </c>
      <c r="EE102" s="676" t="s">
        <v>298</v>
      </c>
      <c r="EF102" s="677">
        <v>0.73690045081664324</v>
      </c>
      <c r="EK102" s="676" t="s">
        <v>298</v>
      </c>
      <c r="EL102" s="677">
        <v>0.80240338659019528</v>
      </c>
      <c r="EQ102" s="676" t="s">
        <v>298</v>
      </c>
      <c r="ER102" s="677">
        <v>0.51812816188870148</v>
      </c>
      <c r="EW102" s="676" t="s">
        <v>298</v>
      </c>
      <c r="EX102" s="677">
        <v>0.74831198334069537</v>
      </c>
    </row>
    <row r="103" spans="1:154" outlineLevel="2">
      <c r="A103" s="443">
        <v>756</v>
      </c>
      <c r="B103" s="442" t="s">
        <v>390</v>
      </c>
      <c r="C103" s="501">
        <v>38357</v>
      </c>
      <c r="D103" s="502">
        <v>23717</v>
      </c>
      <c r="E103" s="769">
        <v>0.61832260082905333</v>
      </c>
      <c r="F103" s="503">
        <v>6980</v>
      </c>
      <c r="G103" s="769">
        <v>0.18197460698177648</v>
      </c>
      <c r="H103" s="502">
        <v>766</v>
      </c>
      <c r="I103" s="504">
        <v>1.9970279218917017E-2</v>
      </c>
      <c r="J103" s="502">
        <v>176</v>
      </c>
      <c r="K103" s="504">
        <v>4.5884714654430741E-3</v>
      </c>
      <c r="L103" s="502">
        <v>55</v>
      </c>
      <c r="M103" s="504">
        <v>1.4338973329509608E-3</v>
      </c>
      <c r="N103" s="499">
        <v>31694</v>
      </c>
      <c r="O103" s="770">
        <v>0.82628985582814085</v>
      </c>
      <c r="P103" s="498">
        <v>6663</v>
      </c>
      <c r="U103" s="678" t="s">
        <v>300</v>
      </c>
      <c r="V103" s="679">
        <v>0.19421083512614903</v>
      </c>
      <c r="AA103" s="678" t="s">
        <v>300</v>
      </c>
      <c r="AB103" s="679">
        <v>0.14536199095022626</v>
      </c>
      <c r="AG103" s="678" t="s">
        <v>300</v>
      </c>
      <c r="AH103" s="679">
        <v>7.127041239966786E-2</v>
      </c>
      <c r="AM103" s="678" t="s">
        <v>300</v>
      </c>
      <c r="AN103" s="679">
        <v>0.65582539084235281</v>
      </c>
      <c r="AS103" s="678" t="s">
        <v>300</v>
      </c>
      <c r="AT103" s="679">
        <v>0.1819612673646753</v>
      </c>
      <c r="AY103" s="678" t="s">
        <v>300</v>
      </c>
      <c r="AZ103" s="679">
        <v>0.19187875321704317</v>
      </c>
      <c r="BE103" s="678" t="s">
        <v>300</v>
      </c>
      <c r="BF103" s="679">
        <v>0.1908713692946058</v>
      </c>
      <c r="BK103" s="678" t="s">
        <v>300</v>
      </c>
      <c r="BL103" s="679">
        <v>0.67826675416290705</v>
      </c>
      <c r="BQ103" s="678" t="s">
        <v>300</v>
      </c>
      <c r="BR103" s="679">
        <v>0.38723466981132076</v>
      </c>
      <c r="BW103" s="678" t="s">
        <v>300</v>
      </c>
      <c r="BX103" s="679">
        <v>0.79318133067517949</v>
      </c>
      <c r="CC103" s="678" t="s">
        <v>300</v>
      </c>
      <c r="CD103" s="679">
        <v>0.54216652544262589</v>
      </c>
      <c r="CI103" s="678" t="s">
        <v>300</v>
      </c>
      <c r="CJ103" s="679">
        <v>0.63501533785495179</v>
      </c>
      <c r="CO103" s="678" t="s">
        <v>300</v>
      </c>
      <c r="CP103" s="679">
        <v>7.8267734295703176E-2</v>
      </c>
      <c r="CU103" s="678" t="s">
        <v>300</v>
      </c>
      <c r="CV103" s="679">
        <v>0.31052998979756213</v>
      </c>
      <c r="DA103" s="678" t="s">
        <v>300</v>
      </c>
      <c r="DB103" s="679">
        <v>0.75359207266721717</v>
      </c>
      <c r="DG103" s="678" t="s">
        <v>300</v>
      </c>
      <c r="DH103" s="679">
        <v>0.80113767700827132</v>
      </c>
      <c r="DM103" s="678" t="s">
        <v>300</v>
      </c>
      <c r="DN103" s="679">
        <v>0.17095263683119674</v>
      </c>
      <c r="DS103" s="678" t="s">
        <v>300</v>
      </c>
      <c r="DT103" s="679">
        <v>8.4401709401709407E-2</v>
      </c>
      <c r="DY103" s="678" t="s">
        <v>300</v>
      </c>
      <c r="DZ103" s="679">
        <v>0.24032759107596724</v>
      </c>
      <c r="EE103" s="678" t="s">
        <v>300</v>
      </c>
      <c r="EF103" s="679">
        <v>0.2370852117360136</v>
      </c>
      <c r="EK103" s="678" t="s">
        <v>300</v>
      </c>
      <c r="EL103" s="679">
        <v>0.17526969821111565</v>
      </c>
      <c r="EQ103" s="678" t="s">
        <v>300</v>
      </c>
      <c r="ER103" s="679">
        <v>0.4623283546133462</v>
      </c>
      <c r="EW103" s="678" t="s">
        <v>300</v>
      </c>
      <c r="EX103" s="679">
        <v>0.22023095854104877</v>
      </c>
    </row>
    <row r="104" spans="1:154" ht="12.75" outlineLevel="2">
      <c r="A104" s="444"/>
      <c r="B104" s="444" t="s">
        <v>391</v>
      </c>
      <c r="C104" s="434">
        <v>388050</v>
      </c>
      <c r="D104" s="434">
        <v>213306</v>
      </c>
      <c r="E104" s="771">
        <v>0.54968689601855436</v>
      </c>
      <c r="F104" s="434">
        <v>87772</v>
      </c>
      <c r="G104" s="771">
        <v>0.22618734699136708</v>
      </c>
      <c r="H104" s="434">
        <v>6104</v>
      </c>
      <c r="I104" s="771">
        <v>1.5729931709831207E-2</v>
      </c>
      <c r="J104" s="434">
        <v>3268</v>
      </c>
      <c r="K104" s="771">
        <v>8.421595155263497E-3</v>
      </c>
      <c r="L104" s="434">
        <v>1051</v>
      </c>
      <c r="M104" s="771">
        <v>2.7084138641927588E-3</v>
      </c>
      <c r="N104" s="434">
        <v>311501</v>
      </c>
      <c r="O104" s="454">
        <v>80.27341837392089</v>
      </c>
      <c r="P104" s="435">
        <v>76549</v>
      </c>
      <c r="U104" s="678" t="s">
        <v>302</v>
      </c>
      <c r="V104" s="679">
        <v>2.9923723841189125E-2</v>
      </c>
      <c r="AA104" s="678" t="s">
        <v>302</v>
      </c>
      <c r="AB104" s="679">
        <v>1.6402714932126698E-2</v>
      </c>
      <c r="AG104" s="678" t="s">
        <v>302</v>
      </c>
      <c r="AH104" s="679">
        <v>2.6293938555217271E-2</v>
      </c>
      <c r="AM104" s="678" t="s">
        <v>302</v>
      </c>
      <c r="AN104" s="679">
        <v>1.2654138172419364E-2</v>
      </c>
      <c r="AS104" s="678" t="s">
        <v>302</v>
      </c>
      <c r="AT104" s="679">
        <v>1.9161021008690892E-2</v>
      </c>
      <c r="AY104" s="678" t="s">
        <v>302</v>
      </c>
      <c r="AZ104" s="679">
        <v>2.0303116957392051E-2</v>
      </c>
      <c r="BE104" s="678" t="s">
        <v>302</v>
      </c>
      <c r="BF104" s="679">
        <v>2.1668971876440755E-2</v>
      </c>
      <c r="BK104" s="678" t="s">
        <v>302</v>
      </c>
      <c r="BL104" s="679">
        <v>8.8589943400869502E-3</v>
      </c>
      <c r="BQ104" s="678" t="s">
        <v>302</v>
      </c>
      <c r="BR104" s="679">
        <v>1.4887971698113208E-2</v>
      </c>
      <c r="BW104" s="678" t="s">
        <v>302</v>
      </c>
      <c r="BX104" s="679">
        <v>8.7441484864926242E-3</v>
      </c>
      <c r="CC104" s="678" t="s">
        <v>302</v>
      </c>
      <c r="CD104" s="679">
        <v>1.0926281050706864E-2</v>
      </c>
      <c r="CI104" s="678" t="s">
        <v>302</v>
      </c>
      <c r="CJ104" s="679">
        <v>1.2467283933245152E-2</v>
      </c>
      <c r="CO104" s="678" t="s">
        <v>302</v>
      </c>
      <c r="CP104" s="679">
        <v>2.1089432728092928E-2</v>
      </c>
      <c r="CU104" s="678" t="s">
        <v>302</v>
      </c>
      <c r="CV104" s="679">
        <v>1.5572141974977178E-2</v>
      </c>
      <c r="DA104" s="678" t="s">
        <v>302</v>
      </c>
      <c r="DB104" s="679">
        <v>9.9091659785301399E-3</v>
      </c>
      <c r="DG104" s="678" t="s">
        <v>302</v>
      </c>
      <c r="DH104" s="679">
        <v>9.4019155586376017E-3</v>
      </c>
      <c r="DM104" s="678" t="s">
        <v>302</v>
      </c>
      <c r="DN104" s="679">
        <v>2.0188838566055117E-2</v>
      </c>
      <c r="DS104" s="678" t="s">
        <v>302</v>
      </c>
      <c r="DT104" s="679">
        <v>1.8696581196581196E-2</v>
      </c>
      <c r="DY104" s="678" t="s">
        <v>302</v>
      </c>
      <c r="DZ104" s="679">
        <v>1.5532335498446766E-2</v>
      </c>
      <c r="EE104" s="678" t="s">
        <v>302</v>
      </c>
      <c r="EF104" s="679">
        <v>1.7663143891804005E-2</v>
      </c>
      <c r="EK104" s="678" t="s">
        <v>302</v>
      </c>
      <c r="EL104" s="679">
        <v>1.7206063088897994E-2</v>
      </c>
      <c r="EQ104" s="678" t="s">
        <v>302</v>
      </c>
      <c r="ER104" s="679">
        <v>1.1864610937123585E-2</v>
      </c>
      <c r="EW104" s="678" t="s">
        <v>302</v>
      </c>
      <c r="EX104" s="679">
        <v>2.4168612355650911E-2</v>
      </c>
    </row>
    <row r="105" spans="1:154" ht="15.75" outlineLevel="2" thickBot="1">
      <c r="A105" s="443">
        <v>30</v>
      </c>
      <c r="B105" s="442" t="s">
        <v>392</v>
      </c>
      <c r="C105" s="501">
        <v>32762</v>
      </c>
      <c r="D105" s="502">
        <v>10012</v>
      </c>
      <c r="E105" s="769">
        <v>0.30559794884317198</v>
      </c>
      <c r="F105" s="503">
        <v>14187</v>
      </c>
      <c r="G105" s="769">
        <v>0.43303217141810635</v>
      </c>
      <c r="H105" s="502">
        <v>443</v>
      </c>
      <c r="I105" s="504">
        <v>1.3521763018130762E-2</v>
      </c>
      <c r="J105" s="502">
        <v>237</v>
      </c>
      <c r="K105" s="504">
        <v>7.2339905988645379E-3</v>
      </c>
      <c r="L105" s="502">
        <v>79</v>
      </c>
      <c r="M105" s="504">
        <v>2.4113301996215126E-3</v>
      </c>
      <c r="N105" s="499">
        <v>24958</v>
      </c>
      <c r="O105" s="770">
        <v>0.76179720407789508</v>
      </c>
      <c r="P105" s="498">
        <v>7804</v>
      </c>
      <c r="U105" s="681" t="s">
        <v>304</v>
      </c>
      <c r="V105" s="680">
        <v>6.8452963035399959E-3</v>
      </c>
      <c r="AA105" s="681" t="s">
        <v>304</v>
      </c>
      <c r="AB105" s="680">
        <v>1.6119909502262445E-2</v>
      </c>
      <c r="AG105" s="681" t="s">
        <v>304</v>
      </c>
      <c r="AH105" s="680">
        <v>5.6739551619153054E-3</v>
      </c>
      <c r="AM105" s="681" t="s">
        <v>304</v>
      </c>
      <c r="AN105" s="680">
        <v>4.5411304363434024E-3</v>
      </c>
      <c r="AS105" s="681" t="s">
        <v>304</v>
      </c>
      <c r="AT105" s="680">
        <v>6.7747895709299941E-3</v>
      </c>
      <c r="AY105" s="681" t="s">
        <v>304</v>
      </c>
      <c r="AZ105" s="680">
        <v>1.0866456963111238E-2</v>
      </c>
      <c r="BE105" s="681" t="s">
        <v>304</v>
      </c>
      <c r="BF105" s="680">
        <v>1.0142923005993546E-2</v>
      </c>
      <c r="BK105" s="681" t="s">
        <v>304</v>
      </c>
      <c r="BL105" s="680">
        <v>6.213600196866541E-3</v>
      </c>
      <c r="BQ105" s="681" t="s">
        <v>304</v>
      </c>
      <c r="BR105" s="680">
        <v>1.6509433962264151E-2</v>
      </c>
      <c r="BW105" s="681" t="s">
        <v>304</v>
      </c>
      <c r="BX105" s="680">
        <v>4.5045613415265039E-3</v>
      </c>
      <c r="CC105" s="681" t="s">
        <v>304</v>
      </c>
      <c r="CD105" s="680">
        <v>4.2813182892565667E-3</v>
      </c>
      <c r="CI105" s="681" t="s">
        <v>304</v>
      </c>
      <c r="CJ105" s="680">
        <v>7.3171418118368843E-3</v>
      </c>
      <c r="CO105" s="681" t="s">
        <v>304</v>
      </c>
      <c r="CP105" s="680">
        <v>6.5411074771625126E-3</v>
      </c>
      <c r="CU105" s="681" t="s">
        <v>304</v>
      </c>
      <c r="CV105" s="680">
        <v>4.2420662621489554E-3</v>
      </c>
      <c r="DA105" s="681" t="s">
        <v>304</v>
      </c>
      <c r="DB105" s="680">
        <v>4.0737682356179463E-3</v>
      </c>
      <c r="DG105" s="681" t="s">
        <v>304</v>
      </c>
      <c r="DH105" s="680">
        <v>9.4622164601360793E-3</v>
      </c>
      <c r="DM105" s="681" t="s">
        <v>304</v>
      </c>
      <c r="DN105" s="680">
        <v>1.1898364934367084E-2</v>
      </c>
      <c r="DS105" s="681" t="s">
        <v>304</v>
      </c>
      <c r="DT105" s="680">
        <v>5.341880341880342E-3</v>
      </c>
      <c r="DY105" s="681" t="s">
        <v>304</v>
      </c>
      <c r="DZ105" s="680">
        <v>5.7187235244281279E-3</v>
      </c>
      <c r="EE105" s="681" t="s">
        <v>304</v>
      </c>
      <c r="EF105" s="680">
        <v>7.538245510309659E-3</v>
      </c>
      <c r="EK105" s="681" t="s">
        <v>304</v>
      </c>
      <c r="EL105" s="680">
        <v>4.3015157722244984E-3</v>
      </c>
      <c r="EQ105" s="681" t="s">
        <v>304</v>
      </c>
      <c r="ER105" s="680">
        <v>7.0464948205251751E-3</v>
      </c>
      <c r="EW105" s="681" t="s">
        <v>304</v>
      </c>
      <c r="EX105" s="680">
        <v>5.5531015334132645E-3</v>
      </c>
    </row>
    <row r="106" spans="1:154" outlineLevel="2">
      <c r="A106" s="443">
        <v>34</v>
      </c>
      <c r="B106" s="442" t="s">
        <v>393</v>
      </c>
      <c r="C106" s="501">
        <v>46289</v>
      </c>
      <c r="D106" s="502">
        <v>28293</v>
      </c>
      <c r="E106" s="769">
        <v>0.6112251290803431</v>
      </c>
      <c r="F106" s="503">
        <v>11001</v>
      </c>
      <c r="G106" s="769">
        <v>0.23765905506707857</v>
      </c>
      <c r="H106" s="502">
        <v>699</v>
      </c>
      <c r="I106" s="504">
        <v>1.5100779882909546E-2</v>
      </c>
      <c r="J106" s="502">
        <v>636</v>
      </c>
      <c r="K106" s="504">
        <v>1.3739765387024995E-2</v>
      </c>
      <c r="L106" s="502">
        <v>128</v>
      </c>
      <c r="M106" s="504">
        <v>2.7652358011622633E-3</v>
      </c>
      <c r="N106" s="499">
        <v>40757</v>
      </c>
      <c r="O106" s="770">
        <v>0.88048996521851841</v>
      </c>
      <c r="P106" s="498">
        <v>5532</v>
      </c>
    </row>
    <row r="107" spans="1:154" outlineLevel="2">
      <c r="A107" s="443">
        <v>36</v>
      </c>
      <c r="B107" s="442" t="s">
        <v>394</v>
      </c>
      <c r="C107" s="501">
        <v>6117</v>
      </c>
      <c r="D107" s="502">
        <v>2436</v>
      </c>
      <c r="E107" s="769">
        <v>0.39823442864149095</v>
      </c>
      <c r="F107" s="503">
        <v>1283</v>
      </c>
      <c r="G107" s="769">
        <v>0.20974333823769822</v>
      </c>
      <c r="H107" s="502">
        <v>92</v>
      </c>
      <c r="I107" s="504">
        <v>1.5040052313225437E-2</v>
      </c>
      <c r="J107" s="502">
        <v>32</v>
      </c>
      <c r="K107" s="504">
        <v>5.2313225437305867E-3</v>
      </c>
      <c r="L107" s="502">
        <v>12</v>
      </c>
      <c r="M107" s="504">
        <v>1.9617459538989702E-3</v>
      </c>
      <c r="N107" s="499">
        <v>3855</v>
      </c>
      <c r="O107" s="770">
        <v>0.63021088769004419</v>
      </c>
      <c r="P107" s="498">
        <v>2262</v>
      </c>
    </row>
    <row r="108" spans="1:154" outlineLevel="2">
      <c r="A108" s="443">
        <v>91</v>
      </c>
      <c r="B108" s="442" t="s">
        <v>395</v>
      </c>
      <c r="C108" s="501">
        <v>10770</v>
      </c>
      <c r="D108" s="502">
        <v>6243</v>
      </c>
      <c r="E108" s="769">
        <v>0.57966573816155986</v>
      </c>
      <c r="F108" s="503">
        <v>898</v>
      </c>
      <c r="G108" s="769">
        <v>8.3379758588672234E-2</v>
      </c>
      <c r="H108" s="502">
        <v>154</v>
      </c>
      <c r="I108" s="504">
        <v>1.4298978644382544E-2</v>
      </c>
      <c r="J108" s="502">
        <v>48</v>
      </c>
      <c r="K108" s="504">
        <v>4.4568245125348191E-3</v>
      </c>
      <c r="L108" s="502">
        <v>14</v>
      </c>
      <c r="M108" s="504">
        <v>1.2999071494893223E-3</v>
      </c>
      <c r="N108" s="499">
        <v>7357</v>
      </c>
      <c r="O108" s="770">
        <v>0.68310120705663879</v>
      </c>
      <c r="P108" s="498">
        <v>3413</v>
      </c>
    </row>
    <row r="109" spans="1:154" outlineLevel="1">
      <c r="A109" s="443">
        <v>93</v>
      </c>
      <c r="B109" s="442" t="s">
        <v>396</v>
      </c>
      <c r="C109" s="501">
        <v>16648</v>
      </c>
      <c r="D109" s="502">
        <v>14138</v>
      </c>
      <c r="E109" s="769">
        <v>0.84923113887554058</v>
      </c>
      <c r="F109" s="503">
        <v>1217</v>
      </c>
      <c r="G109" s="769">
        <v>7.3101874098990868E-2</v>
      </c>
      <c r="H109" s="502">
        <v>283</v>
      </c>
      <c r="I109" s="504">
        <v>1.6999038923594424E-2</v>
      </c>
      <c r="J109" s="502">
        <v>86</v>
      </c>
      <c r="K109" s="504">
        <v>5.1657856799615567E-3</v>
      </c>
      <c r="L109" s="502">
        <v>41</v>
      </c>
      <c r="M109" s="504">
        <v>2.462758289283998E-3</v>
      </c>
      <c r="N109" s="499">
        <v>15765</v>
      </c>
      <c r="O109" s="770">
        <v>0.94696059586737147</v>
      </c>
      <c r="P109" s="498">
        <v>883</v>
      </c>
    </row>
    <row r="110" spans="1:154" outlineLevel="2">
      <c r="A110" s="443">
        <v>101</v>
      </c>
      <c r="B110" s="443" t="s">
        <v>397</v>
      </c>
      <c r="C110" s="501">
        <v>27557</v>
      </c>
      <c r="D110" s="502">
        <v>18595</v>
      </c>
      <c r="E110" s="769">
        <v>0.67478317668831878</v>
      </c>
      <c r="F110" s="503">
        <v>7203</v>
      </c>
      <c r="G110" s="769">
        <v>0.26138549188953802</v>
      </c>
      <c r="H110" s="502">
        <v>440</v>
      </c>
      <c r="I110" s="504">
        <v>1.5966904960627065E-2</v>
      </c>
      <c r="J110" s="502">
        <v>215</v>
      </c>
      <c r="K110" s="504">
        <v>7.8020103784882241E-3</v>
      </c>
      <c r="L110" s="502">
        <v>151</v>
      </c>
      <c r="M110" s="504">
        <v>5.479551475124288E-3</v>
      </c>
      <c r="N110" s="499">
        <v>26604</v>
      </c>
      <c r="O110" s="770">
        <v>0.96541713539209639</v>
      </c>
      <c r="P110" s="498">
        <v>953</v>
      </c>
    </row>
    <row r="111" spans="1:154" outlineLevel="2">
      <c r="A111" s="443">
        <v>145</v>
      </c>
      <c r="B111" s="442" t="s">
        <v>398</v>
      </c>
      <c r="C111" s="501">
        <v>4868</v>
      </c>
      <c r="D111" s="502">
        <v>3404</v>
      </c>
      <c r="E111" s="769">
        <v>0.69926047658175838</v>
      </c>
      <c r="F111" s="503">
        <v>816</v>
      </c>
      <c r="G111" s="769">
        <v>0.16762530813475759</v>
      </c>
      <c r="H111" s="502">
        <v>130</v>
      </c>
      <c r="I111" s="504">
        <v>2.6705012325390305E-2</v>
      </c>
      <c r="J111" s="502">
        <v>33</v>
      </c>
      <c r="K111" s="504">
        <v>6.7789646672144618E-3</v>
      </c>
      <c r="L111" s="502">
        <v>10</v>
      </c>
      <c r="M111" s="504">
        <v>2.0542317173377158E-3</v>
      </c>
      <c r="N111" s="499">
        <v>4393</v>
      </c>
      <c r="O111" s="770">
        <v>0.90242399342645852</v>
      </c>
      <c r="P111" s="498">
        <v>475</v>
      </c>
    </row>
    <row r="112" spans="1:154" outlineLevel="2">
      <c r="A112" s="443">
        <v>209</v>
      </c>
      <c r="B112" s="442" t="s">
        <v>399</v>
      </c>
      <c r="C112" s="501">
        <v>22713</v>
      </c>
      <c r="D112" s="502">
        <v>13489</v>
      </c>
      <c r="E112" s="769">
        <v>0.59388896226830445</v>
      </c>
      <c r="F112" s="503">
        <v>3133</v>
      </c>
      <c r="G112" s="769">
        <v>0.13793862545678687</v>
      </c>
      <c r="H112" s="502">
        <v>301</v>
      </c>
      <c r="I112" s="504">
        <v>1.325232245850394E-2</v>
      </c>
      <c r="J112" s="502">
        <v>93</v>
      </c>
      <c r="K112" s="504">
        <v>4.0945713908334437E-3</v>
      </c>
      <c r="L112" s="502">
        <v>74</v>
      </c>
      <c r="M112" s="504">
        <v>3.2580460529212344E-3</v>
      </c>
      <c r="N112" s="499">
        <v>17090</v>
      </c>
      <c r="O112" s="770">
        <v>0.75243252762735002</v>
      </c>
      <c r="P112" s="498">
        <v>5623</v>
      </c>
    </row>
    <row r="113" spans="1:154" outlineLevel="2">
      <c r="A113" s="443">
        <v>282</v>
      </c>
      <c r="B113" s="442" t="s">
        <v>400</v>
      </c>
      <c r="C113" s="501">
        <v>25924</v>
      </c>
      <c r="D113" s="502">
        <v>8099</v>
      </c>
      <c r="E113" s="769">
        <v>0.31241320783829657</v>
      </c>
      <c r="F113" s="503">
        <v>6253</v>
      </c>
      <c r="G113" s="769">
        <v>0.24120506094738467</v>
      </c>
      <c r="H113" s="502">
        <v>543</v>
      </c>
      <c r="I113" s="504">
        <v>2.0945841691097054E-2</v>
      </c>
      <c r="J113" s="502">
        <v>312</v>
      </c>
      <c r="K113" s="504">
        <v>1.2035179756210461E-2</v>
      </c>
      <c r="L113" s="502">
        <v>39</v>
      </c>
      <c r="M113" s="504">
        <v>1.5043974695263076E-3</v>
      </c>
      <c r="N113" s="499">
        <v>15246</v>
      </c>
      <c r="O113" s="770">
        <v>0.58810368770251509</v>
      </c>
      <c r="P113" s="498">
        <v>10678</v>
      </c>
    </row>
    <row r="114" spans="1:154" outlineLevel="2">
      <c r="A114" s="443">
        <v>353</v>
      </c>
      <c r="B114" s="442" t="s">
        <v>401</v>
      </c>
      <c r="C114" s="501">
        <v>5855</v>
      </c>
      <c r="D114" s="502">
        <v>2714</v>
      </c>
      <c r="E114" s="769">
        <v>0.46353543979504697</v>
      </c>
      <c r="F114" s="503">
        <v>940</v>
      </c>
      <c r="G114" s="769">
        <v>0.16054654141759181</v>
      </c>
      <c r="H114" s="502">
        <v>80</v>
      </c>
      <c r="I114" s="504">
        <v>1.3663535439795047E-2</v>
      </c>
      <c r="J114" s="502">
        <v>74</v>
      </c>
      <c r="K114" s="504">
        <v>1.2638770281810419E-2</v>
      </c>
      <c r="L114" s="502">
        <v>13</v>
      </c>
      <c r="M114" s="504">
        <v>2.2203245089666953E-3</v>
      </c>
      <c r="N114" s="499">
        <v>3821</v>
      </c>
      <c r="O114" s="770">
        <v>0.65260461144321091</v>
      </c>
      <c r="P114" s="498">
        <v>2034</v>
      </c>
    </row>
    <row r="115" spans="1:154" outlineLevel="2">
      <c r="A115" s="443">
        <v>364</v>
      </c>
      <c r="B115" s="442" t="s">
        <v>402</v>
      </c>
      <c r="C115" s="501">
        <v>15531</v>
      </c>
      <c r="D115" s="502">
        <v>9509</v>
      </c>
      <c r="E115" s="769">
        <v>0.61225935226321548</v>
      </c>
      <c r="F115" s="503">
        <v>3680</v>
      </c>
      <c r="G115" s="769">
        <v>0.23694546391088789</v>
      </c>
      <c r="H115" s="502">
        <v>290</v>
      </c>
      <c r="I115" s="504">
        <v>1.8672332753847144E-2</v>
      </c>
      <c r="J115" s="502">
        <v>107</v>
      </c>
      <c r="K115" s="504">
        <v>6.8894469126263604E-3</v>
      </c>
      <c r="L115" s="502">
        <v>28</v>
      </c>
      <c r="M115" s="504">
        <v>1.8028459210611037E-3</v>
      </c>
      <c r="N115" s="499">
        <v>13614</v>
      </c>
      <c r="O115" s="770">
        <v>0.87656944176163798</v>
      </c>
      <c r="P115" s="498">
        <v>1917</v>
      </c>
    </row>
    <row r="116" spans="1:154" outlineLevel="1">
      <c r="A116" s="443">
        <v>368</v>
      </c>
      <c r="B116" s="442" t="s">
        <v>403</v>
      </c>
      <c r="C116" s="501">
        <v>14354</v>
      </c>
      <c r="D116" s="502">
        <v>6449</v>
      </c>
      <c r="E116" s="769">
        <v>0.44928242998467327</v>
      </c>
      <c r="F116" s="503">
        <v>3626</v>
      </c>
      <c r="G116" s="769">
        <v>0.25261251219172354</v>
      </c>
      <c r="H116" s="502">
        <v>334</v>
      </c>
      <c r="I116" s="504">
        <v>2.3268775254284519E-2</v>
      </c>
      <c r="J116" s="502">
        <v>93</v>
      </c>
      <c r="K116" s="504">
        <v>6.4790302354744318E-3</v>
      </c>
      <c r="L116" s="502">
        <v>32</v>
      </c>
      <c r="M116" s="504">
        <v>2.229343736937439E-3</v>
      </c>
      <c r="N116" s="499">
        <v>10534</v>
      </c>
      <c r="O116" s="770">
        <v>0.73387209140309317</v>
      </c>
      <c r="P116" s="498">
        <v>3820</v>
      </c>
    </row>
    <row r="117" spans="1:154" outlineLevel="2">
      <c r="A117" s="443">
        <v>390</v>
      </c>
      <c r="B117" s="442" t="s">
        <v>404</v>
      </c>
      <c r="C117" s="501">
        <v>8862</v>
      </c>
      <c r="D117" s="502">
        <v>4639</v>
      </c>
      <c r="E117" s="769">
        <v>0.52347099977431732</v>
      </c>
      <c r="F117" s="503">
        <v>3275</v>
      </c>
      <c r="G117" s="769">
        <v>0.36955540510042878</v>
      </c>
      <c r="H117" s="502">
        <v>100</v>
      </c>
      <c r="I117" s="504">
        <v>1.1284134506883321E-2</v>
      </c>
      <c r="J117" s="502">
        <v>51</v>
      </c>
      <c r="K117" s="504">
        <v>5.7549085985104942E-3</v>
      </c>
      <c r="L117" s="502">
        <v>55</v>
      </c>
      <c r="M117" s="504">
        <v>6.2062739787858276E-3</v>
      </c>
      <c r="N117" s="499">
        <v>8120</v>
      </c>
      <c r="O117" s="770">
        <v>0.9162717219589257</v>
      </c>
      <c r="P117" s="498">
        <v>742</v>
      </c>
    </row>
    <row r="118" spans="1:154" outlineLevel="2">
      <c r="A118" s="443">
        <v>467</v>
      </c>
      <c r="B118" s="442" t="s">
        <v>405</v>
      </c>
      <c r="C118" s="501">
        <v>6955</v>
      </c>
      <c r="D118" s="502">
        <v>4455</v>
      </c>
      <c r="E118" s="769">
        <v>0.6405463695183321</v>
      </c>
      <c r="F118" s="503">
        <v>904</v>
      </c>
      <c r="G118" s="769">
        <v>0.12997843278217111</v>
      </c>
      <c r="H118" s="502">
        <v>100</v>
      </c>
      <c r="I118" s="504">
        <v>1.4378145219266714E-2</v>
      </c>
      <c r="J118" s="502">
        <v>52</v>
      </c>
      <c r="K118" s="504">
        <v>7.4766355140186919E-3</v>
      </c>
      <c r="L118" s="502">
        <v>10</v>
      </c>
      <c r="M118" s="504">
        <v>1.4378145219266715E-3</v>
      </c>
      <c r="N118" s="499">
        <v>5521</v>
      </c>
      <c r="O118" s="770">
        <v>0.79381739755571534</v>
      </c>
      <c r="P118" s="498">
        <v>1434</v>
      </c>
    </row>
    <row r="119" spans="1:154" outlineLevel="2">
      <c r="A119" s="443">
        <v>576</v>
      </c>
      <c r="B119" s="442" t="s">
        <v>406</v>
      </c>
      <c r="C119" s="501">
        <v>9148</v>
      </c>
      <c r="D119" s="502">
        <v>5653</v>
      </c>
      <c r="E119" s="769">
        <v>0.61794927853082637</v>
      </c>
      <c r="F119" s="503">
        <v>1122</v>
      </c>
      <c r="G119" s="769">
        <v>0.12264975951027547</v>
      </c>
      <c r="H119" s="502">
        <v>105</v>
      </c>
      <c r="I119" s="504">
        <v>1.1477918670747704E-2</v>
      </c>
      <c r="J119" s="502">
        <v>32</v>
      </c>
      <c r="K119" s="504">
        <v>3.4980323567993005E-3</v>
      </c>
      <c r="L119" s="502">
        <v>12</v>
      </c>
      <c r="M119" s="504">
        <v>1.3117621337997377E-3</v>
      </c>
      <c r="N119" s="499">
        <v>6924</v>
      </c>
      <c r="O119" s="770">
        <v>0.75688675120244864</v>
      </c>
      <c r="P119" s="498">
        <v>2224</v>
      </c>
    </row>
    <row r="120" spans="1:154" outlineLevel="2">
      <c r="A120" s="443">
        <v>642</v>
      </c>
      <c r="B120" s="442" t="s">
        <v>407</v>
      </c>
      <c r="C120" s="501">
        <v>19124</v>
      </c>
      <c r="D120" s="502">
        <v>12855</v>
      </c>
      <c r="E120" s="769">
        <v>0.67219201003974061</v>
      </c>
      <c r="F120" s="503">
        <v>2228</v>
      </c>
      <c r="G120" s="769">
        <v>0.11650282367705501</v>
      </c>
      <c r="H120" s="502">
        <v>210</v>
      </c>
      <c r="I120" s="504">
        <v>1.0980966325036604E-2</v>
      </c>
      <c r="J120" s="502">
        <v>73</v>
      </c>
      <c r="K120" s="504">
        <v>3.8171930558460574E-3</v>
      </c>
      <c r="L120" s="502">
        <v>52</v>
      </c>
      <c r="M120" s="504">
        <v>2.719096423342397E-3</v>
      </c>
      <c r="N120" s="499">
        <v>15418</v>
      </c>
      <c r="O120" s="770">
        <v>0.80621208952102075</v>
      </c>
      <c r="P120" s="498">
        <v>3706</v>
      </c>
    </row>
    <row r="121" spans="1:154" ht="15.75" outlineLevel="2" thickBot="1">
      <c r="A121" s="443">
        <v>679</v>
      </c>
      <c r="B121" s="442" t="s">
        <v>408</v>
      </c>
      <c r="C121" s="501">
        <v>28471</v>
      </c>
      <c r="D121" s="502">
        <v>12851</v>
      </c>
      <c r="E121" s="769">
        <v>0.45137157107231918</v>
      </c>
      <c r="F121" s="503">
        <v>5488</v>
      </c>
      <c r="G121" s="769">
        <v>0.19275754276281129</v>
      </c>
      <c r="H121" s="502">
        <v>285</v>
      </c>
      <c r="I121" s="504">
        <v>1.001018580309789E-2</v>
      </c>
      <c r="J121" s="502">
        <v>436</v>
      </c>
      <c r="K121" s="504">
        <v>1.5313828105791858E-2</v>
      </c>
      <c r="L121" s="502">
        <v>59</v>
      </c>
      <c r="M121" s="504">
        <v>2.0722840785360542E-3</v>
      </c>
      <c r="N121" s="499">
        <v>19119</v>
      </c>
      <c r="O121" s="770">
        <v>0.67152541182255632</v>
      </c>
      <c r="P121" s="498">
        <v>9352</v>
      </c>
    </row>
    <row r="122" spans="1:154" outlineLevel="2">
      <c r="A122" s="443">
        <v>789</v>
      </c>
      <c r="B122" s="442" t="s">
        <v>409</v>
      </c>
      <c r="C122" s="501">
        <v>16967</v>
      </c>
      <c r="D122" s="502">
        <v>9187</v>
      </c>
      <c r="E122" s="769">
        <v>0.54146283962986974</v>
      </c>
      <c r="F122" s="503">
        <v>4378</v>
      </c>
      <c r="G122" s="769">
        <v>0.25803029410031236</v>
      </c>
      <c r="H122" s="502">
        <v>306</v>
      </c>
      <c r="I122" s="504">
        <v>1.8035009135380444E-2</v>
      </c>
      <c r="J122" s="502">
        <v>193</v>
      </c>
      <c r="K122" s="504">
        <v>1.1375022101726882E-2</v>
      </c>
      <c r="L122" s="502">
        <v>46</v>
      </c>
      <c r="M122" s="504">
        <v>2.7111451641421585E-3</v>
      </c>
      <c r="N122" s="499">
        <v>14110</v>
      </c>
      <c r="O122" s="770">
        <v>0.83161431013143161</v>
      </c>
      <c r="P122" s="498">
        <v>2857</v>
      </c>
      <c r="U122" s="676" t="s">
        <v>298</v>
      </c>
      <c r="V122" s="677">
        <v>0.40115393861687637</v>
      </c>
      <c r="AA122" s="676" t="s">
        <v>298</v>
      </c>
      <c r="AB122" s="677">
        <v>0.69418750153347886</v>
      </c>
      <c r="AG122" s="676" t="s">
        <v>298</v>
      </c>
      <c r="AH122" s="677">
        <v>0.63190661478599219</v>
      </c>
      <c r="AM122" s="676" t="s">
        <v>298</v>
      </c>
      <c r="AN122" s="677">
        <v>0.84857958406959355</v>
      </c>
      <c r="AS122" s="676" t="s">
        <v>298</v>
      </c>
      <c r="AT122" s="677">
        <v>0.89679670155407554</v>
      </c>
      <c r="AY122" s="676" t="s">
        <v>298</v>
      </c>
      <c r="AZ122" s="677">
        <v>0.69895504435423239</v>
      </c>
      <c r="BE122" s="676" t="s">
        <v>298</v>
      </c>
      <c r="BF122" s="677">
        <v>0.77486910994764402</v>
      </c>
      <c r="BK122" s="676" t="s">
        <v>298</v>
      </c>
      <c r="BL122" s="677">
        <v>0.78929198361614983</v>
      </c>
      <c r="BQ122" s="676" t="s">
        <v>298</v>
      </c>
      <c r="BR122" s="677">
        <v>0.5312213039485767</v>
      </c>
      <c r="BW122" s="676" t="s">
        <v>298</v>
      </c>
      <c r="BX122" s="677">
        <v>0.71028526563726768</v>
      </c>
      <c r="CC122" s="676" t="s">
        <v>298</v>
      </c>
      <c r="CD122" s="677">
        <v>0.69847216101072429</v>
      </c>
      <c r="CI122" s="676" t="s">
        <v>298</v>
      </c>
      <c r="CJ122" s="677">
        <v>0.61220808809569016</v>
      </c>
      <c r="CO122" s="676" t="s">
        <v>298</v>
      </c>
      <c r="CP122" s="677">
        <v>0.57130541871921181</v>
      </c>
      <c r="CU122" s="676" t="s">
        <v>298</v>
      </c>
      <c r="CV122" s="677">
        <v>0.80691903640644813</v>
      </c>
      <c r="DA122" s="676" t="s">
        <v>298</v>
      </c>
      <c r="DB122" s="677">
        <v>0.81643558636626223</v>
      </c>
      <c r="DG122" s="676" t="s">
        <v>298</v>
      </c>
      <c r="DH122" s="677">
        <v>0.8337657283694383</v>
      </c>
      <c r="DM122" s="676" t="s">
        <v>298</v>
      </c>
      <c r="DN122" s="677">
        <v>0.67215858570008891</v>
      </c>
      <c r="DS122" s="676" t="s">
        <v>298</v>
      </c>
      <c r="DT122" s="677">
        <v>0.65109851169383415</v>
      </c>
      <c r="DY122" s="676" t="s">
        <v>298</v>
      </c>
      <c r="DZ122" s="677">
        <v>0.5997294163123309</v>
      </c>
      <c r="EE122" s="676" t="s">
        <v>298</v>
      </c>
      <c r="EF122" s="677">
        <v>0.49136406908744729</v>
      </c>
      <c r="EK122" s="676" t="s">
        <v>298</v>
      </c>
      <c r="EL122" s="677">
        <v>0.7937059561733758</v>
      </c>
      <c r="EQ122" s="676" t="s">
        <v>298</v>
      </c>
      <c r="ER122" s="677">
        <v>0.62692876770238848</v>
      </c>
      <c r="EW122" s="676" t="s">
        <v>298</v>
      </c>
      <c r="EX122" s="677">
        <v>0.59608433734939759</v>
      </c>
    </row>
    <row r="123" spans="1:154" outlineLevel="2">
      <c r="A123" s="443">
        <v>792</v>
      </c>
      <c r="B123" s="442" t="s">
        <v>410</v>
      </c>
      <c r="C123" s="501">
        <v>6526</v>
      </c>
      <c r="D123" s="502">
        <v>3103</v>
      </c>
      <c r="E123" s="769">
        <v>0.47548268464603127</v>
      </c>
      <c r="F123" s="503">
        <v>1898</v>
      </c>
      <c r="G123" s="769">
        <v>0.2908366533864542</v>
      </c>
      <c r="H123" s="502">
        <v>96</v>
      </c>
      <c r="I123" s="504">
        <v>1.4710389212381244E-2</v>
      </c>
      <c r="J123" s="502">
        <v>60</v>
      </c>
      <c r="K123" s="504">
        <v>9.1939932577382779E-3</v>
      </c>
      <c r="L123" s="502">
        <v>17</v>
      </c>
      <c r="M123" s="504">
        <v>2.6049647563591788E-3</v>
      </c>
      <c r="N123" s="499">
        <v>5174</v>
      </c>
      <c r="O123" s="770">
        <v>0.79282868525896411</v>
      </c>
      <c r="P123" s="498">
        <v>1352</v>
      </c>
      <c r="U123" s="678" t="s">
        <v>300</v>
      </c>
      <c r="V123" s="679">
        <v>0.56843497075086147</v>
      </c>
      <c r="AA123" s="678" t="s">
        <v>300</v>
      </c>
      <c r="AB123" s="679">
        <v>0.26991682410383494</v>
      </c>
      <c r="AG123" s="678" t="s">
        <v>300</v>
      </c>
      <c r="AH123" s="679">
        <v>0.33281452658884564</v>
      </c>
      <c r="AM123" s="678" t="s">
        <v>300</v>
      </c>
      <c r="AN123" s="679">
        <v>0.12206062253635994</v>
      </c>
      <c r="AS123" s="678" t="s">
        <v>300</v>
      </c>
      <c r="AT123" s="679">
        <v>7.7196320964161111E-2</v>
      </c>
      <c r="AY123" s="678" t="s">
        <v>300</v>
      </c>
      <c r="AZ123" s="679">
        <v>0.27074875958502481</v>
      </c>
      <c r="BE123" s="678" t="s">
        <v>300</v>
      </c>
      <c r="BF123" s="679">
        <v>0.1857500569087184</v>
      </c>
      <c r="BK123" s="678" t="s">
        <v>300</v>
      </c>
      <c r="BL123" s="679">
        <v>0.18332358104154475</v>
      </c>
      <c r="BQ123" s="678" t="s">
        <v>300</v>
      </c>
      <c r="BR123" s="679">
        <v>0.41014036468581921</v>
      </c>
      <c r="BW123" s="678" t="s">
        <v>300</v>
      </c>
      <c r="BX123" s="679">
        <v>0.24600889819419</v>
      </c>
      <c r="CC123" s="678" t="s">
        <v>300</v>
      </c>
      <c r="CD123" s="679">
        <v>0.2703099750257088</v>
      </c>
      <c r="CI123" s="678" t="s">
        <v>300</v>
      </c>
      <c r="CJ123" s="679">
        <v>0.34421872033415607</v>
      </c>
      <c r="CO123" s="678" t="s">
        <v>300</v>
      </c>
      <c r="CP123" s="679">
        <v>0.40332512315270935</v>
      </c>
      <c r="CU123" s="678" t="s">
        <v>300</v>
      </c>
      <c r="CV123" s="679">
        <v>0.16373845317877198</v>
      </c>
      <c r="DA123" s="678" t="s">
        <v>300</v>
      </c>
      <c r="DB123" s="679">
        <v>0.16204506065857885</v>
      </c>
      <c r="DG123" s="678" t="s">
        <v>300</v>
      </c>
      <c r="DH123" s="679">
        <v>0.14450642106628617</v>
      </c>
      <c r="DM123" s="678" t="s">
        <v>300</v>
      </c>
      <c r="DN123" s="679">
        <v>0.28704430148020293</v>
      </c>
      <c r="DS123" s="678" t="s">
        <v>300</v>
      </c>
      <c r="DT123" s="679">
        <v>0.31027639971651311</v>
      </c>
      <c r="DY123" s="678" t="s">
        <v>300</v>
      </c>
      <c r="DZ123" s="679">
        <v>0.36683417085427134</v>
      </c>
      <c r="EE123" s="678" t="s">
        <v>300</v>
      </c>
      <c r="EF123" s="679">
        <v>0.48062015503875971</v>
      </c>
      <c r="EK123" s="678" t="s">
        <v>300</v>
      </c>
      <c r="EL123" s="679">
        <v>0.1747916465553303</v>
      </c>
      <c r="EQ123" s="678" t="s">
        <v>300</v>
      </c>
      <c r="ER123" s="679">
        <v>0.33375607693933629</v>
      </c>
      <c r="EW123" s="678" t="s">
        <v>300</v>
      </c>
      <c r="EX123" s="679">
        <v>0.37118473895582327</v>
      </c>
    </row>
    <row r="124" spans="1:154" outlineLevel="2">
      <c r="A124" s="443">
        <v>809</v>
      </c>
      <c r="B124" s="442" t="s">
        <v>411</v>
      </c>
      <c r="C124" s="501">
        <v>11226</v>
      </c>
      <c r="D124" s="502">
        <v>3613</v>
      </c>
      <c r="E124" s="769">
        <v>0.32184215214680206</v>
      </c>
      <c r="F124" s="503">
        <v>3534</v>
      </c>
      <c r="G124" s="769">
        <v>0.31480491715660075</v>
      </c>
      <c r="H124" s="502">
        <v>120</v>
      </c>
      <c r="I124" s="504">
        <v>1.0689470871191877E-2</v>
      </c>
      <c r="J124" s="502">
        <v>55</v>
      </c>
      <c r="K124" s="504">
        <v>4.8993408159629433E-3</v>
      </c>
      <c r="L124" s="502">
        <v>31</v>
      </c>
      <c r="M124" s="504">
        <v>2.7614466417245679E-3</v>
      </c>
      <c r="N124" s="499">
        <v>7353</v>
      </c>
      <c r="O124" s="770">
        <v>0.65499732763228224</v>
      </c>
      <c r="P124" s="498">
        <v>3873</v>
      </c>
      <c r="U124" s="678" t="s">
        <v>302</v>
      </c>
      <c r="V124" s="679">
        <v>1.7749819697091114E-2</v>
      </c>
      <c r="AA124" s="678" t="s">
        <v>302</v>
      </c>
      <c r="AB124" s="679">
        <v>1.715042814731212E-2</v>
      </c>
      <c r="AG124" s="678" t="s">
        <v>302</v>
      </c>
      <c r="AH124" s="679">
        <v>2.3865110246433202E-2</v>
      </c>
      <c r="AM124" s="678" t="s">
        <v>302</v>
      </c>
      <c r="AN124" s="679">
        <v>2.093244529019981E-2</v>
      </c>
      <c r="AS124" s="678" t="s">
        <v>302</v>
      </c>
      <c r="AT124" s="679">
        <v>1.79511576276562E-2</v>
      </c>
      <c r="AY124" s="678" t="s">
        <v>302</v>
      </c>
      <c r="AZ124" s="679">
        <v>1.653886633588934E-2</v>
      </c>
      <c r="BE124" s="678" t="s">
        <v>302</v>
      </c>
      <c r="BF124" s="679">
        <v>2.9592533576143866E-2</v>
      </c>
      <c r="BK124" s="678" t="s">
        <v>302</v>
      </c>
      <c r="BL124" s="679">
        <v>1.7612638970157989E-2</v>
      </c>
      <c r="BQ124" s="678" t="s">
        <v>302</v>
      </c>
      <c r="BR124" s="679">
        <v>3.5615899252262891E-2</v>
      </c>
      <c r="BW124" s="678" t="s">
        <v>302</v>
      </c>
      <c r="BX124" s="679">
        <v>2.0936927505888509E-2</v>
      </c>
      <c r="CC124" s="678" t="s">
        <v>302</v>
      </c>
      <c r="CD124" s="679">
        <v>2.1301601292786836E-2</v>
      </c>
      <c r="CI124" s="678" t="s">
        <v>302</v>
      </c>
      <c r="CJ124" s="679">
        <v>3.1706853996582497E-2</v>
      </c>
      <c r="CO124" s="678" t="s">
        <v>302</v>
      </c>
      <c r="CP124" s="679">
        <v>1.2315270935960592E-2</v>
      </c>
      <c r="CU124" s="678" t="s">
        <v>302</v>
      </c>
      <c r="CV124" s="679">
        <v>1.8112660749864156E-2</v>
      </c>
      <c r="DA124" s="678" t="s">
        <v>302</v>
      </c>
      <c r="DB124" s="679">
        <v>1.5164644714038129E-2</v>
      </c>
      <c r="DG124" s="678" t="s">
        <v>302</v>
      </c>
      <c r="DH124" s="679">
        <v>1.3620443637307043E-2</v>
      </c>
      <c r="DM124" s="678" t="s">
        <v>302</v>
      </c>
      <c r="DN124" s="679">
        <v>1.4906637376431822E-2</v>
      </c>
      <c r="DS124" s="678" t="s">
        <v>302</v>
      </c>
      <c r="DT124" s="679">
        <v>2.1686746987951807E-2</v>
      </c>
      <c r="DY124" s="678" t="s">
        <v>302</v>
      </c>
      <c r="DZ124" s="679">
        <v>1.8554310011596443E-2</v>
      </c>
      <c r="EE124" s="678" t="s">
        <v>302</v>
      </c>
      <c r="EF124" s="679">
        <v>1.6319869441044473E-2</v>
      </c>
      <c r="EK124" s="678" t="s">
        <v>302</v>
      </c>
      <c r="EL124" s="679">
        <v>2.3522219004408405E-2</v>
      </c>
      <c r="EQ124" s="678" t="s">
        <v>302</v>
      </c>
      <c r="ER124" s="679">
        <v>2.4941872754174595E-2</v>
      </c>
      <c r="EW124" s="678" t="s">
        <v>302</v>
      </c>
      <c r="EX124" s="679">
        <v>1.4457831325301205E-2</v>
      </c>
    </row>
    <row r="125" spans="1:154" ht="15.75" outlineLevel="2" thickBot="1">
      <c r="A125" s="443">
        <v>847</v>
      </c>
      <c r="B125" s="442" t="s">
        <v>412</v>
      </c>
      <c r="C125" s="501">
        <v>32336</v>
      </c>
      <c r="D125" s="502">
        <v>24666</v>
      </c>
      <c r="E125" s="769">
        <v>0.7628030677882236</v>
      </c>
      <c r="F125" s="503">
        <v>5432</v>
      </c>
      <c r="G125" s="769">
        <v>0.16798614547253835</v>
      </c>
      <c r="H125" s="502">
        <v>731</v>
      </c>
      <c r="I125" s="504">
        <v>2.2606382978723406E-2</v>
      </c>
      <c r="J125" s="502">
        <v>178</v>
      </c>
      <c r="K125" s="504">
        <v>5.5047006432459179E-3</v>
      </c>
      <c r="L125" s="502">
        <v>70</v>
      </c>
      <c r="M125" s="504">
        <v>2.164769915883226E-3</v>
      </c>
      <c r="N125" s="499">
        <v>31077</v>
      </c>
      <c r="O125" s="770">
        <v>0.96106506679861459</v>
      </c>
      <c r="P125" s="498">
        <v>1259</v>
      </c>
      <c r="U125" s="681" t="s">
        <v>304</v>
      </c>
      <c r="V125" s="680">
        <v>9.4959532013783148E-3</v>
      </c>
      <c r="AA125" s="681" t="s">
        <v>304</v>
      </c>
      <c r="AB125" s="680">
        <v>1.5604681404421327E-2</v>
      </c>
      <c r="AG125" s="681" t="s">
        <v>304</v>
      </c>
      <c r="AH125" s="680">
        <v>8.3009079118028534E-3</v>
      </c>
      <c r="AM125" s="681" t="s">
        <v>304</v>
      </c>
      <c r="AN125" s="680">
        <v>6.5243985320103306E-3</v>
      </c>
      <c r="AS125" s="681" t="s">
        <v>304</v>
      </c>
      <c r="AT125" s="680">
        <v>5.4551221059308593E-3</v>
      </c>
      <c r="AY125" s="681" t="s">
        <v>304</v>
      </c>
      <c r="AZ125" s="680">
        <v>8.0814915050368367E-3</v>
      </c>
      <c r="BE125" s="681" t="s">
        <v>304</v>
      </c>
      <c r="BF125" s="680">
        <v>7.5119508308672889E-3</v>
      </c>
      <c r="BK125" s="681" t="s">
        <v>304</v>
      </c>
      <c r="BL125" s="680">
        <v>5.4417788180222354E-3</v>
      </c>
      <c r="BQ125" s="681" t="s">
        <v>304</v>
      </c>
      <c r="BR125" s="680">
        <v>2.0464384100747739E-2</v>
      </c>
      <c r="BW125" s="681" t="s">
        <v>304</v>
      </c>
      <c r="BX125" s="680">
        <v>1.9366657942946872E-2</v>
      </c>
      <c r="CC125" s="681" t="s">
        <v>304</v>
      </c>
      <c r="CD125" s="680">
        <v>7.8595563390627295E-3</v>
      </c>
      <c r="CI125" s="681" t="s">
        <v>304</v>
      </c>
      <c r="CJ125" s="680">
        <v>8.8285551547370427E-3</v>
      </c>
      <c r="CO125" s="681" t="s">
        <v>304</v>
      </c>
      <c r="CP125" s="680">
        <v>6.2807881773399013E-3</v>
      </c>
      <c r="CU125" s="681" t="s">
        <v>304</v>
      </c>
      <c r="CV125" s="680">
        <v>9.41858358992936E-3</v>
      </c>
      <c r="DA125" s="681" t="s">
        <v>304</v>
      </c>
      <c r="DB125" s="680">
        <v>4.6216060080878103E-3</v>
      </c>
      <c r="DG125" s="681" t="s">
        <v>304</v>
      </c>
      <c r="DH125" s="680">
        <v>4.734725645349591E-3</v>
      </c>
      <c r="DM125" s="681" t="s">
        <v>304</v>
      </c>
      <c r="DN125" s="680">
        <v>2.2804539986400963E-2</v>
      </c>
      <c r="DS125" s="681" t="s">
        <v>304</v>
      </c>
      <c r="DT125" s="680">
        <v>1.3678242381289866E-2</v>
      </c>
      <c r="DY125" s="681" t="s">
        <v>304</v>
      </c>
      <c r="DZ125" s="680">
        <v>1.1596443757247778E-2</v>
      </c>
      <c r="EE125" s="681" t="s">
        <v>304</v>
      </c>
      <c r="EF125" s="680">
        <v>7.4799401604787163E-3</v>
      </c>
      <c r="EK125" s="681" t="s">
        <v>304</v>
      </c>
      <c r="EL125" s="680">
        <v>5.7277085947807062E-3</v>
      </c>
      <c r="EQ125" s="681" t="s">
        <v>304</v>
      </c>
      <c r="ER125" s="680">
        <v>1.099133375607694E-2</v>
      </c>
      <c r="EW125" s="681" t="s">
        <v>304</v>
      </c>
      <c r="EX125" s="680">
        <v>1.2048192771084338E-2</v>
      </c>
    </row>
    <row r="126" spans="1:154" outlineLevel="2">
      <c r="A126" s="443">
        <v>856</v>
      </c>
      <c r="B126" s="442" t="s">
        <v>413</v>
      </c>
      <c r="C126" s="501">
        <v>6778</v>
      </c>
      <c r="D126" s="502">
        <v>2966</v>
      </c>
      <c r="E126" s="769">
        <v>0.43759221009147242</v>
      </c>
      <c r="F126" s="503">
        <v>1579</v>
      </c>
      <c r="G126" s="769">
        <v>0.23295957509589849</v>
      </c>
      <c r="H126" s="502">
        <v>118</v>
      </c>
      <c r="I126" s="504">
        <v>1.7409265269991148E-2</v>
      </c>
      <c r="J126" s="502">
        <v>52</v>
      </c>
      <c r="K126" s="504">
        <v>7.6718796105045735E-3</v>
      </c>
      <c r="L126" s="502">
        <v>16</v>
      </c>
      <c r="M126" s="504">
        <v>2.3605783416937149E-3</v>
      </c>
      <c r="N126" s="499">
        <v>4731</v>
      </c>
      <c r="O126" s="770">
        <v>0.69799350840956031</v>
      </c>
      <c r="P126" s="498">
        <v>2047</v>
      </c>
    </row>
    <row r="127" spans="1:154" outlineLevel="2">
      <c r="A127" s="443">
        <v>861</v>
      </c>
      <c r="B127" s="442" t="s">
        <v>414</v>
      </c>
      <c r="C127" s="501">
        <v>12269</v>
      </c>
      <c r="D127" s="502">
        <v>5937</v>
      </c>
      <c r="E127" s="769">
        <v>0.48390251854266852</v>
      </c>
      <c r="F127" s="503">
        <v>3697</v>
      </c>
      <c r="G127" s="769">
        <v>0.30132855163420003</v>
      </c>
      <c r="H127" s="502">
        <v>144</v>
      </c>
      <c r="I127" s="504">
        <v>1.1736897872687261E-2</v>
      </c>
      <c r="J127" s="502">
        <v>120</v>
      </c>
      <c r="K127" s="504">
        <v>9.7807482272393841E-3</v>
      </c>
      <c r="L127" s="502">
        <v>62</v>
      </c>
      <c r="M127" s="504">
        <v>5.0533865840736818E-3</v>
      </c>
      <c r="N127" s="499">
        <v>9960</v>
      </c>
      <c r="O127" s="770">
        <v>0.81180210286086885</v>
      </c>
      <c r="P127" s="498">
        <v>2309</v>
      </c>
    </row>
    <row r="128" spans="1:154" s="21" customFormat="1" ht="12.75" outlineLevel="1">
      <c r="A128" s="444"/>
      <c r="B128" s="444" t="s">
        <v>415</v>
      </c>
      <c r="C128" s="434">
        <v>4247875</v>
      </c>
      <c r="D128" s="434">
        <v>1105567</v>
      </c>
      <c r="E128" s="771">
        <v>0.26026354353647413</v>
      </c>
      <c r="F128" s="434">
        <v>3157588</v>
      </c>
      <c r="G128" s="771">
        <v>0.74333354912750493</v>
      </c>
      <c r="H128" s="434">
        <v>63098</v>
      </c>
      <c r="I128" s="771">
        <v>1.4854015242915575E-2</v>
      </c>
      <c r="J128" s="434">
        <v>67655</v>
      </c>
      <c r="K128" s="771">
        <v>1.59267869228732E-2</v>
      </c>
      <c r="L128" s="434">
        <v>7163</v>
      </c>
      <c r="M128" s="771">
        <v>1.6862548921519583E-3</v>
      </c>
      <c r="N128" s="434">
        <v>4401071</v>
      </c>
      <c r="O128" s="454">
        <v>100</v>
      </c>
      <c r="P128" s="435">
        <v>-153196</v>
      </c>
    </row>
    <row r="129" spans="1:76" ht="21.75" customHeight="1" outlineLevel="2">
      <c r="A129" s="443">
        <v>1</v>
      </c>
      <c r="B129" s="443" t="s">
        <v>416</v>
      </c>
      <c r="C129" s="501">
        <v>2653729</v>
      </c>
      <c r="D129" s="502">
        <v>786571</v>
      </c>
      <c r="E129" s="769">
        <v>0.29640215711551554</v>
      </c>
      <c r="F129" s="503">
        <v>2084143</v>
      </c>
      <c r="G129" s="769">
        <v>0.78536391620998225</v>
      </c>
      <c r="H129" s="502">
        <v>48789</v>
      </c>
      <c r="I129" s="504">
        <v>1.8385072477257475E-2</v>
      </c>
      <c r="J129" s="502">
        <v>51013</v>
      </c>
      <c r="K129" s="504">
        <v>1.9223138459126762E-2</v>
      </c>
      <c r="L129" s="502">
        <v>5445</v>
      </c>
      <c r="M129" s="504">
        <v>2.0518297083085726E-3</v>
      </c>
      <c r="N129" s="499">
        <v>2975961</v>
      </c>
      <c r="O129" s="770">
        <v>1.1214261139701907</v>
      </c>
      <c r="P129" s="498">
        <v>-322232</v>
      </c>
    </row>
    <row r="130" spans="1:76" ht="15" customHeight="1" outlineLevel="2">
      <c r="A130" s="443">
        <v>79</v>
      </c>
      <c r="B130" s="442" t="s">
        <v>417</v>
      </c>
      <c r="C130" s="501">
        <v>56928</v>
      </c>
      <c r="D130" s="502">
        <v>20881</v>
      </c>
      <c r="E130" s="769">
        <v>0.36679665542439571</v>
      </c>
      <c r="F130" s="503">
        <v>25642</v>
      </c>
      <c r="G130" s="769">
        <v>0.45042861157953906</v>
      </c>
      <c r="H130" s="502">
        <v>458</v>
      </c>
      <c r="I130" s="504">
        <v>8.0452501405283861E-3</v>
      </c>
      <c r="J130" s="502">
        <v>477</v>
      </c>
      <c r="K130" s="504">
        <v>8.3790050590219229E-3</v>
      </c>
      <c r="L130" s="502">
        <v>65</v>
      </c>
      <c r="M130" s="504">
        <v>1.1417931422147273E-3</v>
      </c>
      <c r="N130" s="499">
        <v>47523</v>
      </c>
      <c r="O130" s="770">
        <v>0.83479131534569984</v>
      </c>
      <c r="P130" s="498">
        <v>9405</v>
      </c>
    </row>
    <row r="131" spans="1:76" ht="15" customHeight="1" outlineLevel="2">
      <c r="A131" s="443">
        <v>88</v>
      </c>
      <c r="B131" s="442" t="s">
        <v>418</v>
      </c>
      <c r="C131" s="501">
        <v>578376</v>
      </c>
      <c r="D131" s="502">
        <v>125714</v>
      </c>
      <c r="E131" s="769">
        <v>0.21735687511238364</v>
      </c>
      <c r="F131" s="503">
        <v>333780</v>
      </c>
      <c r="G131" s="769">
        <v>0.5770986347981244</v>
      </c>
      <c r="H131" s="502">
        <v>4537</v>
      </c>
      <c r="I131" s="504">
        <v>7.8443780516480634E-3</v>
      </c>
      <c r="J131" s="502">
        <v>7945</v>
      </c>
      <c r="K131" s="504">
        <v>1.3736738730514406E-2</v>
      </c>
      <c r="L131" s="502">
        <v>659</v>
      </c>
      <c r="M131" s="504">
        <v>1.1393972087361856E-3</v>
      </c>
      <c r="N131" s="499">
        <v>472635</v>
      </c>
      <c r="O131" s="770">
        <v>0.81717602390140665</v>
      </c>
      <c r="P131" s="498">
        <v>105741</v>
      </c>
    </row>
    <row r="132" spans="1:76" ht="15" customHeight="1" outlineLevel="2">
      <c r="A132" s="443">
        <v>129</v>
      </c>
      <c r="B132" s="442" t="s">
        <v>419</v>
      </c>
      <c r="C132" s="501">
        <v>87385</v>
      </c>
      <c r="D132" s="502">
        <v>20612</v>
      </c>
      <c r="E132" s="769">
        <v>0.23587572237798249</v>
      </c>
      <c r="F132" s="503">
        <v>74003</v>
      </c>
      <c r="G132" s="769">
        <v>0.84686158951765178</v>
      </c>
      <c r="H132" s="502">
        <v>645</v>
      </c>
      <c r="I132" s="504">
        <v>7.381129484465297E-3</v>
      </c>
      <c r="J132" s="502">
        <v>545</v>
      </c>
      <c r="K132" s="504">
        <v>6.2367683240830809E-3</v>
      </c>
      <c r="L132" s="502">
        <v>137</v>
      </c>
      <c r="M132" s="504">
        <v>1.5677747897236368E-3</v>
      </c>
      <c r="N132" s="499">
        <v>95942</v>
      </c>
      <c r="O132" s="770">
        <v>1.0979229844939062</v>
      </c>
      <c r="P132" s="498">
        <v>-8557</v>
      </c>
    </row>
    <row r="133" spans="1:76" ht="15" customHeight="1" outlineLevel="2">
      <c r="A133" s="443">
        <v>212</v>
      </c>
      <c r="B133" s="442" t="s">
        <v>420</v>
      </c>
      <c r="C133" s="501">
        <v>85706</v>
      </c>
      <c r="D133" s="502">
        <v>19545</v>
      </c>
      <c r="E133" s="769">
        <v>0.2280470445476396</v>
      </c>
      <c r="F133" s="503">
        <v>49748</v>
      </c>
      <c r="G133" s="769">
        <v>0.58044944344619975</v>
      </c>
      <c r="H133" s="502">
        <v>961</v>
      </c>
      <c r="I133" s="504">
        <v>1.1212750565888037E-2</v>
      </c>
      <c r="J133" s="502">
        <v>855</v>
      </c>
      <c r="K133" s="504">
        <v>9.9759643432198453E-3</v>
      </c>
      <c r="L133" s="502">
        <v>94</v>
      </c>
      <c r="M133" s="504">
        <v>1.0967726880265092E-3</v>
      </c>
      <c r="N133" s="499">
        <v>71203</v>
      </c>
      <c r="O133" s="770">
        <v>0.83078197559097378</v>
      </c>
      <c r="P133" s="498">
        <v>14503</v>
      </c>
    </row>
    <row r="134" spans="1:76" ht="15" customHeight="1" outlineLevel="2" thickBot="1">
      <c r="A134" s="443">
        <v>266</v>
      </c>
      <c r="B134" s="442" t="s">
        <v>421</v>
      </c>
      <c r="C134" s="501">
        <v>253699</v>
      </c>
      <c r="D134" s="502">
        <v>26874</v>
      </c>
      <c r="E134" s="769">
        <v>0.1059286792616447</v>
      </c>
      <c r="F134" s="503">
        <v>183846</v>
      </c>
      <c r="G134" s="769">
        <v>0.72466190249074691</v>
      </c>
      <c r="H134" s="502">
        <v>3175</v>
      </c>
      <c r="I134" s="504">
        <v>1.2514830566931678E-2</v>
      </c>
      <c r="J134" s="502">
        <v>1553</v>
      </c>
      <c r="K134" s="504">
        <v>6.1214273607700462E-3</v>
      </c>
      <c r="L134" s="502">
        <v>113</v>
      </c>
      <c r="M134" s="504">
        <v>4.4540971781520622E-4</v>
      </c>
      <c r="N134" s="499">
        <v>215561</v>
      </c>
      <c r="O134" s="770">
        <v>0.84967224939790853</v>
      </c>
      <c r="P134" s="498">
        <v>38138</v>
      </c>
    </row>
    <row r="135" spans="1:76" ht="15" customHeight="1" outlineLevel="2">
      <c r="A135" s="443">
        <v>308</v>
      </c>
      <c r="B135" s="442" t="s">
        <v>422</v>
      </c>
      <c r="C135" s="501">
        <v>57024</v>
      </c>
      <c r="D135" s="502">
        <v>15899</v>
      </c>
      <c r="E135" s="769">
        <v>0.27881242985409654</v>
      </c>
      <c r="F135" s="503">
        <v>37032</v>
      </c>
      <c r="G135" s="769">
        <v>0.64941077441077444</v>
      </c>
      <c r="H135" s="502">
        <v>413</v>
      </c>
      <c r="I135" s="504">
        <v>7.2425645342312009E-3</v>
      </c>
      <c r="J135" s="502">
        <v>468</v>
      </c>
      <c r="K135" s="504">
        <v>8.2070707070707079E-3</v>
      </c>
      <c r="L135" s="502">
        <v>49</v>
      </c>
      <c r="M135" s="504">
        <v>8.5928731762065095E-4</v>
      </c>
      <c r="N135" s="499">
        <v>53861</v>
      </c>
      <c r="O135" s="770">
        <v>0.94453212682379351</v>
      </c>
      <c r="P135" s="498">
        <v>3163</v>
      </c>
      <c r="U135" s="676" t="s">
        <v>298</v>
      </c>
      <c r="V135" s="677">
        <v>0.26430823522216856</v>
      </c>
      <c r="AA135" s="676" t="s">
        <v>298</v>
      </c>
      <c r="AB135" s="677">
        <v>0.43938724407129182</v>
      </c>
      <c r="AG135" s="676" t="s">
        <v>298</v>
      </c>
      <c r="AH135" s="677">
        <v>0.26598537983856463</v>
      </c>
      <c r="AM135" s="676" t="s">
        <v>298</v>
      </c>
      <c r="AN135" s="677">
        <v>0.21483813137103666</v>
      </c>
      <c r="AS135" s="676" t="s">
        <v>298</v>
      </c>
      <c r="AT135" s="677">
        <v>0.27449686108731375</v>
      </c>
      <c r="AY135" s="676" t="s">
        <v>298</v>
      </c>
      <c r="AZ135" s="677">
        <v>0.12467004699365841</v>
      </c>
      <c r="BE135" s="676" t="s">
        <v>298</v>
      </c>
      <c r="BF135" s="677">
        <v>0.29518575592729435</v>
      </c>
      <c r="BK135" s="676" t="s">
        <v>298</v>
      </c>
      <c r="BL135" s="677">
        <v>0.20047395567120488</v>
      </c>
      <c r="BQ135" s="676" t="s">
        <v>298</v>
      </c>
      <c r="BR135" s="677">
        <v>0.208087967064464</v>
      </c>
      <c r="BW135" s="676" t="s">
        <v>298</v>
      </c>
      <c r="BX135" s="677">
        <v>0.14517686897037602</v>
      </c>
    </row>
    <row r="136" spans="1:76" ht="15" customHeight="1" outlineLevel="2">
      <c r="A136" s="443">
        <v>360</v>
      </c>
      <c r="B136" s="446" t="s">
        <v>423</v>
      </c>
      <c r="C136" s="501">
        <v>303766</v>
      </c>
      <c r="D136" s="502">
        <v>64716</v>
      </c>
      <c r="E136" s="769">
        <v>0.21304556797008223</v>
      </c>
      <c r="F136" s="503">
        <v>251483</v>
      </c>
      <c r="G136" s="769">
        <v>0.8278839633138666</v>
      </c>
      <c r="H136" s="502">
        <v>3242</v>
      </c>
      <c r="I136" s="504">
        <v>1.0672688846019634E-2</v>
      </c>
      <c r="J136" s="502">
        <v>2881</v>
      </c>
      <c r="K136" s="504">
        <v>9.4842740793900562E-3</v>
      </c>
      <c r="L136" s="502">
        <v>493</v>
      </c>
      <c r="M136" s="504">
        <v>1.6229597782503637E-3</v>
      </c>
      <c r="N136" s="499">
        <v>322815</v>
      </c>
      <c r="O136" s="770">
        <v>1.062709453987609</v>
      </c>
      <c r="P136" s="498">
        <v>-19049</v>
      </c>
      <c r="U136" s="678" t="s">
        <v>300</v>
      </c>
      <c r="V136" s="679">
        <v>0.70032604593944614</v>
      </c>
      <c r="AA136" s="678" t="s">
        <v>300</v>
      </c>
      <c r="AB136" s="679">
        <v>0.53957031332197036</v>
      </c>
      <c r="AG136" s="678" t="s">
        <v>300</v>
      </c>
      <c r="AH136" s="679">
        <v>0.70621092386302331</v>
      </c>
      <c r="AM136" s="678" t="s">
        <v>300</v>
      </c>
      <c r="AN136" s="679">
        <v>0.77133059556815575</v>
      </c>
      <c r="AS136" s="678" t="s">
        <v>300</v>
      </c>
      <c r="AT136" s="679">
        <v>0.69867842647079481</v>
      </c>
      <c r="AY136" s="678" t="s">
        <v>300</v>
      </c>
      <c r="AZ136" s="679">
        <v>0.85287227281372791</v>
      </c>
      <c r="BE136" s="678" t="s">
        <v>300</v>
      </c>
      <c r="BF136" s="679">
        <v>0.68754757616828499</v>
      </c>
      <c r="BK136" s="678" t="s">
        <v>300</v>
      </c>
      <c r="BL136" s="679">
        <v>0.77903133373604072</v>
      </c>
      <c r="BQ136" s="678" t="s">
        <v>300</v>
      </c>
      <c r="BR136" s="679">
        <v>0.76688033074504491</v>
      </c>
      <c r="BW136" s="678" t="s">
        <v>300</v>
      </c>
      <c r="BX136" s="679">
        <v>0.83819869777166689</v>
      </c>
    </row>
    <row r="137" spans="1:76" ht="15" customHeight="1" outlineLevel="2">
      <c r="A137" s="443">
        <v>380</v>
      </c>
      <c r="B137" s="442" t="s">
        <v>424</v>
      </c>
      <c r="C137" s="501">
        <v>79103</v>
      </c>
      <c r="D137" s="502">
        <v>11979</v>
      </c>
      <c r="E137" s="769">
        <v>0.15143547020972656</v>
      </c>
      <c r="F137" s="503">
        <v>44147</v>
      </c>
      <c r="G137" s="769">
        <v>0.55809514177717656</v>
      </c>
      <c r="H137" s="502">
        <v>336</v>
      </c>
      <c r="I137" s="504">
        <v>4.2476265122688142E-3</v>
      </c>
      <c r="J137" s="502">
        <v>1042</v>
      </c>
      <c r="K137" s="504">
        <v>1.3172698886262215E-2</v>
      </c>
      <c r="L137" s="502">
        <v>63</v>
      </c>
      <c r="M137" s="504">
        <v>7.964299710504026E-4</v>
      </c>
      <c r="N137" s="499">
        <v>57567</v>
      </c>
      <c r="O137" s="770">
        <v>0.7277473673564846</v>
      </c>
      <c r="P137" s="498">
        <v>21536</v>
      </c>
      <c r="U137" s="678" t="s">
        <v>302</v>
      </c>
      <c r="V137" s="679">
        <v>1.6394368071355775E-2</v>
      </c>
      <c r="AA137" s="678" t="s">
        <v>302</v>
      </c>
      <c r="AB137" s="679">
        <v>9.6374387138859086E-3</v>
      </c>
      <c r="AG137" s="678" t="s">
        <v>302</v>
      </c>
      <c r="AH137" s="679">
        <v>9.5993737239095708E-3</v>
      </c>
      <c r="AM137" s="678" t="s">
        <v>302</v>
      </c>
      <c r="AN137" s="679">
        <v>6.7228116987346521E-3</v>
      </c>
      <c r="AS137" s="678" t="s">
        <v>302</v>
      </c>
      <c r="AT137" s="679">
        <v>1.3496622333328653E-2</v>
      </c>
      <c r="AY137" s="678" t="s">
        <v>302</v>
      </c>
      <c r="AZ137" s="679">
        <v>1.4729009421926972E-2</v>
      </c>
      <c r="BE137" s="678" t="s">
        <v>302</v>
      </c>
      <c r="BF137" s="679">
        <v>7.6678858543287346E-3</v>
      </c>
      <c r="BK137" s="678" t="s">
        <v>302</v>
      </c>
      <c r="BL137" s="679">
        <v>1.0042903830367237E-2</v>
      </c>
      <c r="BQ137" s="678" t="s">
        <v>302</v>
      </c>
      <c r="BR137" s="679">
        <v>5.8366772630152695E-3</v>
      </c>
      <c r="BW137" s="678" t="s">
        <v>302</v>
      </c>
      <c r="BX137" s="679">
        <v>6.1588809472404348E-3</v>
      </c>
    </row>
    <row r="138" spans="1:76" ht="15" customHeight="1" outlineLevel="2" thickBot="1">
      <c r="A138" s="450">
        <v>631</v>
      </c>
      <c r="B138" s="449" t="s">
        <v>425</v>
      </c>
      <c r="C138" s="501">
        <v>92159</v>
      </c>
      <c r="D138" s="505">
        <v>12776</v>
      </c>
      <c r="E138" s="773">
        <v>0.13862997645373756</v>
      </c>
      <c r="F138" s="506">
        <v>73764</v>
      </c>
      <c r="G138" s="773">
        <v>0.80039930988834518</v>
      </c>
      <c r="H138" s="505">
        <v>542</v>
      </c>
      <c r="I138" s="507">
        <v>5.8811402033442199E-3</v>
      </c>
      <c r="J138" s="505">
        <v>876</v>
      </c>
      <c r="K138" s="507">
        <v>9.5053114725637215E-3</v>
      </c>
      <c r="L138" s="502">
        <v>45</v>
      </c>
      <c r="M138" s="504">
        <v>4.8828654824813634E-4</v>
      </c>
      <c r="N138" s="499">
        <v>88003</v>
      </c>
      <c r="O138" s="774">
        <v>0.9549040245662388</v>
      </c>
      <c r="P138" s="500">
        <v>4156</v>
      </c>
      <c r="U138" s="681" t="s">
        <v>304</v>
      </c>
      <c r="V138" s="680">
        <v>1.7141689692842077E-2</v>
      </c>
      <c r="AA138" s="681" t="s">
        <v>304</v>
      </c>
      <c r="AB138" s="680">
        <v>1.0037245123413925E-2</v>
      </c>
      <c r="AG138" s="681" t="s">
        <v>304</v>
      </c>
      <c r="AH138" s="680">
        <v>1.6810011954256455E-2</v>
      </c>
      <c r="AM138" s="681" t="s">
        <v>304</v>
      </c>
      <c r="AN138" s="680">
        <v>5.6805153113339306E-3</v>
      </c>
      <c r="AS138" s="681" t="s">
        <v>304</v>
      </c>
      <c r="AT138" s="680">
        <v>1.2007921014563994E-2</v>
      </c>
      <c r="AY138" s="681" t="s">
        <v>304</v>
      </c>
      <c r="AZ138" s="680">
        <v>7.2044572070086889E-3</v>
      </c>
      <c r="BE138" s="681" t="s">
        <v>304</v>
      </c>
      <c r="BF138" s="680">
        <v>8.6890328809342571E-3</v>
      </c>
      <c r="BK138" s="681" t="s">
        <v>304</v>
      </c>
      <c r="BL138" s="680">
        <v>8.9246162662825462E-3</v>
      </c>
      <c r="BQ138" s="681" t="s">
        <v>304</v>
      </c>
      <c r="BR138" s="680">
        <v>1.8100647940660446E-2</v>
      </c>
      <c r="BW138" s="681" t="s">
        <v>304</v>
      </c>
      <c r="BX138" s="680">
        <v>9.9542061066100022E-3</v>
      </c>
    </row>
    <row r="139" spans="1:76" ht="15" customHeight="1">
      <c r="C139" s="277"/>
      <c r="D139" s="277"/>
      <c r="F139" s="277"/>
      <c r="H139" s="277"/>
      <c r="J139" s="277"/>
      <c r="N139" s="277"/>
    </row>
    <row r="140" spans="1:76" ht="15" customHeight="1">
      <c r="A140" s="219" t="s">
        <v>426</v>
      </c>
      <c r="B140" s="817" t="s">
        <v>427</v>
      </c>
      <c r="C140" s="818"/>
      <c r="D140" s="818"/>
      <c r="E140" s="818"/>
      <c r="F140" s="818"/>
      <c r="G140" s="818"/>
      <c r="H140" s="818"/>
      <c r="I140" s="818"/>
      <c r="J140" s="818"/>
      <c r="K140" s="818"/>
      <c r="L140" s="818"/>
      <c r="M140" s="818"/>
      <c r="N140" s="818"/>
      <c r="O140" s="819"/>
    </row>
    <row r="141" spans="1:76" ht="15" customHeight="1">
      <c r="A141" s="222" t="s">
        <v>428</v>
      </c>
      <c r="B141" s="820" t="s">
        <v>429</v>
      </c>
      <c r="C141" s="821"/>
      <c r="D141" s="821"/>
      <c r="E141" s="821"/>
      <c r="F141" s="821"/>
      <c r="G141" s="821"/>
      <c r="H141" s="821"/>
      <c r="I141" s="821"/>
      <c r="J141" s="821"/>
      <c r="K141" s="821"/>
      <c r="L141" s="821"/>
      <c r="M141" s="821"/>
      <c r="N141" s="821"/>
      <c r="O141" s="821"/>
      <c r="P141" s="139"/>
    </row>
    <row r="142" spans="1:76" ht="15" customHeight="1">
      <c r="C142" s="97"/>
    </row>
    <row r="143" spans="1:76" ht="15" customHeight="1">
      <c r="B143" s="22"/>
    </row>
    <row r="144" spans="1:76" ht="15" customHeight="1"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</sheetData>
  <sheetProtection autoFilter="0"/>
  <mergeCells count="12">
    <mergeCell ref="A2:A3"/>
    <mergeCell ref="B2:B3"/>
    <mergeCell ref="F2:G2"/>
    <mergeCell ref="D2:E2"/>
    <mergeCell ref="L2:M2"/>
    <mergeCell ref="J2:K2"/>
    <mergeCell ref="P1:P3"/>
    <mergeCell ref="N2:O2"/>
    <mergeCell ref="B140:O140"/>
    <mergeCell ref="B141:O141"/>
    <mergeCell ref="H2:I2"/>
    <mergeCell ref="D1:O1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3432-5C7A-40F9-8D30-42583D67C5A2}">
  <sheetPr>
    <tabColor theme="6"/>
  </sheetPr>
  <dimension ref="A1:BL138"/>
  <sheetViews>
    <sheetView zoomScale="80" zoomScaleNormal="80" zoomScaleSheetLayoutView="90" workbookViewId="0">
      <pane xSplit="3" ySplit="4" topLeftCell="F5" activePane="bottomRight" state="frozen"/>
      <selection pane="bottomRight" activeCell="P1" sqref="P1:W1048576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14.42578125" style="63" customWidth="1"/>
    <col min="2" max="2" width="48.140625" style="63" customWidth="1"/>
    <col min="3" max="3" width="17" style="802" customWidth="1"/>
    <col min="4" max="4" width="11.140625" style="802" bestFit="1" customWidth="1"/>
    <col min="5" max="5" width="11.28515625" style="802" bestFit="1" customWidth="1"/>
    <col min="6" max="6" width="11.7109375" style="802" customWidth="1"/>
    <col min="7" max="7" width="11.28515625" style="802" bestFit="1" customWidth="1"/>
    <col min="8" max="8" width="11.140625" style="802" bestFit="1" customWidth="1"/>
    <col min="9" max="9" width="11.28515625" style="802" customWidth="1"/>
    <col min="10" max="10" width="10.140625" style="802" bestFit="1" customWidth="1"/>
    <col min="11" max="11" width="11.28515625" style="802" bestFit="1" customWidth="1"/>
    <col min="12" max="13" width="11.28515625" style="802" customWidth="1"/>
    <col min="14" max="14" width="12.85546875" style="802" bestFit="1" customWidth="1"/>
    <col min="15" max="15" width="12.42578125" style="802" bestFit="1" customWidth="1"/>
    <col min="16" max="16" width="11.42578125" style="63" customWidth="1"/>
    <col min="17" max="17" width="8.7109375" style="63" customWidth="1"/>
    <col min="18" max="18" width="11.28515625" style="63" customWidth="1"/>
    <col min="19" max="20" width="11.42578125" style="63"/>
    <col min="21" max="21" width="14.42578125" style="63" customWidth="1"/>
    <col min="22" max="26" width="11.42578125" style="63"/>
    <col min="27" max="27" width="11.42578125" style="63" customWidth="1"/>
    <col min="28" max="16384" width="11.42578125" style="63"/>
  </cols>
  <sheetData>
    <row r="1" spans="1:21" ht="51.75" customHeight="1" thickBot="1">
      <c r="A1" s="567"/>
      <c r="B1" s="566" t="s">
        <v>268</v>
      </c>
      <c r="C1" s="702" t="s">
        <v>269</v>
      </c>
      <c r="D1" s="822" t="s">
        <v>430</v>
      </c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4"/>
    </row>
    <row r="2" spans="1:21" ht="47.25" customHeight="1">
      <c r="A2" s="825" t="s">
        <v>272</v>
      </c>
      <c r="B2" s="825" t="s">
        <v>431</v>
      </c>
      <c r="C2" s="441" t="s">
        <v>274</v>
      </c>
      <c r="D2" s="815" t="s">
        <v>275</v>
      </c>
      <c r="E2" s="816"/>
      <c r="F2" s="815" t="s">
        <v>276</v>
      </c>
      <c r="G2" s="816"/>
      <c r="H2" s="815" t="s">
        <v>277</v>
      </c>
      <c r="I2" s="816"/>
      <c r="J2" s="815" t="s">
        <v>278</v>
      </c>
      <c r="K2" s="816"/>
      <c r="L2" s="827" t="s">
        <v>279</v>
      </c>
      <c r="M2" s="828"/>
      <c r="N2" s="815" t="s">
        <v>280</v>
      </c>
      <c r="O2" s="816"/>
      <c r="R2" s="782"/>
    </row>
    <row r="3" spans="1:21" ht="43.5" customHeight="1" outlineLevel="1" thickBot="1">
      <c r="A3" s="834"/>
      <c r="B3" s="834"/>
      <c r="C3" s="691" t="s">
        <v>281</v>
      </c>
      <c r="D3" s="692" t="s">
        <v>282</v>
      </c>
      <c r="E3" s="693" t="s">
        <v>283</v>
      </c>
      <c r="F3" s="692" t="s">
        <v>282</v>
      </c>
      <c r="G3" s="693" t="s">
        <v>283</v>
      </c>
      <c r="H3" s="692" t="s">
        <v>282</v>
      </c>
      <c r="I3" s="693" t="s">
        <v>283</v>
      </c>
      <c r="J3" s="692" t="s">
        <v>282</v>
      </c>
      <c r="K3" s="693" t="s">
        <v>283</v>
      </c>
      <c r="L3" s="496" t="s">
        <v>284</v>
      </c>
      <c r="M3" s="497" t="s">
        <v>285</v>
      </c>
      <c r="N3" s="692" t="s">
        <v>280</v>
      </c>
      <c r="O3" s="693" t="s">
        <v>286</v>
      </c>
    </row>
    <row r="4" spans="1:21" s="787" customFormat="1" ht="27" customHeight="1" outlineLevel="1">
      <c r="A4" s="783"/>
      <c r="B4" s="784" t="s">
        <v>432</v>
      </c>
      <c r="C4" s="785">
        <v>4182607</v>
      </c>
      <c r="D4" s="785">
        <v>1105567</v>
      </c>
      <c r="E4" s="776">
        <v>0.26432485767847663</v>
      </c>
      <c r="F4" s="785">
        <v>3157588</v>
      </c>
      <c r="G4" s="776">
        <v>0.75493298796659591</v>
      </c>
      <c r="H4" s="785">
        <v>63098</v>
      </c>
      <c r="I4" s="776">
        <v>1.5085806531667929E-2</v>
      </c>
      <c r="J4" s="785">
        <v>67655</v>
      </c>
      <c r="K4" s="776">
        <v>1.6175318407873368E-2</v>
      </c>
      <c r="L4" s="785">
        <v>7163</v>
      </c>
      <c r="M4" s="776">
        <v>1.712568261851998E-3</v>
      </c>
      <c r="N4" s="785">
        <v>4393908</v>
      </c>
      <c r="O4" s="786">
        <v>100</v>
      </c>
    </row>
    <row r="5" spans="1:21" ht="15" customHeight="1" outlineLevel="2" thickBot="1">
      <c r="A5" s="384">
        <v>1</v>
      </c>
      <c r="B5" s="384" t="s">
        <v>416</v>
      </c>
      <c r="C5" s="696">
        <v>2612958</v>
      </c>
      <c r="D5" s="696">
        <v>786571</v>
      </c>
      <c r="E5" s="777">
        <v>0.30102703526042135</v>
      </c>
      <c r="F5" s="697">
        <v>2084143</v>
      </c>
      <c r="G5" s="777">
        <v>0.79761825486670657</v>
      </c>
      <c r="H5" s="696">
        <v>48789</v>
      </c>
      <c r="I5" s="698">
        <v>1.8671941914106541E-2</v>
      </c>
      <c r="J5" s="696">
        <v>51013</v>
      </c>
      <c r="K5" s="698">
        <v>1.9523084565461826E-2</v>
      </c>
      <c r="L5" s="696">
        <v>5445</v>
      </c>
      <c r="M5" s="698">
        <v>2.0838452053190291E-3</v>
      </c>
      <c r="N5" s="699">
        <v>2970516</v>
      </c>
      <c r="O5" s="778">
        <v>1.1368403166066963</v>
      </c>
    </row>
    <row r="6" spans="1:21" ht="15" customHeight="1" outlineLevel="2">
      <c r="A6" s="384">
        <v>79</v>
      </c>
      <c r="B6" s="694" t="s">
        <v>417</v>
      </c>
      <c r="C6" s="696">
        <v>56053</v>
      </c>
      <c r="D6" s="696">
        <v>20881</v>
      </c>
      <c r="E6" s="777">
        <v>0.37252243412484615</v>
      </c>
      <c r="F6" s="697">
        <v>25642</v>
      </c>
      <c r="G6" s="777">
        <v>0.45745990401941022</v>
      </c>
      <c r="H6" s="696">
        <v>458</v>
      </c>
      <c r="I6" s="698">
        <v>8.1708383137387829E-3</v>
      </c>
      <c r="J6" s="696">
        <v>477</v>
      </c>
      <c r="K6" s="698">
        <v>8.5098032219506538E-3</v>
      </c>
      <c r="L6" s="696">
        <v>65</v>
      </c>
      <c r="M6" s="698">
        <v>1.1596167912511373E-3</v>
      </c>
      <c r="N6" s="699">
        <v>47458</v>
      </c>
      <c r="O6" s="778">
        <v>0.84666297967994575</v>
      </c>
      <c r="Q6" s="788" t="s">
        <v>298</v>
      </c>
      <c r="R6" s="789">
        <v>0.25161359773577419</v>
      </c>
    </row>
    <row r="7" spans="1:21" outlineLevel="2">
      <c r="A7" s="384">
        <v>88</v>
      </c>
      <c r="B7" s="694" t="s">
        <v>418</v>
      </c>
      <c r="C7" s="696">
        <v>569488</v>
      </c>
      <c r="D7" s="696">
        <v>125714</v>
      </c>
      <c r="E7" s="777">
        <v>0.22074916416149243</v>
      </c>
      <c r="F7" s="697">
        <v>333780</v>
      </c>
      <c r="G7" s="777">
        <v>0.58610541398589611</v>
      </c>
      <c r="H7" s="696">
        <v>4537</v>
      </c>
      <c r="I7" s="698">
        <v>7.966805270699295E-3</v>
      </c>
      <c r="J7" s="696">
        <v>7945</v>
      </c>
      <c r="K7" s="698">
        <v>1.3951128030792572E-2</v>
      </c>
      <c r="L7" s="696">
        <v>659</v>
      </c>
      <c r="M7" s="698">
        <v>1.1571797825415109E-3</v>
      </c>
      <c r="N7" s="699">
        <v>471976</v>
      </c>
      <c r="O7" s="778">
        <v>0.82877251144888042</v>
      </c>
      <c r="Q7" s="790" t="s">
        <v>300</v>
      </c>
      <c r="R7" s="791">
        <v>0.71862861033958836</v>
      </c>
    </row>
    <row r="8" spans="1:21" outlineLevel="2">
      <c r="A8" s="384">
        <v>129</v>
      </c>
      <c r="B8" s="694" t="s">
        <v>419</v>
      </c>
      <c r="C8" s="696">
        <v>86042</v>
      </c>
      <c r="D8" s="696">
        <v>20612</v>
      </c>
      <c r="E8" s="777">
        <v>0.23955742544338812</v>
      </c>
      <c r="F8" s="697">
        <v>74003</v>
      </c>
      <c r="G8" s="777">
        <v>0.86007996094930383</v>
      </c>
      <c r="H8" s="696">
        <v>645</v>
      </c>
      <c r="I8" s="698">
        <v>7.4963389972339091E-3</v>
      </c>
      <c r="J8" s="696">
        <v>545</v>
      </c>
      <c r="K8" s="698">
        <v>6.3341158968875664E-3</v>
      </c>
      <c r="L8" s="696">
        <v>137</v>
      </c>
      <c r="M8" s="698">
        <v>1.5922456474744891E-3</v>
      </c>
      <c r="N8" s="699">
        <v>95805</v>
      </c>
      <c r="O8" s="778">
        <v>1.1134678412868133</v>
      </c>
      <c r="Q8" s="790" t="s">
        <v>302</v>
      </c>
      <c r="R8" s="791">
        <v>1.4360337084891171E-2</v>
      </c>
    </row>
    <row r="9" spans="1:21" ht="15.75" outlineLevel="1" thickBot="1">
      <c r="A9" s="384">
        <v>212</v>
      </c>
      <c r="B9" s="694" t="s">
        <v>420</v>
      </c>
      <c r="C9" s="696">
        <v>84389</v>
      </c>
      <c r="D9" s="696">
        <v>19545</v>
      </c>
      <c r="E9" s="777">
        <v>0.23160601500195524</v>
      </c>
      <c r="F9" s="697">
        <v>49748</v>
      </c>
      <c r="G9" s="777">
        <v>0.58950811124672642</v>
      </c>
      <c r="H9" s="696">
        <v>961</v>
      </c>
      <c r="I9" s="698">
        <v>1.1387740108307955E-2</v>
      </c>
      <c r="J9" s="696">
        <v>855</v>
      </c>
      <c r="K9" s="698">
        <v>1.0131652229555985E-2</v>
      </c>
      <c r="L9" s="696">
        <v>94</v>
      </c>
      <c r="M9" s="698">
        <v>1.1138892509687281E-3</v>
      </c>
      <c r="N9" s="699">
        <v>71109</v>
      </c>
      <c r="O9" s="778">
        <v>0.84263351858654567</v>
      </c>
      <c r="Q9" s="792" t="s">
        <v>304</v>
      </c>
      <c r="R9" s="793">
        <v>1.5397454839746303E-2</v>
      </c>
    </row>
    <row r="10" spans="1:21" outlineLevel="2">
      <c r="A10" s="384">
        <v>266</v>
      </c>
      <c r="B10" s="694" t="s">
        <v>421</v>
      </c>
      <c r="C10" s="696">
        <v>249800</v>
      </c>
      <c r="D10" s="696">
        <v>26874</v>
      </c>
      <c r="E10" s="777">
        <v>0.10758206565252201</v>
      </c>
      <c r="F10" s="697">
        <v>183846</v>
      </c>
      <c r="G10" s="777">
        <v>0.73597277822257812</v>
      </c>
      <c r="H10" s="696">
        <v>3175</v>
      </c>
      <c r="I10" s="698">
        <v>1.2710168134507606E-2</v>
      </c>
      <c r="J10" s="696">
        <v>1553</v>
      </c>
      <c r="K10" s="698">
        <v>6.21697357886309E-3</v>
      </c>
      <c r="L10" s="696">
        <v>113</v>
      </c>
      <c r="M10" s="698">
        <v>4.5236188951160931E-4</v>
      </c>
      <c r="N10" s="699">
        <v>215448</v>
      </c>
      <c r="O10" s="778">
        <v>0.86248198558847078</v>
      </c>
    </row>
    <row r="11" spans="1:21" outlineLevel="2">
      <c r="A11" s="384">
        <v>308</v>
      </c>
      <c r="B11" s="694" t="s">
        <v>422</v>
      </c>
      <c r="C11" s="696">
        <v>56148</v>
      </c>
      <c r="D11" s="696">
        <v>15899</v>
      </c>
      <c r="E11" s="777">
        <v>0.28316235662890932</v>
      </c>
      <c r="F11" s="697">
        <v>37032</v>
      </c>
      <c r="G11" s="777">
        <v>0.65954263731566576</v>
      </c>
      <c r="H11" s="696">
        <v>413</v>
      </c>
      <c r="I11" s="698">
        <v>7.3555603049084558E-3</v>
      </c>
      <c r="J11" s="696">
        <v>468</v>
      </c>
      <c r="K11" s="698">
        <v>8.3351143406710827E-3</v>
      </c>
      <c r="L11" s="696">
        <v>49</v>
      </c>
      <c r="M11" s="698">
        <v>8.7269359549761347E-4</v>
      </c>
      <c r="N11" s="699">
        <v>53812</v>
      </c>
      <c r="O11" s="778">
        <v>0.95839566859015457</v>
      </c>
      <c r="U11" s="794" t="s">
        <v>433</v>
      </c>
    </row>
    <row r="12" spans="1:21" outlineLevel="2">
      <c r="A12" s="384">
        <v>360</v>
      </c>
      <c r="B12" s="695" t="s">
        <v>423</v>
      </c>
      <c r="C12" s="696">
        <v>299098</v>
      </c>
      <c r="D12" s="696">
        <v>64716</v>
      </c>
      <c r="E12" s="777">
        <v>0.21637055413275916</v>
      </c>
      <c r="F12" s="697">
        <v>251483</v>
      </c>
      <c r="G12" s="777">
        <v>0.84080468608950909</v>
      </c>
      <c r="H12" s="696">
        <v>3242</v>
      </c>
      <c r="I12" s="698">
        <v>1.083925669847341E-2</v>
      </c>
      <c r="J12" s="696">
        <v>2881</v>
      </c>
      <c r="K12" s="698">
        <v>9.6322944319253215E-3</v>
      </c>
      <c r="L12" s="696">
        <v>493</v>
      </c>
      <c r="M12" s="698">
        <v>1.6482891894964193E-3</v>
      </c>
      <c r="N12" s="699">
        <v>322322</v>
      </c>
      <c r="O12" s="778">
        <v>1.0776467913526671</v>
      </c>
    </row>
    <row r="13" spans="1:21" outlineLevel="2">
      <c r="A13" s="384">
        <v>380</v>
      </c>
      <c r="B13" s="694" t="s">
        <v>424</v>
      </c>
      <c r="C13" s="696">
        <v>77888</v>
      </c>
      <c r="D13" s="696">
        <v>11979</v>
      </c>
      <c r="E13" s="777">
        <v>0.15379776088742811</v>
      </c>
      <c r="F13" s="697">
        <v>44147</v>
      </c>
      <c r="G13" s="777">
        <v>0.56680104765817585</v>
      </c>
      <c r="H13" s="696">
        <v>336</v>
      </c>
      <c r="I13" s="698">
        <v>4.3138866064092026E-3</v>
      </c>
      <c r="J13" s="696">
        <v>1042</v>
      </c>
      <c r="K13" s="698">
        <v>1.3378184059161873E-2</v>
      </c>
      <c r="L13" s="696">
        <v>63</v>
      </c>
      <c r="M13" s="698">
        <v>8.0885373870172555E-4</v>
      </c>
      <c r="N13" s="699">
        <v>57504</v>
      </c>
      <c r="O13" s="778">
        <v>0.73829087921117498</v>
      </c>
    </row>
    <row r="14" spans="1:21" outlineLevel="2">
      <c r="A14" s="384">
        <v>631</v>
      </c>
      <c r="B14" s="694" t="s">
        <v>425</v>
      </c>
      <c r="C14" s="696">
        <v>90743</v>
      </c>
      <c r="D14" s="696">
        <v>12776</v>
      </c>
      <c r="E14" s="777">
        <v>0.14079322922980286</v>
      </c>
      <c r="F14" s="697">
        <v>73764</v>
      </c>
      <c r="G14" s="777">
        <v>0.81288914847426252</v>
      </c>
      <c r="H14" s="696">
        <v>542</v>
      </c>
      <c r="I14" s="698">
        <v>5.9729125111578855E-3</v>
      </c>
      <c r="J14" s="696">
        <v>876</v>
      </c>
      <c r="K14" s="698">
        <v>9.6536371951555493E-3</v>
      </c>
      <c r="L14" s="696">
        <v>45</v>
      </c>
      <c r="M14" s="698">
        <v>4.9590602029908647E-4</v>
      </c>
      <c r="N14" s="699">
        <v>87958</v>
      </c>
      <c r="O14" s="778">
        <v>0.96930892741037877</v>
      </c>
    </row>
    <row r="15" spans="1:21" ht="27" customHeight="1" outlineLevel="2">
      <c r="A15" s="795"/>
      <c r="B15" s="796" t="s">
        <v>434</v>
      </c>
      <c r="C15" s="797">
        <v>138952</v>
      </c>
      <c r="D15" s="797">
        <v>66743</v>
      </c>
      <c r="E15" s="779">
        <v>0.48033133744026713</v>
      </c>
      <c r="F15" s="797">
        <v>33036</v>
      </c>
      <c r="G15" s="780">
        <v>0.23775116587022857</v>
      </c>
      <c r="H15" s="797">
        <v>2261</v>
      </c>
      <c r="I15" s="780">
        <v>1.6271806091312107</v>
      </c>
      <c r="J15" s="797">
        <v>1405</v>
      </c>
      <c r="K15" s="780">
        <v>1.011140537739651</v>
      </c>
      <c r="L15" s="797">
        <v>358</v>
      </c>
      <c r="M15" s="780">
        <v>0.2576429270539467</v>
      </c>
      <c r="N15" s="797">
        <v>103445</v>
      </c>
      <c r="O15" s="798">
        <v>74.446571477920429</v>
      </c>
    </row>
    <row r="16" spans="1:21" outlineLevel="2">
      <c r="A16" s="384">
        <v>145</v>
      </c>
      <c r="B16" s="694" t="s">
        <v>398</v>
      </c>
      <c r="C16" s="696">
        <v>4793</v>
      </c>
      <c r="D16" s="696">
        <v>3404</v>
      </c>
      <c r="E16" s="777">
        <v>0.71020237846860002</v>
      </c>
      <c r="F16" s="697">
        <v>816</v>
      </c>
      <c r="G16" s="777">
        <v>0.17024827873982892</v>
      </c>
      <c r="H16" s="696">
        <v>130</v>
      </c>
      <c r="I16" s="698">
        <v>2.7122887544335488E-2</v>
      </c>
      <c r="J16" s="696">
        <v>33</v>
      </c>
      <c r="K16" s="698">
        <v>6.8850406843313167E-3</v>
      </c>
      <c r="L16" s="696">
        <v>10</v>
      </c>
      <c r="M16" s="698">
        <v>2.0863759649488839E-3</v>
      </c>
      <c r="N16" s="699">
        <v>4383</v>
      </c>
      <c r="O16" s="778">
        <v>0.91445858543709579</v>
      </c>
    </row>
    <row r="17" spans="1:21" outlineLevel="2">
      <c r="A17" s="384">
        <v>282</v>
      </c>
      <c r="B17" s="694" t="s">
        <v>400</v>
      </c>
      <c r="C17" s="696">
        <v>25526</v>
      </c>
      <c r="D17" s="696">
        <v>8099</v>
      </c>
      <c r="E17" s="777">
        <v>0.31728433753819635</v>
      </c>
      <c r="F17" s="697">
        <v>6253</v>
      </c>
      <c r="G17" s="777">
        <v>0.24496591710412913</v>
      </c>
      <c r="H17" s="696">
        <v>543</v>
      </c>
      <c r="I17" s="698">
        <v>2.1272428112512731E-2</v>
      </c>
      <c r="J17" s="696">
        <v>312</v>
      </c>
      <c r="K17" s="698">
        <v>1.2222831622659249E-2</v>
      </c>
      <c r="L17" s="696">
        <v>39</v>
      </c>
      <c r="M17" s="698">
        <v>1.5278539528324061E-3</v>
      </c>
      <c r="N17" s="699">
        <v>15207</v>
      </c>
      <c r="O17" s="778">
        <v>0.59574551437749745</v>
      </c>
    </row>
    <row r="18" spans="1:21" ht="15.75" outlineLevel="2" thickBot="1">
      <c r="A18" s="384">
        <v>368</v>
      </c>
      <c r="B18" s="694" t="s">
        <v>403</v>
      </c>
      <c r="C18" s="696">
        <v>14133</v>
      </c>
      <c r="D18" s="696">
        <v>6449</v>
      </c>
      <c r="E18" s="777">
        <v>0.45630793179084411</v>
      </c>
      <c r="F18" s="697">
        <v>3626</v>
      </c>
      <c r="G18" s="777">
        <v>0.25656265477959384</v>
      </c>
      <c r="H18" s="696">
        <v>334</v>
      </c>
      <c r="I18" s="698">
        <v>2.3632632845114271E-2</v>
      </c>
      <c r="J18" s="696">
        <v>93</v>
      </c>
      <c r="K18" s="698">
        <v>6.5803438760348122E-3</v>
      </c>
      <c r="L18" s="696">
        <v>32</v>
      </c>
      <c r="M18" s="698">
        <v>2.2642043444420861E-3</v>
      </c>
      <c r="N18" s="699">
        <v>10502</v>
      </c>
      <c r="O18" s="778">
        <v>0.74308356329158709</v>
      </c>
    </row>
    <row r="19" spans="1:21" outlineLevel="1">
      <c r="A19" s="384">
        <v>390</v>
      </c>
      <c r="B19" s="694" t="s">
        <v>404</v>
      </c>
      <c r="C19" s="696">
        <v>8726</v>
      </c>
      <c r="D19" s="696">
        <v>4639</v>
      </c>
      <c r="E19" s="777">
        <v>0.53162961265184505</v>
      </c>
      <c r="F19" s="697">
        <v>3275</v>
      </c>
      <c r="G19" s="777">
        <v>0.37531515012606004</v>
      </c>
      <c r="H19" s="696">
        <v>100</v>
      </c>
      <c r="I19" s="698">
        <v>1.1460004584001834E-2</v>
      </c>
      <c r="J19" s="696">
        <v>51</v>
      </c>
      <c r="K19" s="698">
        <v>5.8446023378409349E-3</v>
      </c>
      <c r="L19" s="696">
        <v>55</v>
      </c>
      <c r="M19" s="698">
        <v>6.3030025212010088E-3</v>
      </c>
      <c r="N19" s="699">
        <v>8065</v>
      </c>
      <c r="O19" s="778">
        <v>0.92424936969974791</v>
      </c>
      <c r="Q19" s="788" t="s">
        <v>298</v>
      </c>
      <c r="R19" s="789">
        <v>0.64520276475421723</v>
      </c>
    </row>
    <row r="20" spans="1:21" outlineLevel="2">
      <c r="A20" s="384">
        <v>467</v>
      </c>
      <c r="B20" s="694" t="s">
        <v>405</v>
      </c>
      <c r="C20" s="696">
        <v>6848</v>
      </c>
      <c r="D20" s="696">
        <v>4455</v>
      </c>
      <c r="E20" s="777">
        <v>0.65055490654205606</v>
      </c>
      <c r="F20" s="697">
        <v>904</v>
      </c>
      <c r="G20" s="777">
        <v>0.13200934579439252</v>
      </c>
      <c r="H20" s="696">
        <v>100</v>
      </c>
      <c r="I20" s="698">
        <v>1.4602803738317757E-2</v>
      </c>
      <c r="J20" s="696">
        <v>52</v>
      </c>
      <c r="K20" s="698">
        <v>7.5934579439252336E-3</v>
      </c>
      <c r="L20" s="696">
        <v>10</v>
      </c>
      <c r="M20" s="698">
        <v>1.4602803738317756E-3</v>
      </c>
      <c r="N20" s="699">
        <v>5511</v>
      </c>
      <c r="O20" s="778">
        <v>0.80476051401869164</v>
      </c>
      <c r="Q20" s="790" t="s">
        <v>300</v>
      </c>
      <c r="R20" s="791">
        <v>0.31935811300691186</v>
      </c>
    </row>
    <row r="21" spans="1:21" outlineLevel="2">
      <c r="A21" s="384">
        <v>576</v>
      </c>
      <c r="B21" s="694" t="s">
        <v>406</v>
      </c>
      <c r="C21" s="696">
        <v>9007</v>
      </c>
      <c r="D21" s="696">
        <v>5653</v>
      </c>
      <c r="E21" s="777">
        <v>0.62762295992006223</v>
      </c>
      <c r="F21" s="697">
        <v>1122</v>
      </c>
      <c r="G21" s="777">
        <v>0.12456977906073054</v>
      </c>
      <c r="H21" s="696">
        <v>105</v>
      </c>
      <c r="I21" s="698">
        <v>1.1657599644720773E-2</v>
      </c>
      <c r="J21" s="696">
        <v>32</v>
      </c>
      <c r="K21" s="698">
        <v>3.5527922726768068E-3</v>
      </c>
      <c r="L21" s="696">
        <v>12</v>
      </c>
      <c r="M21" s="698">
        <v>1.3322971022538025E-3</v>
      </c>
      <c r="N21" s="699">
        <v>6912</v>
      </c>
      <c r="O21" s="778">
        <v>0.76740313089819034</v>
      </c>
      <c r="Q21" s="790" t="s">
        <v>302</v>
      </c>
      <c r="R21" s="791">
        <v>2.1857025472473295E-2</v>
      </c>
    </row>
    <row r="22" spans="1:21" ht="15.75" outlineLevel="2" thickBot="1">
      <c r="A22" s="384">
        <v>679</v>
      </c>
      <c r="B22" s="694" t="s">
        <v>408</v>
      </c>
      <c r="C22" s="696">
        <v>28034</v>
      </c>
      <c r="D22" s="696">
        <v>12851</v>
      </c>
      <c r="E22" s="777">
        <v>0.45840764785617466</v>
      </c>
      <c r="F22" s="697">
        <v>5488</v>
      </c>
      <c r="G22" s="777">
        <v>0.19576228864949705</v>
      </c>
      <c r="H22" s="696">
        <v>285</v>
      </c>
      <c r="I22" s="698">
        <v>1.0166226724691446E-2</v>
      </c>
      <c r="J22" s="696">
        <v>436</v>
      </c>
      <c r="K22" s="698">
        <v>1.5552543340229721E-2</v>
      </c>
      <c r="L22" s="696">
        <v>59</v>
      </c>
      <c r="M22" s="698">
        <v>2.1045872868659483E-3</v>
      </c>
      <c r="N22" s="699">
        <v>19060</v>
      </c>
      <c r="O22" s="778">
        <v>0.67988870657059286</v>
      </c>
      <c r="Q22" s="792" t="s">
        <v>304</v>
      </c>
      <c r="R22" s="793">
        <v>1.3582096766397602E-2</v>
      </c>
      <c r="U22" s="799"/>
    </row>
    <row r="23" spans="1:21" outlineLevel="2">
      <c r="A23" s="384">
        <v>789</v>
      </c>
      <c r="B23" s="694" t="s">
        <v>409</v>
      </c>
      <c r="C23" s="696">
        <v>16706</v>
      </c>
      <c r="D23" s="696">
        <v>9187</v>
      </c>
      <c r="E23" s="777">
        <v>0.54992218364659406</v>
      </c>
      <c r="F23" s="697">
        <v>4378</v>
      </c>
      <c r="G23" s="777">
        <v>0.2620615347779241</v>
      </c>
      <c r="H23" s="696">
        <v>306</v>
      </c>
      <c r="I23" s="698">
        <v>1.8316772417095655E-2</v>
      </c>
      <c r="J23" s="696">
        <v>193</v>
      </c>
      <c r="K23" s="698">
        <v>1.1552735544115886E-2</v>
      </c>
      <c r="L23" s="696">
        <v>46</v>
      </c>
      <c r="M23" s="698">
        <v>2.7535017359032682E-3</v>
      </c>
      <c r="N23" s="699">
        <v>14064</v>
      </c>
      <c r="O23" s="778">
        <v>0.84185322638572968</v>
      </c>
    </row>
    <row r="24" spans="1:21" outlineLevel="2">
      <c r="A24" s="384">
        <v>792</v>
      </c>
      <c r="B24" s="694" t="s">
        <v>410</v>
      </c>
      <c r="C24" s="696">
        <v>6425</v>
      </c>
      <c r="D24" s="696">
        <v>3103</v>
      </c>
      <c r="E24" s="777">
        <v>0.48295719844357976</v>
      </c>
      <c r="F24" s="697">
        <v>1898</v>
      </c>
      <c r="G24" s="777">
        <v>0.29540856031128404</v>
      </c>
      <c r="H24" s="696">
        <v>96</v>
      </c>
      <c r="I24" s="698">
        <v>1.4941634241245135E-2</v>
      </c>
      <c r="J24" s="696">
        <v>60</v>
      </c>
      <c r="K24" s="698">
        <v>9.3385214007782099E-3</v>
      </c>
      <c r="L24" s="696">
        <v>17</v>
      </c>
      <c r="M24" s="698">
        <v>2.6459143968871595E-3</v>
      </c>
      <c r="N24" s="699">
        <v>5157</v>
      </c>
      <c r="O24" s="778">
        <v>0.80264591439688715</v>
      </c>
    </row>
    <row r="25" spans="1:21" outlineLevel="2">
      <c r="A25" s="384">
        <v>856</v>
      </c>
      <c r="B25" s="694" t="s">
        <v>413</v>
      </c>
      <c r="C25" s="696">
        <v>6674</v>
      </c>
      <c r="D25" s="696">
        <v>2966</v>
      </c>
      <c r="E25" s="777">
        <v>0.44441114773748874</v>
      </c>
      <c r="F25" s="697">
        <v>1579</v>
      </c>
      <c r="G25" s="777">
        <v>0.23658975127359905</v>
      </c>
      <c r="H25" s="696">
        <v>118</v>
      </c>
      <c r="I25" s="698">
        <v>1.7680551393467185E-2</v>
      </c>
      <c r="J25" s="696">
        <v>52</v>
      </c>
      <c r="K25" s="698">
        <v>7.7914294276296078E-3</v>
      </c>
      <c r="L25" s="696">
        <v>16</v>
      </c>
      <c r="M25" s="698">
        <v>2.3973629008091101E-3</v>
      </c>
      <c r="N25" s="699">
        <v>4715</v>
      </c>
      <c r="O25" s="778">
        <v>0.70647287983218454</v>
      </c>
    </row>
    <row r="26" spans="1:21" outlineLevel="2">
      <c r="A26" s="384">
        <v>861</v>
      </c>
      <c r="B26" s="694" t="s">
        <v>414</v>
      </c>
      <c r="C26" s="696">
        <v>12080</v>
      </c>
      <c r="D26" s="696">
        <v>5937</v>
      </c>
      <c r="E26" s="777">
        <v>0.49147350993377481</v>
      </c>
      <c r="F26" s="697">
        <v>3697</v>
      </c>
      <c r="G26" s="777">
        <v>0.30604304635761587</v>
      </c>
      <c r="H26" s="696">
        <v>144</v>
      </c>
      <c r="I26" s="698">
        <v>1.1920529801324504E-2</v>
      </c>
      <c r="J26" s="696">
        <v>91</v>
      </c>
      <c r="K26" s="698">
        <v>7.5331125827814566E-3</v>
      </c>
      <c r="L26" s="696">
        <v>62</v>
      </c>
      <c r="M26" s="698">
        <v>5.1324503311258275E-3</v>
      </c>
      <c r="N26" s="699">
        <v>9869</v>
      </c>
      <c r="O26" s="778">
        <v>0.81697019867549669</v>
      </c>
    </row>
    <row r="27" spans="1:21" ht="27" customHeight="1" outlineLevel="2">
      <c r="A27" s="783"/>
      <c r="B27" s="784" t="s">
        <v>435</v>
      </c>
      <c r="C27" s="785">
        <v>134278</v>
      </c>
      <c r="D27" s="785">
        <v>102513</v>
      </c>
      <c r="E27" s="781">
        <v>0.76343853795856353</v>
      </c>
      <c r="F27" s="785">
        <v>40590</v>
      </c>
      <c r="G27" s="776">
        <v>0.30228332265896124</v>
      </c>
      <c r="H27" s="785">
        <v>3222</v>
      </c>
      <c r="I27" s="776">
        <v>2.3994995457185839E-2</v>
      </c>
      <c r="J27" s="785">
        <v>1432</v>
      </c>
      <c r="K27" s="776">
        <v>1.0664442425415928E-2</v>
      </c>
      <c r="L27" s="785">
        <v>365</v>
      </c>
      <c r="M27" s="776">
        <v>2.718241260668166E-3</v>
      </c>
      <c r="N27" s="785">
        <v>147757</v>
      </c>
      <c r="O27" s="786">
        <v>100</v>
      </c>
    </row>
    <row r="28" spans="1:21" outlineLevel="2">
      <c r="A28" s="384">
        <v>837</v>
      </c>
      <c r="B28" s="694" t="s">
        <v>316</v>
      </c>
      <c r="C28" s="696">
        <v>134278</v>
      </c>
      <c r="D28" s="696">
        <v>102513</v>
      </c>
      <c r="E28" s="777">
        <v>0.76343853795856353</v>
      </c>
      <c r="F28" s="697">
        <v>40590</v>
      </c>
      <c r="G28" s="777">
        <v>0.30228332265896124</v>
      </c>
      <c r="H28" s="696">
        <v>3222</v>
      </c>
      <c r="I28" s="698">
        <v>2.3994995457185839E-2</v>
      </c>
      <c r="J28" s="696">
        <v>1432</v>
      </c>
      <c r="K28" s="698">
        <v>1.0664442425415928E-2</v>
      </c>
      <c r="L28" s="696">
        <v>365</v>
      </c>
      <c r="M28" s="698">
        <v>2.718241260668166E-3</v>
      </c>
      <c r="N28" s="699">
        <v>147757</v>
      </c>
      <c r="O28" s="778">
        <v>1.1003812985001267</v>
      </c>
    </row>
    <row r="29" spans="1:21" ht="27" customHeight="1" outlineLevel="2">
      <c r="A29" s="783"/>
      <c r="B29" s="784" t="s">
        <v>436</v>
      </c>
      <c r="C29" s="785">
        <v>136125</v>
      </c>
      <c r="D29" s="785">
        <v>81032</v>
      </c>
      <c r="E29" s="781">
        <v>0.59527640036730944</v>
      </c>
      <c r="F29" s="785">
        <v>30691</v>
      </c>
      <c r="G29" s="781">
        <v>0.22546189164370983</v>
      </c>
      <c r="H29" s="785">
        <v>2202</v>
      </c>
      <c r="I29" s="781">
        <v>1.6176308539944905E-2</v>
      </c>
      <c r="J29" s="785">
        <v>760</v>
      </c>
      <c r="K29" s="781">
        <v>5.5831037649219468E-3</v>
      </c>
      <c r="L29" s="785">
        <v>323</v>
      </c>
      <c r="M29" s="781">
        <v>2.3728191000918272E-3</v>
      </c>
      <c r="N29" s="785">
        <v>114685</v>
      </c>
      <c r="O29" s="786">
        <v>84.249770431588615</v>
      </c>
    </row>
    <row r="30" spans="1:21" outlineLevel="2">
      <c r="A30" s="384">
        <v>44</v>
      </c>
      <c r="B30" s="694" t="s">
        <v>332</v>
      </c>
      <c r="C30" s="696">
        <v>7393</v>
      </c>
      <c r="D30" s="696">
        <v>5711</v>
      </c>
      <c r="E30" s="777">
        <v>0.77248748816447987</v>
      </c>
      <c r="F30" s="697">
        <v>1295</v>
      </c>
      <c r="G30" s="777">
        <v>0.17516569728121195</v>
      </c>
      <c r="H30" s="696">
        <v>87</v>
      </c>
      <c r="I30" s="698">
        <v>1.1767888543216556E-2</v>
      </c>
      <c r="J30" s="696">
        <v>42</v>
      </c>
      <c r="K30" s="698">
        <v>5.6810496415528201E-3</v>
      </c>
      <c r="L30" s="696">
        <v>7</v>
      </c>
      <c r="M30" s="698">
        <v>9.4684160692547008E-4</v>
      </c>
      <c r="N30" s="699">
        <v>7135</v>
      </c>
      <c r="O30" s="778">
        <v>0.96510212363046122</v>
      </c>
      <c r="P30" s="800"/>
    </row>
    <row r="31" spans="1:21" ht="15.75" outlineLevel="2" thickBot="1">
      <c r="A31" s="384">
        <v>125</v>
      </c>
      <c r="B31" s="694" t="s">
        <v>335</v>
      </c>
      <c r="C31" s="696">
        <v>8802</v>
      </c>
      <c r="D31" s="696">
        <v>6967</v>
      </c>
      <c r="E31" s="777">
        <v>0.79152465348784362</v>
      </c>
      <c r="F31" s="697">
        <v>610</v>
      </c>
      <c r="G31" s="777">
        <v>6.9302431265621453E-2</v>
      </c>
      <c r="H31" s="696">
        <v>145</v>
      </c>
      <c r="I31" s="698">
        <v>1.6473528743467393E-2</v>
      </c>
      <c r="J31" s="696">
        <v>37</v>
      </c>
      <c r="K31" s="698">
        <v>4.2035900931606451E-3</v>
      </c>
      <c r="L31" s="696">
        <v>9</v>
      </c>
      <c r="M31" s="698">
        <v>1.0224948875255625E-3</v>
      </c>
      <c r="N31" s="699">
        <v>7759</v>
      </c>
      <c r="O31" s="778">
        <v>0.88150420359009318</v>
      </c>
    </row>
    <row r="32" spans="1:21" outlineLevel="2">
      <c r="A32" s="384">
        <v>30</v>
      </c>
      <c r="B32" s="694" t="s">
        <v>392</v>
      </c>
      <c r="C32" s="696">
        <v>32259</v>
      </c>
      <c r="D32" s="696">
        <v>10012</v>
      </c>
      <c r="E32" s="777">
        <v>0.31036299947301527</v>
      </c>
      <c r="F32" s="697">
        <v>14187</v>
      </c>
      <c r="G32" s="777">
        <v>0.43978424625685852</v>
      </c>
      <c r="H32" s="696">
        <v>443</v>
      </c>
      <c r="I32" s="698">
        <v>1.3732601754549118E-2</v>
      </c>
      <c r="J32" s="696">
        <v>237</v>
      </c>
      <c r="K32" s="698">
        <v>7.3467869431786481E-3</v>
      </c>
      <c r="L32" s="696">
        <v>79</v>
      </c>
      <c r="M32" s="698">
        <v>2.4489289810595491E-3</v>
      </c>
      <c r="N32" s="699">
        <v>24879</v>
      </c>
      <c r="O32" s="778">
        <v>0.77122663442760164</v>
      </c>
      <c r="Q32" s="788" t="s">
        <v>298</v>
      </c>
      <c r="R32" s="789">
        <v>0.69379454103697291</v>
      </c>
    </row>
    <row r="33" spans="1:18" outlineLevel="2">
      <c r="A33" s="384">
        <v>36</v>
      </c>
      <c r="B33" s="694" t="s">
        <v>394</v>
      </c>
      <c r="C33" s="696">
        <v>6023</v>
      </c>
      <c r="D33" s="696">
        <v>2436</v>
      </c>
      <c r="E33" s="777">
        <v>0.40444960982898887</v>
      </c>
      <c r="F33" s="697">
        <v>1283</v>
      </c>
      <c r="G33" s="777">
        <v>0.21301676905196745</v>
      </c>
      <c r="H33" s="696">
        <v>92</v>
      </c>
      <c r="I33" s="698">
        <v>1.5274780009961813E-2</v>
      </c>
      <c r="J33" s="696">
        <v>32</v>
      </c>
      <c r="K33" s="698">
        <v>5.3129669599867174E-3</v>
      </c>
      <c r="L33" s="696">
        <v>12</v>
      </c>
      <c r="M33" s="698">
        <v>1.992362609995019E-3</v>
      </c>
      <c r="N33" s="699">
        <v>3843</v>
      </c>
      <c r="O33" s="778">
        <v>0.63805412585090482</v>
      </c>
      <c r="Q33" s="790" t="s">
        <v>300</v>
      </c>
      <c r="R33" s="791">
        <v>0.27470779726172023</v>
      </c>
    </row>
    <row r="34" spans="1:18" outlineLevel="2">
      <c r="A34" s="384">
        <v>93</v>
      </c>
      <c r="B34" s="384" t="s">
        <v>396</v>
      </c>
      <c r="C34" s="696">
        <v>16392</v>
      </c>
      <c r="D34" s="696">
        <v>14138</v>
      </c>
      <c r="E34" s="777">
        <v>0.8624938994631528</v>
      </c>
      <c r="F34" s="697">
        <v>1217</v>
      </c>
      <c r="G34" s="777">
        <v>7.4243533430941921E-2</v>
      </c>
      <c r="H34" s="696">
        <v>283</v>
      </c>
      <c r="I34" s="698">
        <v>1.7264519277696438E-2</v>
      </c>
      <c r="J34" s="696">
        <v>86</v>
      </c>
      <c r="K34" s="698">
        <v>5.2464616886285995E-3</v>
      </c>
      <c r="L34" s="696">
        <v>41</v>
      </c>
      <c r="M34" s="698">
        <v>2.5012201073694486E-3</v>
      </c>
      <c r="N34" s="699">
        <v>15724</v>
      </c>
      <c r="O34" s="778">
        <v>0.9592484138604197</v>
      </c>
      <c r="Q34" s="790" t="s">
        <v>302</v>
      </c>
      <c r="R34" s="791">
        <v>2.1806073485520144E-2</v>
      </c>
    </row>
    <row r="35" spans="1:18" ht="15.75" outlineLevel="2" thickBot="1">
      <c r="A35" s="384">
        <v>209</v>
      </c>
      <c r="B35" s="384" t="s">
        <v>399</v>
      </c>
      <c r="C35" s="696">
        <v>22364</v>
      </c>
      <c r="D35" s="696">
        <v>13489</v>
      </c>
      <c r="E35" s="777">
        <v>0.60315685923806117</v>
      </c>
      <c r="F35" s="697">
        <v>3133</v>
      </c>
      <c r="G35" s="777">
        <v>0.14009121802897515</v>
      </c>
      <c r="H35" s="696">
        <v>301</v>
      </c>
      <c r="I35" s="698">
        <v>1.3459130745841531E-2</v>
      </c>
      <c r="J35" s="696">
        <v>93</v>
      </c>
      <c r="K35" s="698">
        <v>4.1584689679842607E-3</v>
      </c>
      <c r="L35" s="696">
        <v>74</v>
      </c>
      <c r="M35" s="698">
        <v>3.3088892863530673E-3</v>
      </c>
      <c r="N35" s="699">
        <v>17016</v>
      </c>
      <c r="O35" s="778">
        <v>0.76086567698086205</v>
      </c>
      <c r="P35" s="800"/>
      <c r="Q35" s="792" t="s">
        <v>304</v>
      </c>
      <c r="R35" s="793">
        <v>9.6915882157867315E-3</v>
      </c>
    </row>
    <row r="36" spans="1:18" outlineLevel="2">
      <c r="A36" s="384">
        <v>809</v>
      </c>
      <c r="B36" s="384" t="s">
        <v>411</v>
      </c>
      <c r="C36" s="696">
        <v>11053</v>
      </c>
      <c r="D36" s="696">
        <v>3613</v>
      </c>
      <c r="E36" s="777">
        <v>0.32687958020446939</v>
      </c>
      <c r="F36" s="697">
        <v>3534</v>
      </c>
      <c r="G36" s="777">
        <v>0.31973219940287706</v>
      </c>
      <c r="H36" s="696">
        <v>120</v>
      </c>
      <c r="I36" s="698">
        <v>1.0856780964444042E-2</v>
      </c>
      <c r="J36" s="696">
        <v>55</v>
      </c>
      <c r="K36" s="698">
        <v>4.9760246087035198E-3</v>
      </c>
      <c r="L36" s="696">
        <v>31</v>
      </c>
      <c r="M36" s="698">
        <v>2.804668415814711E-3</v>
      </c>
      <c r="N36" s="699">
        <v>7322</v>
      </c>
      <c r="O36" s="778">
        <v>0.66244458518049398</v>
      </c>
    </row>
    <row r="37" spans="1:18" ht="15.75" outlineLevel="2" thickBot="1">
      <c r="A37" s="384">
        <v>847</v>
      </c>
      <c r="B37" s="695" t="s">
        <v>412</v>
      </c>
      <c r="C37" s="696">
        <v>31839</v>
      </c>
      <c r="D37" s="696">
        <v>24666</v>
      </c>
      <c r="E37" s="777">
        <v>0.77471026100065954</v>
      </c>
      <c r="F37" s="697">
        <v>5432</v>
      </c>
      <c r="G37" s="777">
        <v>0.17060837337856088</v>
      </c>
      <c r="H37" s="696">
        <v>731</v>
      </c>
      <c r="I37" s="698">
        <v>2.2959263795973493E-2</v>
      </c>
      <c r="J37" s="696">
        <v>178</v>
      </c>
      <c r="K37" s="698">
        <v>5.5906278463519581E-3</v>
      </c>
      <c r="L37" s="696">
        <v>70</v>
      </c>
      <c r="M37" s="698">
        <v>2.1985615126103209E-3</v>
      </c>
      <c r="N37" s="699">
        <v>31007</v>
      </c>
      <c r="O37" s="778">
        <v>0.97386852602154594</v>
      </c>
    </row>
    <row r="38" spans="1:18" ht="27" customHeight="1" outlineLevel="2">
      <c r="A38" s="783"/>
      <c r="B38" s="784" t="s">
        <v>437</v>
      </c>
      <c r="C38" s="785">
        <v>123205</v>
      </c>
      <c r="D38" s="785">
        <v>78209</v>
      </c>
      <c r="E38" s="781">
        <v>0.63478754920660685</v>
      </c>
      <c r="F38" s="785">
        <v>25950</v>
      </c>
      <c r="G38" s="781">
        <v>0.21062456880808408</v>
      </c>
      <c r="H38" s="785">
        <v>1873</v>
      </c>
      <c r="I38" s="781">
        <v>1.5202305101254008E-2</v>
      </c>
      <c r="J38" s="785">
        <v>1153</v>
      </c>
      <c r="K38" s="781">
        <v>9.3583864291221942E-3</v>
      </c>
      <c r="L38" s="785">
        <v>386</v>
      </c>
      <c r="M38" s="781">
        <v>3.1329897325595552E-3</v>
      </c>
      <c r="N38" s="785">
        <v>107185</v>
      </c>
      <c r="O38" s="786">
        <v>86.997280954506721</v>
      </c>
      <c r="Q38" s="788" t="s">
        <v>298</v>
      </c>
      <c r="R38" s="789">
        <v>0.70656145093081046</v>
      </c>
    </row>
    <row r="39" spans="1:18" outlineLevel="2">
      <c r="A39" s="384">
        <v>34</v>
      </c>
      <c r="B39" s="694" t="s">
        <v>393</v>
      </c>
      <c r="C39" s="696">
        <v>45577</v>
      </c>
      <c r="D39" s="696">
        <v>28293</v>
      </c>
      <c r="E39" s="777">
        <v>0.62077363582508727</v>
      </c>
      <c r="F39" s="697">
        <v>11001</v>
      </c>
      <c r="G39" s="777">
        <v>0.24137174452026242</v>
      </c>
      <c r="H39" s="696">
        <v>699</v>
      </c>
      <c r="I39" s="698">
        <v>1.5336682976062487E-2</v>
      </c>
      <c r="J39" s="696">
        <v>636</v>
      </c>
      <c r="K39" s="698">
        <v>1.3954406828005354E-2</v>
      </c>
      <c r="L39" s="696">
        <v>128</v>
      </c>
      <c r="M39" s="698">
        <v>2.8084340785922723E-3</v>
      </c>
      <c r="N39" s="699">
        <v>40629</v>
      </c>
      <c r="O39" s="778">
        <v>0.89143647014941751</v>
      </c>
      <c r="Q39" s="790" t="s">
        <v>300</v>
      </c>
      <c r="R39" s="791">
        <v>0.26761128307974014</v>
      </c>
    </row>
    <row r="40" spans="1:18" outlineLevel="1">
      <c r="A40" s="384">
        <v>91</v>
      </c>
      <c r="B40" s="694" t="s">
        <v>395</v>
      </c>
      <c r="C40" s="696">
        <v>10605</v>
      </c>
      <c r="D40" s="696">
        <v>6243</v>
      </c>
      <c r="E40" s="777">
        <v>0.58868458274398872</v>
      </c>
      <c r="F40" s="697">
        <v>898</v>
      </c>
      <c r="G40" s="777">
        <v>8.4677039132484672E-2</v>
      </c>
      <c r="H40" s="696">
        <v>154</v>
      </c>
      <c r="I40" s="698">
        <v>1.4521452145214522E-2</v>
      </c>
      <c r="J40" s="696">
        <v>48</v>
      </c>
      <c r="K40" s="698">
        <v>4.526166902404526E-3</v>
      </c>
      <c r="L40" s="696">
        <v>14</v>
      </c>
      <c r="M40" s="698">
        <v>1.3201320132013201E-3</v>
      </c>
      <c r="N40" s="699">
        <v>7343</v>
      </c>
      <c r="O40" s="778">
        <v>0.6924092409240924</v>
      </c>
      <c r="Q40" s="790" t="s">
        <v>302</v>
      </c>
      <c r="R40" s="791">
        <v>1.9200418537733792E-2</v>
      </c>
    </row>
    <row r="41" spans="1:18" ht="15.75" outlineLevel="2" thickBot="1">
      <c r="A41" s="384">
        <v>101</v>
      </c>
      <c r="B41" s="694" t="s">
        <v>397</v>
      </c>
      <c r="C41" s="696">
        <v>27134</v>
      </c>
      <c r="D41" s="696">
        <v>18595</v>
      </c>
      <c r="E41" s="777">
        <v>0.68530257241836812</v>
      </c>
      <c r="F41" s="697">
        <v>7203</v>
      </c>
      <c r="G41" s="777">
        <v>0.26546030810053806</v>
      </c>
      <c r="H41" s="696">
        <v>440</v>
      </c>
      <c r="I41" s="698">
        <v>1.6215817793174613E-2</v>
      </c>
      <c r="J41" s="696">
        <v>215</v>
      </c>
      <c r="K41" s="698">
        <v>7.9236382398466861E-3</v>
      </c>
      <c r="L41" s="696">
        <v>151</v>
      </c>
      <c r="M41" s="698">
        <v>5.5649738335667425E-3</v>
      </c>
      <c r="N41" s="699">
        <v>26453</v>
      </c>
      <c r="O41" s="778">
        <v>0.97490233655192748</v>
      </c>
      <c r="Q41" s="792" t="s">
        <v>304</v>
      </c>
      <c r="R41" s="793">
        <v>6.6268474517155685E-3</v>
      </c>
    </row>
    <row r="42" spans="1:18" outlineLevel="2">
      <c r="A42" s="384">
        <v>353</v>
      </c>
      <c r="B42" s="694" t="s">
        <v>401</v>
      </c>
      <c r="C42" s="696">
        <v>5765</v>
      </c>
      <c r="D42" s="696">
        <v>2714</v>
      </c>
      <c r="E42" s="777">
        <v>0.4707718993928881</v>
      </c>
      <c r="F42" s="697">
        <v>940</v>
      </c>
      <c r="G42" s="777">
        <v>0.16305290546400694</v>
      </c>
      <c r="H42" s="696">
        <v>80</v>
      </c>
      <c r="I42" s="698">
        <v>1.3876843018213356E-2</v>
      </c>
      <c r="J42" s="696">
        <v>74</v>
      </c>
      <c r="K42" s="698">
        <v>1.2836079791847355E-2</v>
      </c>
      <c r="L42" s="696">
        <v>13</v>
      </c>
      <c r="M42" s="698">
        <v>2.2549869904596705E-3</v>
      </c>
      <c r="N42" s="699">
        <v>3808</v>
      </c>
      <c r="O42" s="778">
        <v>0.66053772766695573</v>
      </c>
    </row>
    <row r="43" spans="1:18" outlineLevel="2">
      <c r="A43" s="384">
        <v>364</v>
      </c>
      <c r="B43" s="384" t="s">
        <v>402</v>
      </c>
      <c r="C43" s="696">
        <v>15293</v>
      </c>
      <c r="D43" s="696">
        <v>9509</v>
      </c>
      <c r="E43" s="777">
        <v>0.62178774602759435</v>
      </c>
      <c r="F43" s="697">
        <v>3680</v>
      </c>
      <c r="G43" s="777">
        <v>0.2406329693323743</v>
      </c>
      <c r="H43" s="696">
        <v>290</v>
      </c>
      <c r="I43" s="698">
        <v>1.8962924213692538E-2</v>
      </c>
      <c r="J43" s="696">
        <v>107</v>
      </c>
      <c r="K43" s="698">
        <v>6.9966651409141441E-3</v>
      </c>
      <c r="L43" s="696">
        <v>28</v>
      </c>
      <c r="M43" s="698">
        <v>1.8309030275289349E-3</v>
      </c>
      <c r="N43" s="699">
        <v>13586</v>
      </c>
      <c r="O43" s="778">
        <v>0.8883803047145753</v>
      </c>
    </row>
    <row r="44" spans="1:18" outlineLevel="2">
      <c r="A44" s="384">
        <v>642</v>
      </c>
      <c r="B44" s="384" t="s">
        <v>407</v>
      </c>
      <c r="C44" s="696">
        <v>18831</v>
      </c>
      <c r="D44" s="696">
        <v>12855</v>
      </c>
      <c r="E44" s="777">
        <v>0.68265094790505021</v>
      </c>
      <c r="F44" s="697">
        <v>2228</v>
      </c>
      <c r="G44" s="777">
        <v>0.11831554351866604</v>
      </c>
      <c r="H44" s="696">
        <v>210</v>
      </c>
      <c r="I44" s="698">
        <v>1.1151824119802454E-2</v>
      </c>
      <c r="J44" s="696">
        <v>73</v>
      </c>
      <c r="K44" s="698">
        <v>3.876586479740853E-3</v>
      </c>
      <c r="L44" s="696">
        <v>52</v>
      </c>
      <c r="M44" s="698">
        <v>2.7614040677606073E-3</v>
      </c>
      <c r="N44" s="699">
        <v>15366</v>
      </c>
      <c r="O44" s="778">
        <v>0.81599490202325953</v>
      </c>
    </row>
    <row r="45" spans="1:18" ht="27" customHeight="1" outlineLevel="2">
      <c r="A45" s="783"/>
      <c r="B45" s="784" t="s">
        <v>438</v>
      </c>
      <c r="C45" s="785">
        <v>78898</v>
      </c>
      <c r="D45" s="785">
        <v>48004</v>
      </c>
      <c r="E45" s="781">
        <v>0.60843113893888312</v>
      </c>
      <c r="F45" s="785">
        <v>20346</v>
      </c>
      <c r="G45" s="781">
        <v>0.25787725924611526</v>
      </c>
      <c r="H45" s="785">
        <v>1388</v>
      </c>
      <c r="I45" s="781">
        <v>1.7592334406448834E-2</v>
      </c>
      <c r="J45" s="785">
        <v>371</v>
      </c>
      <c r="K45" s="781">
        <v>4.7022738218966261E-3</v>
      </c>
      <c r="L45" s="785">
        <v>101</v>
      </c>
      <c r="M45" s="781">
        <v>1.2801338436969252E-3</v>
      </c>
      <c r="N45" s="785">
        <v>70109</v>
      </c>
      <c r="O45" s="786">
        <v>88.860300641334376</v>
      </c>
    </row>
    <row r="46" spans="1:18" outlineLevel="2">
      <c r="A46" s="443">
        <v>55</v>
      </c>
      <c r="B46" s="442" t="s">
        <v>370</v>
      </c>
      <c r="C46" s="696">
        <v>7780</v>
      </c>
      <c r="D46" s="696">
        <v>6468</v>
      </c>
      <c r="E46" s="777">
        <v>0.83136246786632395</v>
      </c>
      <c r="F46" s="697">
        <v>515</v>
      </c>
      <c r="G46" s="777">
        <v>6.6195372750642675E-2</v>
      </c>
      <c r="H46" s="696">
        <v>190</v>
      </c>
      <c r="I46" s="698">
        <v>2.4421593830334189E-2</v>
      </c>
      <c r="J46" s="696">
        <v>41</v>
      </c>
      <c r="K46" s="698">
        <v>5.2699228791773783E-3</v>
      </c>
      <c r="L46" s="696">
        <v>12</v>
      </c>
      <c r="M46" s="698">
        <v>1.5424164524421595E-3</v>
      </c>
      <c r="N46" s="699">
        <v>7214</v>
      </c>
      <c r="O46" s="778">
        <v>0.92724935732647817</v>
      </c>
    </row>
    <row r="47" spans="1:18" outlineLevel="2">
      <c r="A47" s="443">
        <v>400</v>
      </c>
      <c r="B47" s="443" t="s">
        <v>378</v>
      </c>
      <c r="C47" s="696">
        <v>23094</v>
      </c>
      <c r="D47" s="696">
        <v>9905</v>
      </c>
      <c r="E47" s="777">
        <v>0.42889928119857973</v>
      </c>
      <c r="F47" s="697">
        <v>12157</v>
      </c>
      <c r="G47" s="777">
        <v>0.52641378713085651</v>
      </c>
      <c r="H47" s="696">
        <v>245</v>
      </c>
      <c r="I47" s="698">
        <v>1.0608816142721054E-2</v>
      </c>
      <c r="J47" s="696">
        <v>96</v>
      </c>
      <c r="K47" s="698">
        <v>4.156923876331515E-3</v>
      </c>
      <c r="L47" s="696">
        <v>20</v>
      </c>
      <c r="M47" s="698">
        <v>8.6602580756906552E-4</v>
      </c>
      <c r="N47" s="699">
        <v>22403</v>
      </c>
      <c r="O47" s="778">
        <v>0.97007880834848881</v>
      </c>
    </row>
    <row r="48" spans="1:18" outlineLevel="2">
      <c r="A48" s="443">
        <v>483</v>
      </c>
      <c r="B48" s="442" t="s">
        <v>380</v>
      </c>
      <c r="C48" s="696">
        <v>10257</v>
      </c>
      <c r="D48" s="696">
        <v>7914</v>
      </c>
      <c r="E48" s="777">
        <v>0.7715706346885054</v>
      </c>
      <c r="F48" s="697">
        <v>694</v>
      </c>
      <c r="G48" s="777">
        <v>6.7661109486204546E-2</v>
      </c>
      <c r="H48" s="696">
        <v>187</v>
      </c>
      <c r="I48" s="698">
        <v>1.8231451691527737E-2</v>
      </c>
      <c r="J48" s="696">
        <v>58</v>
      </c>
      <c r="K48" s="698">
        <v>5.654674856195769E-3</v>
      </c>
      <c r="L48" s="696">
        <v>14</v>
      </c>
      <c r="M48" s="698">
        <v>1.3649215170127718E-3</v>
      </c>
      <c r="N48" s="699">
        <v>8853</v>
      </c>
      <c r="O48" s="778">
        <v>0.86311787072243351</v>
      </c>
    </row>
    <row r="49" spans="1:18" ht="15.75" outlineLevel="2" thickBot="1">
      <c r="A49" s="443">
        <v>756</v>
      </c>
      <c r="B49" s="442" t="s">
        <v>390</v>
      </c>
      <c r="C49" s="696">
        <v>37767</v>
      </c>
      <c r="D49" s="696">
        <v>23717</v>
      </c>
      <c r="E49" s="777">
        <v>0.62798210077580952</v>
      </c>
      <c r="F49" s="697">
        <v>6980</v>
      </c>
      <c r="G49" s="777">
        <v>0.18481743320888608</v>
      </c>
      <c r="H49" s="696">
        <v>766</v>
      </c>
      <c r="I49" s="698">
        <v>2.0282256996849102E-2</v>
      </c>
      <c r="J49" s="696">
        <v>176</v>
      </c>
      <c r="K49" s="698">
        <v>4.6601530436624567E-3</v>
      </c>
      <c r="L49" s="696">
        <v>55</v>
      </c>
      <c r="M49" s="698">
        <v>1.4562978261445177E-3</v>
      </c>
      <c r="N49" s="699">
        <v>31639</v>
      </c>
      <c r="O49" s="778">
        <v>0.83774194402520719</v>
      </c>
    </row>
    <row r="50" spans="1:18" ht="27" customHeight="1" outlineLevel="2">
      <c r="A50" s="783"/>
      <c r="B50" s="784" t="s">
        <v>439</v>
      </c>
      <c r="C50" s="785">
        <v>211800</v>
      </c>
      <c r="D50" s="785">
        <v>112280</v>
      </c>
      <c r="E50" s="776">
        <v>0.53012275731822478</v>
      </c>
      <c r="F50" s="785">
        <v>70918</v>
      </c>
      <c r="G50" s="776">
        <v>0.33483474976392824</v>
      </c>
      <c r="H50" s="785">
        <v>2953</v>
      </c>
      <c r="I50" s="776">
        <v>1.3942398489140698E-2</v>
      </c>
      <c r="J50" s="785">
        <v>1424</v>
      </c>
      <c r="K50" s="776">
        <v>6.7233238904627008E-3</v>
      </c>
      <c r="L50" s="785">
        <v>204</v>
      </c>
      <c r="M50" s="776">
        <v>9.6317280453257791E-4</v>
      </c>
      <c r="N50" s="785">
        <v>187575</v>
      </c>
      <c r="O50" s="786">
        <v>88.562322946175641</v>
      </c>
      <c r="Q50" s="788" t="s">
        <v>298</v>
      </c>
      <c r="R50" s="789">
        <v>0.72966366562485419</v>
      </c>
    </row>
    <row r="51" spans="1:18" outlineLevel="2">
      <c r="A51" s="443">
        <v>21</v>
      </c>
      <c r="B51" s="442" t="s">
        <v>369</v>
      </c>
      <c r="C51" s="696">
        <v>4845</v>
      </c>
      <c r="D51" s="696">
        <v>2904</v>
      </c>
      <c r="E51" s="777">
        <v>0.59938080495356039</v>
      </c>
      <c r="F51" s="697">
        <v>514</v>
      </c>
      <c r="G51" s="777">
        <v>0.10608875128998968</v>
      </c>
      <c r="H51" s="696">
        <v>58</v>
      </c>
      <c r="I51" s="698">
        <v>1.197110423116615E-2</v>
      </c>
      <c r="J51" s="696">
        <v>57</v>
      </c>
      <c r="K51" s="698">
        <v>1.1764705882352941E-2</v>
      </c>
      <c r="L51" s="696">
        <v>3</v>
      </c>
      <c r="M51" s="698">
        <v>6.1919504643962852E-4</v>
      </c>
      <c r="N51" s="699">
        <v>3533</v>
      </c>
      <c r="O51" s="778">
        <v>0.72920536635706912</v>
      </c>
      <c r="Q51" s="790" t="s">
        <v>300</v>
      </c>
      <c r="R51" s="791">
        <v>0.24210477212296497</v>
      </c>
    </row>
    <row r="52" spans="1:18" outlineLevel="2">
      <c r="A52" s="443">
        <v>197</v>
      </c>
      <c r="B52" s="442" t="s">
        <v>372</v>
      </c>
      <c r="C52" s="696">
        <v>15296</v>
      </c>
      <c r="D52" s="696">
        <v>11567</v>
      </c>
      <c r="E52" s="777">
        <v>0.7562107740585774</v>
      </c>
      <c r="F52" s="697">
        <v>2659</v>
      </c>
      <c r="G52" s="777">
        <v>0.17383629707112971</v>
      </c>
      <c r="H52" s="696">
        <v>280</v>
      </c>
      <c r="I52" s="698">
        <v>1.8305439330543932E-2</v>
      </c>
      <c r="J52" s="696">
        <v>99</v>
      </c>
      <c r="K52" s="698">
        <v>6.4722803347280339E-3</v>
      </c>
      <c r="L52" s="696">
        <v>8</v>
      </c>
      <c r="M52" s="698">
        <v>5.2301255230125519E-4</v>
      </c>
      <c r="N52" s="699">
        <v>14605</v>
      </c>
      <c r="O52" s="778">
        <v>0.95482479079497906</v>
      </c>
      <c r="Q52" s="790" t="s">
        <v>302</v>
      </c>
      <c r="R52" s="791">
        <v>1.7474460045715352E-2</v>
      </c>
    </row>
    <row r="53" spans="1:18" ht="15.75" outlineLevel="2" thickBot="1">
      <c r="A53" s="443">
        <v>206</v>
      </c>
      <c r="B53" s="443" t="s">
        <v>373</v>
      </c>
      <c r="C53" s="696">
        <v>4906</v>
      </c>
      <c r="D53" s="696">
        <v>2711</v>
      </c>
      <c r="E53" s="777">
        <v>0.55258866693844277</v>
      </c>
      <c r="F53" s="697">
        <v>671</v>
      </c>
      <c r="G53" s="777">
        <v>0.1367713004484305</v>
      </c>
      <c r="H53" s="696">
        <v>71</v>
      </c>
      <c r="I53" s="698">
        <v>1.4472075010191602E-2</v>
      </c>
      <c r="J53" s="696">
        <v>38</v>
      </c>
      <c r="K53" s="698">
        <v>7.7456176110884635E-3</v>
      </c>
      <c r="L53" s="696">
        <v>6</v>
      </c>
      <c r="M53" s="698">
        <v>1.2229922543823889E-3</v>
      </c>
      <c r="N53" s="699">
        <v>3491</v>
      </c>
      <c r="O53" s="778">
        <v>0.71157766000815326</v>
      </c>
      <c r="Q53" s="792" t="s">
        <v>304</v>
      </c>
      <c r="R53" s="793">
        <v>1.0757102206465457E-2</v>
      </c>
    </row>
    <row r="54" spans="1:18" outlineLevel="2">
      <c r="A54" s="443">
        <v>313</v>
      </c>
      <c r="B54" s="442" t="s">
        <v>374</v>
      </c>
      <c r="C54" s="696">
        <v>10069</v>
      </c>
      <c r="D54" s="696">
        <v>6734</v>
      </c>
      <c r="E54" s="777">
        <v>0.66878538087198336</v>
      </c>
      <c r="F54" s="697">
        <v>1656</v>
      </c>
      <c r="G54" s="777">
        <v>0.16446519018770484</v>
      </c>
      <c r="H54" s="696">
        <v>188</v>
      </c>
      <c r="I54" s="698">
        <v>1.8671168934352965E-2</v>
      </c>
      <c r="J54" s="696">
        <v>88</v>
      </c>
      <c r="K54" s="698">
        <v>8.7396960969311748E-3</v>
      </c>
      <c r="L54" s="696">
        <v>10</v>
      </c>
      <c r="M54" s="698">
        <v>9.9314728374217905E-4</v>
      </c>
      <c r="N54" s="699">
        <v>8666</v>
      </c>
      <c r="O54" s="778">
        <v>0.86066143609097234</v>
      </c>
    </row>
    <row r="55" spans="1:18" ht="15.75" outlineLevel="2" thickBot="1">
      <c r="A55" s="443">
        <v>321</v>
      </c>
      <c r="B55" s="442" t="s">
        <v>376</v>
      </c>
      <c r="C55" s="696">
        <v>8981</v>
      </c>
      <c r="D55" s="696">
        <v>3937</v>
      </c>
      <c r="E55" s="777">
        <v>0.43836989199421</v>
      </c>
      <c r="F55" s="697">
        <v>2627</v>
      </c>
      <c r="G55" s="777">
        <v>0.29250640240507736</v>
      </c>
      <c r="H55" s="696">
        <v>101</v>
      </c>
      <c r="I55" s="698">
        <v>1.1245963701146866E-2</v>
      </c>
      <c r="J55" s="696">
        <v>112</v>
      </c>
      <c r="K55" s="698">
        <v>1.2470771628994544E-2</v>
      </c>
      <c r="L55" s="696">
        <v>7</v>
      </c>
      <c r="M55" s="698">
        <v>7.7942322681215901E-4</v>
      </c>
      <c r="N55" s="699">
        <v>6777</v>
      </c>
      <c r="O55" s="778">
        <v>0.75459302972942877</v>
      </c>
    </row>
    <row r="56" spans="1:18" outlineLevel="2">
      <c r="A56" s="443">
        <v>440</v>
      </c>
      <c r="B56" s="442" t="s">
        <v>379</v>
      </c>
      <c r="C56" s="696">
        <v>70024</v>
      </c>
      <c r="D56" s="696">
        <v>24472</v>
      </c>
      <c r="E56" s="777">
        <v>0.3494801782246087</v>
      </c>
      <c r="F56" s="697">
        <v>45128</v>
      </c>
      <c r="G56" s="777">
        <v>0.64446475494116306</v>
      </c>
      <c r="H56" s="696">
        <v>886</v>
      </c>
      <c r="I56" s="698">
        <v>1.2652804752656233E-2</v>
      </c>
      <c r="J56" s="696">
        <v>520</v>
      </c>
      <c r="K56" s="698">
        <v>7.4260253627327771E-3</v>
      </c>
      <c r="L56" s="696">
        <v>60</v>
      </c>
      <c r="M56" s="698">
        <v>8.568490803153205E-4</v>
      </c>
      <c r="N56" s="699">
        <v>71006</v>
      </c>
      <c r="O56" s="778">
        <v>1.0140237632811608</v>
      </c>
      <c r="Q56" s="788" t="s">
        <v>298</v>
      </c>
      <c r="R56" s="789">
        <v>0.68470524469041061</v>
      </c>
    </row>
    <row r="57" spans="1:18" outlineLevel="2">
      <c r="A57" s="443">
        <v>541</v>
      </c>
      <c r="B57" s="443" t="s">
        <v>381</v>
      </c>
      <c r="C57" s="696">
        <v>22448</v>
      </c>
      <c r="D57" s="696">
        <v>12447</v>
      </c>
      <c r="E57" s="777">
        <v>0.55448146828225231</v>
      </c>
      <c r="F57" s="697">
        <v>5783</v>
      </c>
      <c r="G57" s="777">
        <v>0.25761760513186027</v>
      </c>
      <c r="H57" s="696">
        <v>290</v>
      </c>
      <c r="I57" s="698">
        <v>1.2918745545260157E-2</v>
      </c>
      <c r="J57" s="696">
        <v>79</v>
      </c>
      <c r="K57" s="698">
        <v>3.5192444761225944E-3</v>
      </c>
      <c r="L57" s="696">
        <v>24</v>
      </c>
      <c r="M57" s="698">
        <v>1.0691375623663579E-3</v>
      </c>
      <c r="N57" s="699">
        <v>18599</v>
      </c>
      <c r="O57" s="778">
        <v>0.82853706343549538</v>
      </c>
      <c r="Q57" s="790" t="s">
        <v>300</v>
      </c>
      <c r="R57" s="791">
        <v>0.29020525182216261</v>
      </c>
    </row>
    <row r="58" spans="1:18" outlineLevel="2">
      <c r="A58" s="443">
        <v>649</v>
      </c>
      <c r="B58" s="442" t="s">
        <v>384</v>
      </c>
      <c r="C58" s="696">
        <v>16304</v>
      </c>
      <c r="D58" s="696">
        <v>10359</v>
      </c>
      <c r="E58" s="777">
        <v>0.63536555446516196</v>
      </c>
      <c r="F58" s="697">
        <v>2227</v>
      </c>
      <c r="G58" s="777">
        <v>0.13659224730127575</v>
      </c>
      <c r="H58" s="696">
        <v>263</v>
      </c>
      <c r="I58" s="698">
        <v>1.6131010794896958E-2</v>
      </c>
      <c r="J58" s="696">
        <v>155</v>
      </c>
      <c r="K58" s="698">
        <v>9.5068694798822375E-3</v>
      </c>
      <c r="L58" s="696">
        <v>23</v>
      </c>
      <c r="M58" s="698">
        <v>1.4106967615309127E-3</v>
      </c>
      <c r="N58" s="699">
        <v>13004</v>
      </c>
      <c r="O58" s="778">
        <v>0.79759568204121689</v>
      </c>
      <c r="Q58" s="790" t="s">
        <v>302</v>
      </c>
      <c r="R58" s="791">
        <v>1.979774351367157E-2</v>
      </c>
    </row>
    <row r="59" spans="1:18" ht="15.75" outlineLevel="2" thickBot="1">
      <c r="A59" s="443">
        <v>652</v>
      </c>
      <c r="B59" s="442" t="s">
        <v>385</v>
      </c>
      <c r="C59" s="696">
        <v>6074</v>
      </c>
      <c r="D59" s="696">
        <v>4994</v>
      </c>
      <c r="E59" s="777">
        <v>0.82219295357260458</v>
      </c>
      <c r="F59" s="697">
        <v>474</v>
      </c>
      <c r="G59" s="777">
        <v>7.8037537043134667E-2</v>
      </c>
      <c r="H59" s="696">
        <v>105</v>
      </c>
      <c r="I59" s="698">
        <v>1.7286796180441225E-2</v>
      </c>
      <c r="J59" s="696">
        <v>30</v>
      </c>
      <c r="K59" s="698">
        <v>4.9390846229832074E-3</v>
      </c>
      <c r="L59" s="696">
        <v>13</v>
      </c>
      <c r="M59" s="698">
        <v>2.140270003292723E-3</v>
      </c>
      <c r="N59" s="699">
        <v>5603</v>
      </c>
      <c r="O59" s="778">
        <v>0.9224563714191637</v>
      </c>
      <c r="Q59" s="792" t="s">
        <v>304</v>
      </c>
      <c r="R59" s="793">
        <v>5.2917599737551529E-3</v>
      </c>
    </row>
    <row r="60" spans="1:18" outlineLevel="1">
      <c r="A60" s="443">
        <v>660</v>
      </c>
      <c r="B60" s="442" t="s">
        <v>386</v>
      </c>
      <c r="C60" s="696">
        <v>13532</v>
      </c>
      <c r="D60" s="696">
        <v>10432</v>
      </c>
      <c r="E60" s="777">
        <v>0.77091339048182084</v>
      </c>
      <c r="F60" s="697">
        <v>3404</v>
      </c>
      <c r="G60" s="777">
        <v>0.25155187703221993</v>
      </c>
      <c r="H60" s="696">
        <v>220</v>
      </c>
      <c r="I60" s="698">
        <v>1.6257759385161101E-2</v>
      </c>
      <c r="J60" s="696">
        <v>81</v>
      </c>
      <c r="K60" s="698">
        <v>5.9858114099911319E-3</v>
      </c>
      <c r="L60" s="696">
        <v>27</v>
      </c>
      <c r="M60" s="698">
        <v>1.9952704699970438E-3</v>
      </c>
      <c r="N60" s="699">
        <v>14137</v>
      </c>
      <c r="O60" s="778">
        <v>1.0447088383091929</v>
      </c>
    </row>
    <row r="61" spans="1:18" outlineLevel="2">
      <c r="A61" s="443">
        <v>667</v>
      </c>
      <c r="B61" s="442" t="s">
        <v>387</v>
      </c>
      <c r="C61" s="696">
        <v>16151</v>
      </c>
      <c r="D61" s="696">
        <v>9971</v>
      </c>
      <c r="E61" s="777">
        <v>0.61736115410810477</v>
      </c>
      <c r="F61" s="697">
        <v>3208</v>
      </c>
      <c r="G61" s="777">
        <v>0.19862547210699028</v>
      </c>
      <c r="H61" s="696">
        <v>239</v>
      </c>
      <c r="I61" s="698">
        <v>1.4797845334654201E-2</v>
      </c>
      <c r="J61" s="696">
        <v>102</v>
      </c>
      <c r="K61" s="698">
        <v>6.3153984273419603E-3</v>
      </c>
      <c r="L61" s="696">
        <v>11</v>
      </c>
      <c r="M61" s="698">
        <v>6.8107237941923097E-4</v>
      </c>
      <c r="N61" s="699">
        <v>13520</v>
      </c>
      <c r="O61" s="778">
        <v>0.83709986997709118</v>
      </c>
    </row>
    <row r="62" spans="1:18" outlineLevel="2">
      <c r="A62" s="443">
        <v>674</v>
      </c>
      <c r="B62" s="442" t="s">
        <v>388</v>
      </c>
      <c r="C62" s="696">
        <v>23170</v>
      </c>
      <c r="D62" s="696">
        <v>11752</v>
      </c>
      <c r="E62" s="777">
        <v>0.50720759602934828</v>
      </c>
      <c r="F62" s="697">
        <v>2567</v>
      </c>
      <c r="G62" s="777">
        <v>0.11078981441519206</v>
      </c>
      <c r="H62" s="696">
        <v>252</v>
      </c>
      <c r="I62" s="698">
        <v>1.0876132930513595E-2</v>
      </c>
      <c r="J62" s="696">
        <v>63</v>
      </c>
      <c r="K62" s="698">
        <v>2.7190332326283988E-3</v>
      </c>
      <c r="L62" s="696">
        <v>12</v>
      </c>
      <c r="M62" s="698">
        <v>5.1791109192921882E-4</v>
      </c>
      <c r="N62" s="699">
        <v>14634</v>
      </c>
      <c r="O62" s="778">
        <v>0.63159257660768231</v>
      </c>
    </row>
    <row r="63" spans="1:18" ht="27" customHeight="1" outlineLevel="2" thickBot="1">
      <c r="A63" s="783"/>
      <c r="B63" s="784" t="s">
        <v>440</v>
      </c>
      <c r="C63" s="785">
        <v>150719</v>
      </c>
      <c r="D63" s="785">
        <v>101939</v>
      </c>
      <c r="E63" s="781">
        <v>0.67635135583436723</v>
      </c>
      <c r="F63" s="785">
        <v>32023</v>
      </c>
      <c r="G63" s="781">
        <v>0.21246823559073508</v>
      </c>
      <c r="H63" s="785">
        <v>2275</v>
      </c>
      <c r="I63" s="781">
        <v>1.5094314585420552E-2</v>
      </c>
      <c r="J63" s="785">
        <v>671</v>
      </c>
      <c r="K63" s="781">
        <v>4.4519934447548089E-3</v>
      </c>
      <c r="L63" s="785">
        <v>237</v>
      </c>
      <c r="M63" s="781">
        <v>1.5724626623053496E-3</v>
      </c>
      <c r="N63" s="785">
        <v>136908</v>
      </c>
      <c r="O63" s="786">
        <v>90.836589945527777</v>
      </c>
    </row>
    <row r="64" spans="1:18" outlineLevel="2">
      <c r="A64" s="443">
        <v>604</v>
      </c>
      <c r="B64" s="442" t="s">
        <v>322</v>
      </c>
      <c r="C64" s="696">
        <v>30559</v>
      </c>
      <c r="D64" s="696">
        <v>22693</v>
      </c>
      <c r="E64" s="777">
        <v>0.74259628914558717</v>
      </c>
      <c r="F64" s="697">
        <v>5737</v>
      </c>
      <c r="G64" s="777">
        <v>0.18773520075918715</v>
      </c>
      <c r="H64" s="696">
        <v>418</v>
      </c>
      <c r="I64" s="698">
        <v>1.3678458064727249E-2</v>
      </c>
      <c r="J64" s="696">
        <v>86</v>
      </c>
      <c r="K64" s="698">
        <v>2.8142282142740271E-3</v>
      </c>
      <c r="L64" s="696">
        <v>36</v>
      </c>
      <c r="M64" s="698">
        <v>1.1780490199286627E-3</v>
      </c>
      <c r="N64" s="699">
        <v>28934</v>
      </c>
      <c r="O64" s="778">
        <v>0.94682417618377568</v>
      </c>
      <c r="Q64" s="788" t="s">
        <v>298</v>
      </c>
      <c r="R64" s="789">
        <v>0.59858723177395712</v>
      </c>
    </row>
    <row r="65" spans="1:18" outlineLevel="2">
      <c r="A65" s="443">
        <v>670</v>
      </c>
      <c r="B65" s="442" t="s">
        <v>323</v>
      </c>
      <c r="C65" s="696">
        <v>22271</v>
      </c>
      <c r="D65" s="696">
        <v>14051</v>
      </c>
      <c r="E65" s="777">
        <v>0.63091015221588609</v>
      </c>
      <c r="F65" s="697">
        <v>3375</v>
      </c>
      <c r="G65" s="777">
        <v>0.15154236450990077</v>
      </c>
      <c r="H65" s="696">
        <v>411</v>
      </c>
      <c r="I65" s="698">
        <v>1.8454492389205695E-2</v>
      </c>
      <c r="J65" s="696">
        <v>238</v>
      </c>
      <c r="K65" s="698">
        <v>1.068654303803152E-2</v>
      </c>
      <c r="L65" s="696">
        <v>40</v>
      </c>
      <c r="M65" s="698">
        <v>1.7960576534506757E-3</v>
      </c>
      <c r="N65" s="699">
        <v>18075</v>
      </c>
      <c r="O65" s="778">
        <v>0.81159355215302409</v>
      </c>
      <c r="Q65" s="790" t="s">
        <v>300</v>
      </c>
      <c r="R65" s="791">
        <v>0.37807810209249632</v>
      </c>
    </row>
    <row r="66" spans="1:18" outlineLevel="2">
      <c r="A66" s="443">
        <v>690</v>
      </c>
      <c r="B66" s="442" t="s">
        <v>324</v>
      </c>
      <c r="C66" s="696">
        <v>12708</v>
      </c>
      <c r="D66" s="696">
        <v>6167</v>
      </c>
      <c r="E66" s="777">
        <v>0.48528485993075227</v>
      </c>
      <c r="F66" s="697">
        <v>1546</v>
      </c>
      <c r="G66" s="777">
        <v>0.12165564998426188</v>
      </c>
      <c r="H66" s="696">
        <v>188</v>
      </c>
      <c r="I66" s="698">
        <v>1.4793830657853321E-2</v>
      </c>
      <c r="J66" s="696">
        <v>73</v>
      </c>
      <c r="K66" s="698">
        <v>5.7444129682090025E-3</v>
      </c>
      <c r="L66" s="696">
        <v>18</v>
      </c>
      <c r="M66" s="698">
        <v>1.4164305949008499E-3</v>
      </c>
      <c r="N66" s="699">
        <v>7974</v>
      </c>
      <c r="O66" s="778">
        <v>0.62747875354107652</v>
      </c>
      <c r="Q66" s="790" t="s">
        <v>302</v>
      </c>
      <c r="R66" s="791">
        <v>1.5743036118885778E-2</v>
      </c>
    </row>
    <row r="67" spans="1:18" ht="15.75" outlineLevel="2" thickBot="1">
      <c r="A67" s="443">
        <v>736</v>
      </c>
      <c r="B67" s="442" t="s">
        <v>325</v>
      </c>
      <c r="C67" s="696">
        <v>40607</v>
      </c>
      <c r="D67" s="696">
        <v>26734</v>
      </c>
      <c r="E67" s="777">
        <v>0.65835939616322314</v>
      </c>
      <c r="F67" s="697">
        <v>14298</v>
      </c>
      <c r="G67" s="777">
        <v>0.35210677961927744</v>
      </c>
      <c r="H67" s="696">
        <v>501</v>
      </c>
      <c r="I67" s="698">
        <v>1.2337774275371241E-2</v>
      </c>
      <c r="J67" s="696">
        <v>118</v>
      </c>
      <c r="K67" s="698">
        <v>2.9059029231413304E-3</v>
      </c>
      <c r="L67" s="696">
        <v>82</v>
      </c>
      <c r="M67" s="698">
        <v>2.0193562686236363E-3</v>
      </c>
      <c r="N67" s="699">
        <v>41651</v>
      </c>
      <c r="O67" s="778">
        <v>1.0257098529810131</v>
      </c>
      <c r="Q67" s="792" t="s">
        <v>304</v>
      </c>
      <c r="R67" s="793">
        <v>7.5916300146608023E-3</v>
      </c>
    </row>
    <row r="68" spans="1:18" outlineLevel="2">
      <c r="A68" s="443">
        <v>858</v>
      </c>
      <c r="B68" s="442" t="s">
        <v>326</v>
      </c>
      <c r="C68" s="696">
        <v>12414</v>
      </c>
      <c r="D68" s="696">
        <v>11321</v>
      </c>
      <c r="E68" s="777">
        <v>0.91195424520702428</v>
      </c>
      <c r="F68" s="697">
        <v>2612</v>
      </c>
      <c r="G68" s="777">
        <v>0.2104076043177058</v>
      </c>
      <c r="H68" s="696">
        <v>219</v>
      </c>
      <c r="I68" s="698">
        <v>1.7641372643789271E-2</v>
      </c>
      <c r="J68" s="696">
        <v>46</v>
      </c>
      <c r="K68" s="698">
        <v>3.7054937973256003E-3</v>
      </c>
      <c r="L68" s="696">
        <v>25</v>
      </c>
      <c r="M68" s="698">
        <v>2.0138553246334782E-3</v>
      </c>
      <c r="N68" s="699">
        <v>14198</v>
      </c>
      <c r="O68" s="778">
        <v>1.143708715965845</v>
      </c>
    </row>
    <row r="69" spans="1:18" ht="15.75" outlineLevel="2" thickBot="1">
      <c r="A69" s="443">
        <v>885</v>
      </c>
      <c r="B69" s="442" t="s">
        <v>327</v>
      </c>
      <c r="C69" s="696">
        <v>7921</v>
      </c>
      <c r="D69" s="696">
        <v>5569</v>
      </c>
      <c r="E69" s="777">
        <v>0.70306779447039514</v>
      </c>
      <c r="F69" s="697">
        <v>1018</v>
      </c>
      <c r="G69" s="777">
        <v>0.12851912637293272</v>
      </c>
      <c r="H69" s="696">
        <v>108</v>
      </c>
      <c r="I69" s="698">
        <v>1.3634642090645121E-2</v>
      </c>
      <c r="J69" s="696">
        <v>44</v>
      </c>
      <c r="K69" s="698">
        <v>5.5548541850776421E-3</v>
      </c>
      <c r="L69" s="696">
        <v>6</v>
      </c>
      <c r="M69" s="698">
        <v>7.5748011614695115E-4</v>
      </c>
      <c r="N69" s="699">
        <v>6739</v>
      </c>
      <c r="O69" s="778">
        <v>0.85077641711905061</v>
      </c>
    </row>
    <row r="70" spans="1:18" outlineLevel="2">
      <c r="A70" s="443">
        <v>890</v>
      </c>
      <c r="B70" s="442" t="s">
        <v>328</v>
      </c>
      <c r="C70" s="696">
        <v>24239</v>
      </c>
      <c r="D70" s="696">
        <v>15404</v>
      </c>
      <c r="E70" s="777">
        <v>0.63550476504806308</v>
      </c>
      <c r="F70" s="697">
        <v>3437</v>
      </c>
      <c r="G70" s="777">
        <v>0.14179627872436981</v>
      </c>
      <c r="H70" s="696">
        <v>430</v>
      </c>
      <c r="I70" s="698">
        <v>1.7740005775815835E-2</v>
      </c>
      <c r="J70" s="696">
        <v>66</v>
      </c>
      <c r="K70" s="698">
        <v>2.7228846074508024E-3</v>
      </c>
      <c r="L70" s="696">
        <v>30</v>
      </c>
      <c r="M70" s="698">
        <v>1.2376748215685465E-3</v>
      </c>
      <c r="N70" s="699">
        <v>19337</v>
      </c>
      <c r="O70" s="778">
        <v>0.79776393415569946</v>
      </c>
      <c r="Q70" s="788" t="s">
        <v>298</v>
      </c>
      <c r="R70" s="789">
        <v>0.74458030210068071</v>
      </c>
    </row>
    <row r="71" spans="1:18" ht="12.75" outlineLevel="2">
      <c r="C71" s="801"/>
      <c r="D71" s="801"/>
      <c r="F71" s="801"/>
      <c r="H71" s="801"/>
      <c r="J71" s="801"/>
      <c r="N71" s="801"/>
      <c r="Q71" s="790" t="s">
        <v>300</v>
      </c>
      <c r="R71" s="791">
        <v>0.23390159815350453</v>
      </c>
    </row>
    <row r="72" spans="1:18" ht="12.75" outlineLevel="2">
      <c r="A72" s="648" t="s">
        <v>426</v>
      </c>
      <c r="B72" s="829" t="s">
        <v>441</v>
      </c>
      <c r="C72" s="830"/>
      <c r="D72" s="830"/>
      <c r="E72" s="830"/>
      <c r="F72" s="830"/>
      <c r="G72" s="830"/>
      <c r="H72" s="830"/>
      <c r="I72" s="830"/>
      <c r="J72" s="830"/>
      <c r="K72" s="830"/>
      <c r="L72" s="830"/>
      <c r="M72" s="830"/>
      <c r="N72" s="830"/>
      <c r="O72" s="831"/>
      <c r="Q72" s="790" t="s">
        <v>302</v>
      </c>
      <c r="R72" s="791">
        <v>1.6616998276214684E-2</v>
      </c>
    </row>
    <row r="73" spans="1:18" ht="13.5" outlineLevel="2" thickBot="1">
      <c r="A73" s="649" t="s">
        <v>428</v>
      </c>
      <c r="B73" s="832" t="s">
        <v>429</v>
      </c>
      <c r="C73" s="833"/>
      <c r="D73" s="833"/>
      <c r="E73" s="833"/>
      <c r="F73" s="833"/>
      <c r="G73" s="833"/>
      <c r="H73" s="833"/>
      <c r="I73" s="833"/>
      <c r="J73" s="833"/>
      <c r="K73" s="833"/>
      <c r="L73" s="833"/>
      <c r="M73" s="833"/>
      <c r="N73" s="833"/>
      <c r="O73" s="833"/>
      <c r="Q73" s="792" t="s">
        <v>304</v>
      </c>
      <c r="R73" s="793">
        <v>4.9011014696000235E-3</v>
      </c>
    </row>
    <row r="74" spans="1:18" ht="12.75" outlineLevel="2"/>
    <row r="75" spans="1:18" ht="12.75" outlineLevel="2">
      <c r="C75" s="803"/>
    </row>
    <row r="76" spans="1:18" ht="12.75" outlineLevel="2">
      <c r="B76" s="804"/>
    </row>
    <row r="77" spans="1:18" ht="12.75" outlineLevel="2"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  <c r="N77" s="805"/>
      <c r="O77" s="805"/>
    </row>
    <row r="78" spans="1:18" ht="12.75" outlineLevel="1"/>
    <row r="79" spans="1:18" ht="12.75" outlineLevel="2"/>
    <row r="80" spans="1:18" ht="12.75" outlineLevel="2">
      <c r="C80" s="802">
        <v>5</v>
      </c>
    </row>
    <row r="81" ht="12.75" outlineLevel="2"/>
    <row r="82" ht="12.75" outlineLevel="2"/>
    <row r="83" ht="12.75" outlineLevel="2"/>
    <row r="84" ht="12.75" outlineLevel="2"/>
    <row r="85" ht="12.75" outlineLevel="1"/>
    <row r="86" ht="12.75" outlineLevel="2"/>
    <row r="87" ht="12.75" outlineLevel="2"/>
    <row r="88" ht="12.75" outlineLevel="2"/>
    <row r="89" ht="12.75" outlineLevel="2"/>
    <row r="90" ht="12.75" outlineLevel="2"/>
    <row r="91" ht="12.75" outlineLevel="2"/>
    <row r="92" ht="12.75" outlineLevel="2"/>
    <row r="93" ht="12.75" outlineLevel="2"/>
    <row r="94" ht="12.75" outlineLevel="2"/>
    <row r="95" ht="12.75" outlineLevel="2"/>
    <row r="96" ht="12.75" outlineLevel="2"/>
    <row r="97" spans="57:64" ht="12.75" outlineLevel="2"/>
    <row r="98" spans="57:64" ht="12.75" outlineLevel="2"/>
    <row r="99" spans="57:64" ht="12.75" outlineLevel="2"/>
    <row r="100" spans="57:64" ht="12.75" outlineLevel="2"/>
    <row r="101" spans="57:64" ht="13.5" outlineLevel="2" thickBot="1"/>
    <row r="102" spans="57:64" ht="12.75" outlineLevel="2">
      <c r="BE102" s="788" t="s">
        <v>298</v>
      </c>
      <c r="BF102" s="789" t="e">
        <v>#REF!</v>
      </c>
      <c r="BK102" s="788" t="s">
        <v>298</v>
      </c>
      <c r="BL102" s="789" t="e">
        <v>#REF!</v>
      </c>
    </row>
    <row r="103" spans="57:64" ht="12.75" outlineLevel="2">
      <c r="BE103" s="790" t="s">
        <v>300</v>
      </c>
      <c r="BF103" s="791" t="e">
        <v>#REF!</v>
      </c>
      <c r="BK103" s="790" t="s">
        <v>300</v>
      </c>
      <c r="BL103" s="791" t="e">
        <v>#REF!</v>
      </c>
    </row>
    <row r="104" spans="57:64" ht="12.75" outlineLevel="2">
      <c r="BE104" s="790" t="s">
        <v>302</v>
      </c>
      <c r="BF104" s="791" t="e">
        <v>#REF!</v>
      </c>
      <c r="BK104" s="790" t="s">
        <v>302</v>
      </c>
      <c r="BL104" s="791" t="e">
        <v>#REF!</v>
      </c>
    </row>
    <row r="105" spans="57:64" ht="13.5" outlineLevel="2" thickBot="1">
      <c r="BE105" s="792" t="s">
        <v>304</v>
      </c>
      <c r="BF105" s="793" t="e">
        <v>#REF!</v>
      </c>
      <c r="BK105" s="792" t="s">
        <v>304</v>
      </c>
      <c r="BL105" s="793" t="e">
        <v>#REF!</v>
      </c>
    </row>
    <row r="106" spans="57:64" ht="12.75" outlineLevel="2"/>
    <row r="107" spans="57:64" ht="12.75" outlineLevel="2"/>
    <row r="108" spans="57:64" ht="12.75" outlineLevel="2"/>
    <row r="109" spans="57:64" ht="12.75" outlineLevel="1"/>
    <row r="110" spans="57:64" ht="12.75" outlineLevel="2"/>
    <row r="111" spans="57:64" ht="12.75" outlineLevel="2"/>
    <row r="112" spans="57:64" ht="12.75" outlineLevel="2"/>
    <row r="113" spans="1:64" ht="12.75" outlineLevel="2"/>
    <row r="114" spans="1:64" ht="12.75" outlineLevel="2"/>
    <row r="115" spans="1:64" ht="12.75" outlineLevel="2"/>
    <row r="116" spans="1:64" ht="12.75" outlineLevel="1"/>
    <row r="117" spans="1:64" ht="12.75" outlineLevel="2"/>
    <row r="118" spans="1:64" ht="12.75" outlineLevel="2"/>
    <row r="119" spans="1:64" ht="12.75" outlineLevel="2"/>
    <row r="120" spans="1:64" ht="12.75" outlineLevel="2"/>
    <row r="121" spans="1:64" ht="13.5" outlineLevel="2" thickBot="1"/>
    <row r="122" spans="1:64" ht="12.75" outlineLevel="2">
      <c r="BE122" s="788" t="s">
        <v>298</v>
      </c>
      <c r="BF122" s="789" t="e">
        <v>#REF!</v>
      </c>
      <c r="BK122" s="788" t="s">
        <v>298</v>
      </c>
      <c r="BL122" s="789" t="e">
        <v>#REF!</v>
      </c>
    </row>
    <row r="123" spans="1:64" ht="12.75" outlineLevel="2">
      <c r="BE123" s="790" t="s">
        <v>300</v>
      </c>
      <c r="BF123" s="791" t="e">
        <v>#REF!</v>
      </c>
      <c r="BK123" s="790" t="s">
        <v>300</v>
      </c>
      <c r="BL123" s="791" t="e">
        <v>#REF!</v>
      </c>
    </row>
    <row r="124" spans="1:64" ht="12.75" outlineLevel="2">
      <c r="BE124" s="790" t="s">
        <v>302</v>
      </c>
      <c r="BF124" s="791" t="e">
        <v>#REF!</v>
      </c>
      <c r="BK124" s="790" t="s">
        <v>302</v>
      </c>
      <c r="BL124" s="791" t="e">
        <v>#REF!</v>
      </c>
    </row>
    <row r="125" spans="1:64" ht="13.5" outlineLevel="2" thickBot="1">
      <c r="BE125" s="792" t="s">
        <v>304</v>
      </c>
      <c r="BF125" s="793" t="e">
        <v>#REF!</v>
      </c>
      <c r="BK125" s="792" t="s">
        <v>304</v>
      </c>
      <c r="BL125" s="793" t="e">
        <v>#REF!</v>
      </c>
    </row>
    <row r="126" spans="1:64" ht="12.75" outlineLevel="2"/>
    <row r="127" spans="1:64" ht="12.75" outlineLevel="2"/>
    <row r="128" spans="1:64" s="787" customFormat="1" ht="12.75" outlineLevel="1">
      <c r="A128" s="63"/>
      <c r="B128" s="63"/>
      <c r="C128" s="802"/>
      <c r="D128" s="802"/>
      <c r="E128" s="802"/>
      <c r="F128" s="802"/>
      <c r="G128" s="802"/>
      <c r="H128" s="802"/>
      <c r="I128" s="802"/>
      <c r="J128" s="802"/>
      <c r="K128" s="802"/>
      <c r="L128" s="802"/>
      <c r="M128" s="802"/>
      <c r="N128" s="802"/>
      <c r="O128" s="802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</row>
    <row r="129" ht="21.75" customHeight="1" outlineLevel="2"/>
    <row r="130" ht="15" customHeight="1" outlineLevel="2"/>
    <row r="131" ht="15" customHeight="1" outlineLevel="2"/>
    <row r="132" ht="15" customHeight="1" outlineLevel="2"/>
    <row r="133" ht="15" customHeight="1" outlineLevel="2"/>
    <row r="134" ht="15" customHeight="1" outlineLevel="2"/>
    <row r="135" ht="15" customHeight="1" outlineLevel="2"/>
    <row r="136" ht="15" customHeight="1" outlineLevel="2"/>
    <row r="137" ht="15" customHeight="1" outlineLevel="2"/>
    <row r="138" ht="15" customHeight="1" outlineLevel="2"/>
  </sheetData>
  <sheetProtection autoFilter="0"/>
  <autoFilter ref="C3:O70" xr:uid="{00000000-0009-0000-0000-000002000000}"/>
  <mergeCells count="11">
    <mergeCell ref="B72:O72"/>
    <mergeCell ref="B73:O73"/>
    <mergeCell ref="D1:O1"/>
    <mergeCell ref="A2:A3"/>
    <mergeCell ref="B2:B3"/>
    <mergeCell ref="D2:E2"/>
    <mergeCell ref="F2:G2"/>
    <mergeCell ref="H2:I2"/>
    <mergeCell ref="J2:K2"/>
    <mergeCell ref="L2:M2"/>
    <mergeCell ref="N2:O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tabColor theme="6"/>
  </sheetPr>
  <dimension ref="A1:AC40"/>
  <sheetViews>
    <sheetView topLeftCell="A2" zoomScaleNormal="100" zoomScaleSheetLayoutView="100" workbookViewId="0">
      <pane xSplit="1" ySplit="2" topLeftCell="B13" activePane="bottomRight" state="frozen"/>
      <selection pane="bottomRight" activeCell="E21" sqref="E21"/>
      <selection pane="bottomLeft" activeCell="A4" sqref="A4"/>
      <selection pane="topRight" activeCell="B2" sqref="B2"/>
    </sheetView>
  </sheetViews>
  <sheetFormatPr defaultColWidth="11.42578125" defaultRowHeight="15" customHeight="1"/>
  <cols>
    <col min="1" max="1" width="28.42578125" customWidth="1"/>
    <col min="2" max="6" width="8.7109375" customWidth="1"/>
    <col min="7" max="7" width="2.28515625" customWidth="1"/>
    <col min="8" max="8" width="6.5703125" customWidth="1"/>
    <col min="9" max="9" width="13.85546875" customWidth="1"/>
    <col min="10" max="10" width="13" customWidth="1"/>
    <col min="11" max="11" width="11.85546875" customWidth="1"/>
    <col min="12" max="12" width="10" bestFit="1" customWidth="1"/>
    <col min="13" max="13" width="11.85546875" customWidth="1"/>
    <col min="14" max="14" width="10" customWidth="1"/>
    <col min="15" max="15" width="9.5703125" bestFit="1" customWidth="1"/>
    <col min="16" max="16" width="10" bestFit="1" customWidth="1"/>
    <col min="17" max="18" width="10.140625" bestFit="1" customWidth="1"/>
  </cols>
  <sheetData>
    <row r="1" spans="1:29" ht="15" customHeight="1">
      <c r="A1" s="837" t="s">
        <v>442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</row>
    <row r="2" spans="1:29" s="2" customFormat="1" ht="15" hidden="1" customHeight="1">
      <c r="A2" s="427" t="s">
        <v>443</v>
      </c>
      <c r="B2" s="835"/>
      <c r="C2" s="835"/>
      <c r="D2" s="835"/>
      <c r="E2" s="835"/>
      <c r="F2" s="835"/>
      <c r="G2" s="428"/>
      <c r="H2" s="428"/>
      <c r="I2" s="429" t="s">
        <v>433</v>
      </c>
      <c r="J2" s="429"/>
      <c r="K2" s="429"/>
      <c r="L2" s="429"/>
    </row>
    <row r="3" spans="1:29" ht="15" hidden="1" customHeight="1" thickBot="1">
      <c r="A3" s="419" t="s">
        <v>444</v>
      </c>
      <c r="B3" s="420" t="s">
        <v>445</v>
      </c>
      <c r="C3" s="420" t="s">
        <v>446</v>
      </c>
      <c r="D3" s="420" t="s">
        <v>447</v>
      </c>
      <c r="E3" s="421" t="s">
        <v>448</v>
      </c>
      <c r="F3" s="421" t="s">
        <v>449</v>
      </c>
      <c r="G3" s="421">
        <v>2009</v>
      </c>
      <c r="H3" s="421" t="s">
        <v>450</v>
      </c>
      <c r="I3" s="421" t="s">
        <v>448</v>
      </c>
      <c r="J3" s="421" t="s">
        <v>449</v>
      </c>
      <c r="K3" s="421" t="s">
        <v>451</v>
      </c>
      <c r="L3" s="421" t="s">
        <v>450</v>
      </c>
      <c r="M3" s="421">
        <v>2011</v>
      </c>
      <c r="N3" s="421">
        <v>2012</v>
      </c>
      <c r="O3" s="421">
        <v>2013</v>
      </c>
      <c r="P3" s="421">
        <v>2014</v>
      </c>
      <c r="Q3" s="421">
        <v>2015</v>
      </c>
      <c r="R3" s="421">
        <v>2016</v>
      </c>
      <c r="S3" s="421">
        <v>2017</v>
      </c>
      <c r="T3" s="421">
        <v>2018</v>
      </c>
      <c r="U3" s="421">
        <v>2019</v>
      </c>
      <c r="V3" s="422">
        <v>2020</v>
      </c>
      <c r="W3" s="422">
        <v>2021</v>
      </c>
      <c r="X3" s="422">
        <v>2022</v>
      </c>
      <c r="Y3" s="422">
        <v>2023</v>
      </c>
    </row>
    <row r="4" spans="1:29" ht="15" hidden="1" customHeight="1">
      <c r="A4" s="278" t="s">
        <v>452</v>
      </c>
      <c r="B4" s="279">
        <v>0.28161816000075984</v>
      </c>
      <c r="C4" s="279">
        <v>0.46761033990462014</v>
      </c>
      <c r="D4" s="279">
        <v>0.47678034428740662</v>
      </c>
      <c r="E4" s="279">
        <v>0.44131216272539814</v>
      </c>
      <c r="F4" s="279">
        <v>0.45685031642373936</v>
      </c>
      <c r="G4" s="279">
        <v>0.42828549884254158</v>
      </c>
      <c r="H4" s="279">
        <v>0.38489074730878431</v>
      </c>
      <c r="I4" s="279">
        <v>0.46022826790201565</v>
      </c>
      <c r="J4" s="279">
        <v>0.47700172674479907</v>
      </c>
      <c r="K4" s="279">
        <v>0.44758678181208672</v>
      </c>
      <c r="L4" s="279">
        <v>0.4025213097569722</v>
      </c>
      <c r="M4" s="279">
        <v>0.3981151746467273</v>
      </c>
      <c r="N4" s="279">
        <v>0.39682097927261772</v>
      </c>
      <c r="O4" s="279">
        <v>0.39650243761571741</v>
      </c>
      <c r="P4" s="279">
        <v>0.39740779579897562</v>
      </c>
      <c r="Q4" s="279">
        <v>0.39090633620176063</v>
      </c>
      <c r="R4" s="279">
        <v>0.36093727057987107</v>
      </c>
      <c r="S4" s="279">
        <v>0.37099209873900302</v>
      </c>
      <c r="T4" s="279">
        <v>0.36496141313186525</v>
      </c>
      <c r="U4" s="279">
        <v>0.34967175078157847</v>
      </c>
      <c r="V4" s="279">
        <v>0.36358467369379432</v>
      </c>
      <c r="W4" s="279">
        <v>0.36072653136326804</v>
      </c>
      <c r="X4" s="279">
        <v>0.38875737479937728</v>
      </c>
      <c r="Y4" s="279">
        <v>0.38900227483533462</v>
      </c>
    </row>
    <row r="5" spans="1:29" ht="15" hidden="1" customHeight="1" thickBot="1">
      <c r="A5" s="280" t="s">
        <v>453</v>
      </c>
      <c r="B5" s="281">
        <v>1601055</v>
      </c>
      <c r="C5" s="281">
        <v>2693985</v>
      </c>
      <c r="D5" s="281">
        <v>2746815</v>
      </c>
      <c r="E5" s="282">
        <v>2575060</v>
      </c>
      <c r="F5" s="282">
        <v>2700831</v>
      </c>
      <c r="G5" s="282">
        <v>2564995</v>
      </c>
      <c r="H5" s="282">
        <v>2334688</v>
      </c>
      <c r="I5" s="282">
        <v>2575060</v>
      </c>
      <c r="J5" s="282">
        <v>2700831</v>
      </c>
      <c r="K5" s="282">
        <v>2564841</v>
      </c>
      <c r="L5" s="282">
        <v>2334688</v>
      </c>
      <c r="M5" s="282">
        <v>2336614</v>
      </c>
      <c r="N5" s="282">
        <v>2355496</v>
      </c>
      <c r="O5" s="282">
        <v>2379471</v>
      </c>
      <c r="P5" s="282">
        <v>2410996</v>
      </c>
      <c r="Q5" s="282">
        <v>2398192</v>
      </c>
      <c r="R5" s="282">
        <v>2241894</v>
      </c>
      <c r="S5" s="282">
        <v>2336079</v>
      </c>
      <c r="T5" s="282">
        <v>2338345</v>
      </c>
      <c r="U5" s="282">
        <v>2290422</v>
      </c>
      <c r="V5" s="282">
        <v>2427993</v>
      </c>
      <c r="W5" s="282">
        <v>2446658</v>
      </c>
      <c r="X5" s="282">
        <v>2677491</v>
      </c>
      <c r="Y5" s="282">
        <v>2720990</v>
      </c>
    </row>
    <row r="6" spans="1:29" ht="15" hidden="1" customHeight="1">
      <c r="A6" s="283" t="s">
        <v>454</v>
      </c>
      <c r="B6" s="284">
        <v>0.43247236068119349</v>
      </c>
      <c r="C6" s="284">
        <v>0.42067008900094166</v>
      </c>
      <c r="D6" s="284">
        <v>0.538547952457615</v>
      </c>
      <c r="E6" s="284">
        <v>0.48991877988856225</v>
      </c>
      <c r="F6" s="284">
        <v>0.50795360031908787</v>
      </c>
      <c r="G6" s="284">
        <v>0.49003570555539971</v>
      </c>
      <c r="H6" s="284">
        <v>0.49565237890971847</v>
      </c>
      <c r="I6" s="284">
        <v>0.51091832613070531</v>
      </c>
      <c r="J6" s="284">
        <v>0.53035914772949044</v>
      </c>
      <c r="K6" s="284">
        <v>0.51939270313279562</v>
      </c>
      <c r="L6" s="284">
        <v>0.51835656257758411</v>
      </c>
      <c r="M6" s="284">
        <v>0.54360643570808997</v>
      </c>
      <c r="N6" s="284">
        <v>0.54146184009342446</v>
      </c>
      <c r="O6" s="284">
        <v>0.53620763750153932</v>
      </c>
      <c r="P6" s="284">
        <v>0.55127607508794574</v>
      </c>
      <c r="Q6" s="284">
        <v>0.56585356073632509</v>
      </c>
      <c r="R6" s="284">
        <v>0.59506139765640498</v>
      </c>
      <c r="S6" s="284">
        <v>0.58748248924103719</v>
      </c>
      <c r="T6" s="284">
        <v>0.59183418650116704</v>
      </c>
      <c r="U6" s="284">
        <v>0.60176382238970805</v>
      </c>
      <c r="V6" s="284">
        <v>0.60444913318947635</v>
      </c>
      <c r="W6" s="284">
        <v>0.62524076369713966</v>
      </c>
      <c r="X6" s="284">
        <v>0.5950680861283062</v>
      </c>
      <c r="Y6" s="284">
        <v>0.58373758647862584</v>
      </c>
    </row>
    <row r="7" spans="1:29" ht="15" hidden="1" customHeight="1" thickBot="1">
      <c r="A7" s="285" t="s">
        <v>455</v>
      </c>
      <c r="B7" s="286">
        <v>2458691</v>
      </c>
      <c r="C7" s="287">
        <v>2423554</v>
      </c>
      <c r="D7" s="287">
        <v>3102669</v>
      </c>
      <c r="E7" s="286">
        <v>2858680</v>
      </c>
      <c r="F7" s="286">
        <v>3002946</v>
      </c>
      <c r="G7" s="286">
        <v>2934816</v>
      </c>
      <c r="H7" s="288">
        <v>3006551</v>
      </c>
      <c r="I7" s="288">
        <v>2858680</v>
      </c>
      <c r="J7" s="288">
        <v>3002946</v>
      </c>
      <c r="K7" s="288">
        <v>2976316</v>
      </c>
      <c r="L7" s="288">
        <v>3006551</v>
      </c>
      <c r="M7" s="288">
        <v>3190530</v>
      </c>
      <c r="N7" s="288">
        <v>3214072</v>
      </c>
      <c r="O7" s="288">
        <v>3217863</v>
      </c>
      <c r="P7" s="288">
        <v>3344485</v>
      </c>
      <c r="Q7" s="288">
        <v>3471485</v>
      </c>
      <c r="R7" s="288">
        <v>3696112</v>
      </c>
      <c r="S7" s="288">
        <v>3699285</v>
      </c>
      <c r="T7" s="288">
        <v>3791942</v>
      </c>
      <c r="U7" s="288">
        <v>3941677</v>
      </c>
      <c r="V7" s="289">
        <v>4036469</v>
      </c>
      <c r="W7" s="289">
        <v>4240748</v>
      </c>
      <c r="X7" s="289">
        <v>4098416</v>
      </c>
      <c r="Y7" s="289">
        <v>4083123</v>
      </c>
    </row>
    <row r="8" spans="1:29" s="5" customFormat="1" ht="15" hidden="1" customHeight="1">
      <c r="A8" s="290" t="s">
        <v>456</v>
      </c>
      <c r="B8" s="291"/>
      <c r="C8" s="291"/>
      <c r="D8" s="291"/>
      <c r="E8" s="291"/>
      <c r="F8" s="291"/>
      <c r="G8" s="291"/>
      <c r="H8" s="291"/>
      <c r="I8" s="291">
        <v>0</v>
      </c>
      <c r="J8" s="291">
        <v>0</v>
      </c>
      <c r="K8" s="291">
        <v>0</v>
      </c>
      <c r="L8" s="291">
        <v>0</v>
      </c>
      <c r="M8" s="291">
        <v>1.0311642609688457E-2</v>
      </c>
      <c r="N8" s="291">
        <v>1.0680744134519424E-2</v>
      </c>
      <c r="O8" s="291">
        <v>1.0375842900803529E-2</v>
      </c>
      <c r="P8" s="291">
        <v>1.909917673319371E-2</v>
      </c>
      <c r="Q8" s="291">
        <v>1.8878710236247938E-2</v>
      </c>
      <c r="R8" s="291">
        <v>1.8427829740318955E-2</v>
      </c>
      <c r="S8" s="291">
        <v>2.9868618290149525E-2</v>
      </c>
      <c r="T8" s="291">
        <v>2.9117844541884926E-2</v>
      </c>
      <c r="U8" s="291">
        <v>3.1607555548634654E-2</v>
      </c>
      <c r="V8" s="291">
        <v>3.0796818774680178E-2</v>
      </c>
      <c r="W8" s="291">
        <v>3.0158712372747615E-2</v>
      </c>
      <c r="X8" s="291">
        <v>2.9326706262216316E-2</v>
      </c>
      <c r="Y8" s="291">
        <v>2.8733520596466628E-2</v>
      </c>
    </row>
    <row r="9" spans="1:29" ht="15" hidden="1" customHeight="1" thickBot="1">
      <c r="A9" s="292" t="s">
        <v>457</v>
      </c>
      <c r="B9" s="293"/>
      <c r="C9" s="294"/>
      <c r="D9" s="294"/>
      <c r="E9" s="293"/>
      <c r="F9" s="293"/>
      <c r="G9" s="293"/>
      <c r="H9" s="295"/>
      <c r="I9" s="295">
        <v>0</v>
      </c>
      <c r="J9" s="295">
        <v>0</v>
      </c>
      <c r="K9" s="295">
        <v>0</v>
      </c>
      <c r="L9" s="295">
        <v>0</v>
      </c>
      <c r="M9" s="295">
        <v>60521</v>
      </c>
      <c r="N9" s="295">
        <v>63400</v>
      </c>
      <c r="O9" s="295">
        <v>62267</v>
      </c>
      <c r="P9" s="295">
        <v>115871</v>
      </c>
      <c r="Q9" s="295">
        <v>115820</v>
      </c>
      <c r="R9" s="295">
        <v>114461</v>
      </c>
      <c r="S9" s="295">
        <v>188078</v>
      </c>
      <c r="T9" s="295">
        <v>186561</v>
      </c>
      <c r="U9" s="295">
        <v>207036</v>
      </c>
      <c r="V9" s="296">
        <v>205659</v>
      </c>
      <c r="W9" s="296">
        <v>204554</v>
      </c>
      <c r="X9" s="296">
        <v>201982</v>
      </c>
      <c r="Y9" s="296">
        <v>200985</v>
      </c>
    </row>
    <row r="10" spans="1:29" ht="15" hidden="1" customHeight="1">
      <c r="A10" s="297" t="s">
        <v>458</v>
      </c>
      <c r="B10" s="298">
        <v>0.71409052068195333</v>
      </c>
      <c r="C10" s="298">
        <v>0.8882804289055618</v>
      </c>
      <c r="D10" s="298">
        <v>1.0153282967450217</v>
      </c>
      <c r="E10" s="298">
        <v>0.93123094261396044</v>
      </c>
      <c r="F10" s="298">
        <v>0.96480391674282728</v>
      </c>
      <c r="G10" s="298">
        <v>0.91832120439794129</v>
      </c>
      <c r="H10" s="298">
        <v>0.88054312621850273</v>
      </c>
      <c r="I10" s="298">
        <v>0.97114659403272097</v>
      </c>
      <c r="J10" s="298">
        <v>1.0073608744742895</v>
      </c>
      <c r="K10" s="298">
        <v>0.96697948494488228</v>
      </c>
      <c r="L10" s="298">
        <v>0.92087787233455631</v>
      </c>
      <c r="M10" s="298">
        <v>0.95203325296450569</v>
      </c>
      <c r="N10" s="298">
        <v>0.94896356350056166</v>
      </c>
      <c r="O10" s="298">
        <v>0.94308591801806019</v>
      </c>
      <c r="P10" s="298">
        <v>0.96778304762011513</v>
      </c>
      <c r="Q10" s="298">
        <v>0.97563860717433371</v>
      </c>
      <c r="R10" s="298">
        <v>0.97442649797659497</v>
      </c>
      <c r="S10" s="298">
        <v>0.98834320627018968</v>
      </c>
      <c r="T10" s="298">
        <v>0.98591344417491711</v>
      </c>
      <c r="U10" s="298">
        <v>0.98304312871992117</v>
      </c>
      <c r="V10" s="298">
        <v>0.99883062565795089</v>
      </c>
      <c r="W10" s="298">
        <v>1.0161260074331553</v>
      </c>
      <c r="X10" s="298">
        <v>1.0131521671898998</v>
      </c>
      <c r="Y10" s="298">
        <v>1.0014733819104269</v>
      </c>
    </row>
    <row r="11" spans="1:29" ht="15" hidden="1" customHeight="1" thickBot="1">
      <c r="A11" s="299" t="s">
        <v>459</v>
      </c>
      <c r="B11" s="300">
        <v>4059746</v>
      </c>
      <c r="C11" s="300">
        <v>5117539</v>
      </c>
      <c r="D11" s="300">
        <v>5849484</v>
      </c>
      <c r="E11" s="301">
        <v>5433740</v>
      </c>
      <c r="F11" s="301">
        <v>5703777</v>
      </c>
      <c r="G11" s="301">
        <v>5499811</v>
      </c>
      <c r="H11" s="301">
        <v>5341239</v>
      </c>
      <c r="I11" s="301">
        <v>5433740</v>
      </c>
      <c r="J11" s="301">
        <v>5703777</v>
      </c>
      <c r="K11" s="301">
        <v>5541157</v>
      </c>
      <c r="L11" s="301">
        <v>5341239</v>
      </c>
      <c r="M11" s="301">
        <v>5587665</v>
      </c>
      <c r="N11" s="301">
        <v>5632968</v>
      </c>
      <c r="O11" s="301">
        <v>5659601</v>
      </c>
      <c r="P11" s="301">
        <v>5871352</v>
      </c>
      <c r="Q11" s="301">
        <v>5985497</v>
      </c>
      <c r="R11" s="301">
        <v>6052467</v>
      </c>
      <c r="S11" s="301">
        <v>6223442</v>
      </c>
      <c r="T11" s="301">
        <v>6316848</v>
      </c>
      <c r="U11" s="301">
        <v>6439135</v>
      </c>
      <c r="V11" s="301">
        <v>6670121</v>
      </c>
      <c r="W11" s="301">
        <v>6891960</v>
      </c>
      <c r="X11" s="301">
        <v>6977889</v>
      </c>
      <c r="Y11" s="301">
        <v>7005098</v>
      </c>
    </row>
    <row r="12" spans="1:29" ht="15" hidden="1" customHeight="1">
      <c r="A12" s="423" t="s">
        <v>460</v>
      </c>
      <c r="B12" s="424">
        <v>5685198</v>
      </c>
      <c r="C12" s="424">
        <v>5761175</v>
      </c>
      <c r="D12" s="424">
        <v>5761175</v>
      </c>
      <c r="E12" s="425">
        <v>5835008</v>
      </c>
      <c r="F12" s="425">
        <v>5911851</v>
      </c>
      <c r="G12" s="425">
        <v>5988984</v>
      </c>
      <c r="H12" s="425">
        <v>6065846</v>
      </c>
      <c r="I12" s="425">
        <v>5595180</v>
      </c>
      <c r="J12" s="425">
        <v>5662099</v>
      </c>
      <c r="K12" s="425">
        <v>5730377</v>
      </c>
      <c r="L12" s="425">
        <v>5800160</v>
      </c>
      <c r="M12" s="425">
        <v>5869191</v>
      </c>
      <c r="N12" s="425">
        <v>5935916</v>
      </c>
      <c r="O12" s="425">
        <v>6001151</v>
      </c>
      <c r="P12" s="425">
        <v>6066806</v>
      </c>
      <c r="Q12" s="425">
        <v>6134953</v>
      </c>
      <c r="R12" s="425">
        <v>6211312</v>
      </c>
      <c r="S12" s="425">
        <v>6296843</v>
      </c>
      <c r="T12" s="425">
        <v>6407102</v>
      </c>
      <c r="U12" s="425">
        <v>6550206</v>
      </c>
      <c r="V12" s="426">
        <v>6677930</v>
      </c>
      <c r="W12" s="426">
        <v>6782584</v>
      </c>
      <c r="X12" s="426">
        <v>6887306</v>
      </c>
      <c r="Y12" s="426">
        <v>6994792</v>
      </c>
    </row>
    <row r="13" spans="1:29" ht="15" customHeight="1">
      <c r="A13" s="836"/>
      <c r="B13" s="836"/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836"/>
      <c r="N13" s="836"/>
      <c r="O13" s="836"/>
      <c r="P13" s="836"/>
      <c r="Q13" s="836"/>
      <c r="R13" s="836"/>
    </row>
    <row r="14" spans="1:29" ht="15" customHeight="1">
      <c r="G14" s="112"/>
      <c r="H14" s="112"/>
      <c r="I14" s="839" t="s">
        <v>461</v>
      </c>
      <c r="J14" s="840"/>
      <c r="K14" s="840"/>
      <c r="L14" s="840"/>
      <c r="M14" s="840"/>
    </row>
    <row r="15" spans="1:29" ht="15" customHeight="1">
      <c r="G15" s="112" t="s">
        <v>462</v>
      </c>
      <c r="H15" s="121"/>
      <c r="I15" s="54" t="s">
        <v>463</v>
      </c>
      <c r="J15" s="611">
        <v>2020</v>
      </c>
      <c r="K15" s="707">
        <v>2021</v>
      </c>
      <c r="L15" s="709">
        <v>2022</v>
      </c>
      <c r="M15" s="709">
        <v>2023</v>
      </c>
    </row>
    <row r="16" spans="1:29" ht="15" customHeight="1">
      <c r="G16" s="112" t="s">
        <v>464</v>
      </c>
      <c r="H16" s="121">
        <v>0.5950680861283062</v>
      </c>
      <c r="I16" s="354" t="s">
        <v>465</v>
      </c>
      <c r="J16" s="619">
        <v>0.95862026106892406</v>
      </c>
      <c r="K16" s="708">
        <v>0.98380000000000001</v>
      </c>
      <c r="L16" s="619">
        <v>1.0012652262002009</v>
      </c>
      <c r="M16" s="619">
        <v>0.99690000000000001</v>
      </c>
    </row>
    <row r="17" spans="7:13" ht="15" customHeight="1">
      <c r="G17" s="112" t="s">
        <v>466</v>
      </c>
      <c r="H17" s="121">
        <v>0.4049319138716938</v>
      </c>
      <c r="I17" s="354" t="s">
        <v>467</v>
      </c>
      <c r="J17" s="619">
        <v>0.97351140248550072</v>
      </c>
      <c r="K17" s="708">
        <v>0.98699999999999999</v>
      </c>
      <c r="L17" s="619">
        <v>1.0036375616242403</v>
      </c>
      <c r="M17" s="619">
        <v>0.9990911809815074</v>
      </c>
    </row>
    <row r="18" spans="7:13" ht="15" customHeight="1">
      <c r="I18" s="354" t="s">
        <v>468</v>
      </c>
      <c r="J18" s="619">
        <v>0.97985543424384502</v>
      </c>
      <c r="K18" s="708">
        <v>0.99139999999999995</v>
      </c>
      <c r="L18" s="619">
        <v>1.0079454869581805</v>
      </c>
      <c r="M18" s="619">
        <f>+Y9</f>
        <v>200985</v>
      </c>
    </row>
    <row r="19" spans="7:13" ht="15" customHeight="1">
      <c r="I19" s="354" t="s">
        <v>469</v>
      </c>
      <c r="J19" s="619">
        <v>0.97689029384854287</v>
      </c>
      <c r="K19" s="708">
        <v>0.99450000000000005</v>
      </c>
      <c r="L19" s="619">
        <v>1.0114000000000001</v>
      </c>
      <c r="M19" s="619"/>
    </row>
    <row r="20" spans="7:13" ht="15" customHeight="1">
      <c r="I20" s="354" t="s">
        <v>470</v>
      </c>
      <c r="J20" s="619">
        <v>0.975552304381747</v>
      </c>
      <c r="K20" s="708">
        <v>0.99865729639323308</v>
      </c>
      <c r="L20" s="619">
        <v>1.0151374136708895</v>
      </c>
      <c r="M20" s="619"/>
    </row>
    <row r="21" spans="7:13" ht="15" customHeight="1">
      <c r="I21" s="354" t="s">
        <v>471</v>
      </c>
      <c r="J21" s="619">
        <v>0.97699272079821153</v>
      </c>
      <c r="K21" s="708">
        <v>1.00176407693587</v>
      </c>
      <c r="L21" s="619">
        <v>1.0172000000000001</v>
      </c>
      <c r="M21" s="619"/>
    </row>
    <row r="22" spans="7:13" ht="15" customHeight="1">
      <c r="I22" s="354" t="s">
        <v>472</v>
      </c>
      <c r="J22" s="619">
        <v>0.98472251131712973</v>
      </c>
      <c r="K22" s="708">
        <v>1.0037827765936995</v>
      </c>
      <c r="L22" s="619">
        <v>0.99890000000000001</v>
      </c>
      <c r="M22" s="619"/>
    </row>
    <row r="23" spans="7:13" ht="15" customHeight="1">
      <c r="I23" s="354" t="s">
        <v>473</v>
      </c>
      <c r="J23" s="619">
        <v>0.98772224326999536</v>
      </c>
      <c r="K23" s="708">
        <v>1.0070223973636008</v>
      </c>
      <c r="L23" s="619">
        <v>1.0033079697635039</v>
      </c>
      <c r="M23" s="619"/>
    </row>
    <row r="24" spans="7:13" ht="15" customHeight="1">
      <c r="I24" s="354" t="s">
        <v>474</v>
      </c>
      <c r="J24" s="619">
        <v>0.9934597996684601</v>
      </c>
      <c r="K24" s="708">
        <v>1.0099665555192534</v>
      </c>
      <c r="L24" s="619">
        <f>'[24]1. Población_Afiliada_Regimen'!O1</f>
        <v>0</v>
      </c>
      <c r="M24" s="619"/>
    </row>
    <row r="25" spans="7:13" ht="15" customHeight="1">
      <c r="I25" s="354" t="s">
        <v>475</v>
      </c>
      <c r="J25" s="619">
        <v>0.99610597894856634</v>
      </c>
      <c r="K25" s="708">
        <v>1.0121708776478109</v>
      </c>
      <c r="L25" s="619">
        <v>1.0103269696453157</v>
      </c>
      <c r="M25" s="619"/>
    </row>
    <row r="26" spans="7:13" ht="15" customHeight="1">
      <c r="I26" s="354" t="s">
        <v>476</v>
      </c>
      <c r="J26" s="619">
        <v>0.99872730022626777</v>
      </c>
      <c r="K26" s="708">
        <v>1.0142678660522302</v>
      </c>
      <c r="L26" s="619">
        <f>+'[24]1. Población_Afiliada_Regimen'!O1</f>
        <v>0</v>
      </c>
      <c r="M26" s="619"/>
    </row>
    <row r="27" spans="7:13" ht="15" customHeight="1">
      <c r="I27" s="354" t="s">
        <v>477</v>
      </c>
      <c r="J27" s="619">
        <v>0.99883062565795078</v>
      </c>
      <c r="K27" s="708">
        <v>1.0161260074331555</v>
      </c>
      <c r="L27" s="619">
        <f>+X9</f>
        <v>201982</v>
      </c>
      <c r="M27" s="619"/>
    </row>
    <row r="29" spans="7:13" ht="15" customHeight="1">
      <c r="I29" s="410" t="s">
        <v>478</v>
      </c>
    </row>
    <row r="37" spans="9:27" ht="15" customHeight="1">
      <c r="I37" s="597"/>
      <c r="J37" s="597"/>
      <c r="K37" s="597"/>
      <c r="L37" s="597"/>
      <c r="M37" s="597"/>
      <c r="N37" s="597"/>
      <c r="O37" s="597"/>
      <c r="P37" s="597"/>
    </row>
    <row r="40" spans="9:27" ht="15" customHeight="1">
      <c r="S40" s="838" t="s">
        <v>479</v>
      </c>
      <c r="T40" s="838"/>
      <c r="U40" s="838"/>
      <c r="V40" s="838"/>
      <c r="W40" s="838"/>
      <c r="X40" s="838"/>
      <c r="Y40" s="838"/>
      <c r="Z40" s="838"/>
      <c r="AA40" s="838"/>
    </row>
  </sheetData>
  <sheetProtection autoFilter="0"/>
  <mergeCells count="5">
    <mergeCell ref="B2:F2"/>
    <mergeCell ref="A13:R13"/>
    <mergeCell ref="A1:AC1"/>
    <mergeCell ref="S40:AA40"/>
    <mergeCell ref="I14:M14"/>
  </mergeCells>
  <pageMargins left="0.75" right="0.75" top="1" bottom="1" header="0" footer="0"/>
  <pageSetup paperSize="9"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AS184"/>
  <sheetViews>
    <sheetView topLeftCell="T1" zoomScale="60" zoomScaleNormal="60" workbookViewId="0">
      <selection activeCell="U3" sqref="U3"/>
    </sheetView>
  </sheetViews>
  <sheetFormatPr defaultColWidth="11.42578125" defaultRowHeight="12.75"/>
  <cols>
    <col min="1" max="1" width="20.140625" style="119" hidden="1" customWidth="1"/>
    <col min="2" max="2" width="10.85546875" style="119" hidden="1" customWidth="1"/>
    <col min="3" max="3" width="13.5703125" style="119" hidden="1" customWidth="1"/>
    <col min="4" max="4" width="12.28515625" style="119" hidden="1" customWidth="1"/>
    <col min="5" max="5" width="13.28515625" style="119" hidden="1" customWidth="1"/>
    <col min="6" max="6" width="6.85546875" style="119" hidden="1" customWidth="1"/>
    <col min="7" max="7" width="11.42578125" style="119" hidden="1" customWidth="1"/>
    <col min="8" max="8" width="8.28515625" style="119" hidden="1" customWidth="1"/>
    <col min="9" max="9" width="12.28515625" style="119" hidden="1" customWidth="1"/>
    <col min="10" max="10" width="9" style="119" hidden="1" customWidth="1"/>
    <col min="11" max="11" width="11.5703125" style="119" hidden="1" customWidth="1"/>
    <col min="12" max="12" width="11.5703125" style="119" customWidth="1"/>
    <col min="13" max="13" width="14" style="119" bestFit="1" customWidth="1"/>
    <col min="14" max="23" width="11.5703125" style="119" customWidth="1"/>
    <col min="24" max="24" width="14.42578125" style="119" bestFit="1" customWidth="1"/>
    <col min="25" max="33" width="11.5703125" style="119" customWidth="1"/>
    <col min="34" max="34" width="14.42578125" style="119" bestFit="1" customWidth="1"/>
    <col min="35" max="35" width="13.85546875" style="119" bestFit="1" customWidth="1"/>
    <col min="36" max="36" width="14.28515625" style="119" bestFit="1" customWidth="1"/>
    <col min="37" max="78" width="11.5703125" style="119" customWidth="1"/>
    <col min="79" max="81" width="11.42578125" style="119"/>
    <col min="82" max="82" width="13" style="119" bestFit="1" customWidth="1"/>
    <col min="83" max="249" width="11.42578125" style="119"/>
    <col min="250" max="250" width="21.42578125" style="119" customWidth="1"/>
    <col min="251" max="259" width="11.42578125" style="119" customWidth="1"/>
    <col min="260" max="260" width="15.5703125" style="119" customWidth="1"/>
    <col min="261" max="261" width="13.42578125" style="119" customWidth="1"/>
    <col min="262" max="265" width="11.42578125" style="119"/>
    <col min="266" max="266" width="14.7109375" style="119" customWidth="1"/>
    <col min="267" max="505" width="11.42578125" style="119"/>
    <col min="506" max="506" width="21.42578125" style="119" customWidth="1"/>
    <col min="507" max="515" width="11.42578125" style="119" customWidth="1"/>
    <col min="516" max="516" width="15.5703125" style="119" customWidth="1"/>
    <col min="517" max="517" width="13.42578125" style="119" customWidth="1"/>
    <col min="518" max="521" width="11.42578125" style="119"/>
    <col min="522" max="522" width="14.7109375" style="119" customWidth="1"/>
    <col min="523" max="761" width="11.42578125" style="119"/>
    <col min="762" max="762" width="21.42578125" style="119" customWidth="1"/>
    <col min="763" max="771" width="11.42578125" style="119" customWidth="1"/>
    <col min="772" max="772" width="15.5703125" style="119" customWidth="1"/>
    <col min="773" max="773" width="13.42578125" style="119" customWidth="1"/>
    <col min="774" max="777" width="11.42578125" style="119"/>
    <col min="778" max="778" width="14.7109375" style="119" customWidth="1"/>
    <col min="779" max="1017" width="11.42578125" style="119"/>
    <col min="1018" max="1018" width="21.42578125" style="119" customWidth="1"/>
    <col min="1019" max="1027" width="11.42578125" style="119" customWidth="1"/>
    <col min="1028" max="1028" width="15.5703125" style="119" customWidth="1"/>
    <col min="1029" max="1029" width="13.42578125" style="119" customWidth="1"/>
    <col min="1030" max="1033" width="11.42578125" style="119"/>
    <col min="1034" max="1034" width="14.7109375" style="119" customWidth="1"/>
    <col min="1035" max="1273" width="11.42578125" style="119"/>
    <col min="1274" max="1274" width="21.42578125" style="119" customWidth="1"/>
    <col min="1275" max="1283" width="11.42578125" style="119" customWidth="1"/>
    <col min="1284" max="1284" width="15.5703125" style="119" customWidth="1"/>
    <col min="1285" max="1285" width="13.42578125" style="119" customWidth="1"/>
    <col min="1286" max="1289" width="11.42578125" style="119"/>
    <col min="1290" max="1290" width="14.7109375" style="119" customWidth="1"/>
    <col min="1291" max="1529" width="11.42578125" style="119"/>
    <col min="1530" max="1530" width="21.42578125" style="119" customWidth="1"/>
    <col min="1531" max="1539" width="11.42578125" style="119" customWidth="1"/>
    <col min="1540" max="1540" width="15.5703125" style="119" customWidth="1"/>
    <col min="1541" max="1541" width="13.42578125" style="119" customWidth="1"/>
    <col min="1542" max="1545" width="11.42578125" style="119"/>
    <col min="1546" max="1546" width="14.7109375" style="119" customWidth="1"/>
    <col min="1547" max="1785" width="11.42578125" style="119"/>
    <col min="1786" max="1786" width="21.42578125" style="119" customWidth="1"/>
    <col min="1787" max="1795" width="11.42578125" style="119" customWidth="1"/>
    <col min="1796" max="1796" width="15.5703125" style="119" customWidth="1"/>
    <col min="1797" max="1797" width="13.42578125" style="119" customWidth="1"/>
    <col min="1798" max="1801" width="11.42578125" style="119"/>
    <col min="1802" max="1802" width="14.7109375" style="119" customWidth="1"/>
    <col min="1803" max="2041" width="11.42578125" style="119"/>
    <col min="2042" max="2042" width="21.42578125" style="119" customWidth="1"/>
    <col min="2043" max="2051" width="11.42578125" style="119" customWidth="1"/>
    <col min="2052" max="2052" width="15.5703125" style="119" customWidth="1"/>
    <col min="2053" max="2053" width="13.42578125" style="119" customWidth="1"/>
    <col min="2054" max="2057" width="11.42578125" style="119"/>
    <col min="2058" max="2058" width="14.7109375" style="119" customWidth="1"/>
    <col min="2059" max="2297" width="11.42578125" style="119"/>
    <col min="2298" max="2298" width="21.42578125" style="119" customWidth="1"/>
    <col min="2299" max="2307" width="11.42578125" style="119" customWidth="1"/>
    <col min="2308" max="2308" width="15.5703125" style="119" customWidth="1"/>
    <col min="2309" max="2309" width="13.42578125" style="119" customWidth="1"/>
    <col min="2310" max="2313" width="11.42578125" style="119"/>
    <col min="2314" max="2314" width="14.7109375" style="119" customWidth="1"/>
    <col min="2315" max="2553" width="11.42578125" style="119"/>
    <col min="2554" max="2554" width="21.42578125" style="119" customWidth="1"/>
    <col min="2555" max="2563" width="11.42578125" style="119" customWidth="1"/>
    <col min="2564" max="2564" width="15.5703125" style="119" customWidth="1"/>
    <col min="2565" max="2565" width="13.42578125" style="119" customWidth="1"/>
    <col min="2566" max="2569" width="11.42578125" style="119"/>
    <col min="2570" max="2570" width="14.7109375" style="119" customWidth="1"/>
    <col min="2571" max="2809" width="11.42578125" style="119"/>
    <col min="2810" max="2810" width="21.42578125" style="119" customWidth="1"/>
    <col min="2811" max="2819" width="11.42578125" style="119" customWidth="1"/>
    <col min="2820" max="2820" width="15.5703125" style="119" customWidth="1"/>
    <col min="2821" max="2821" width="13.42578125" style="119" customWidth="1"/>
    <col min="2822" max="2825" width="11.42578125" style="119"/>
    <col min="2826" max="2826" width="14.7109375" style="119" customWidth="1"/>
    <col min="2827" max="3065" width="11.42578125" style="119"/>
    <col min="3066" max="3066" width="21.42578125" style="119" customWidth="1"/>
    <col min="3067" max="3075" width="11.42578125" style="119" customWidth="1"/>
    <col min="3076" max="3076" width="15.5703125" style="119" customWidth="1"/>
    <col min="3077" max="3077" width="13.42578125" style="119" customWidth="1"/>
    <col min="3078" max="3081" width="11.42578125" style="119"/>
    <col min="3082" max="3082" width="14.7109375" style="119" customWidth="1"/>
    <col min="3083" max="3321" width="11.42578125" style="119"/>
    <col min="3322" max="3322" width="21.42578125" style="119" customWidth="1"/>
    <col min="3323" max="3331" width="11.42578125" style="119" customWidth="1"/>
    <col min="3332" max="3332" width="15.5703125" style="119" customWidth="1"/>
    <col min="3333" max="3333" width="13.42578125" style="119" customWidth="1"/>
    <col min="3334" max="3337" width="11.42578125" style="119"/>
    <col min="3338" max="3338" width="14.7109375" style="119" customWidth="1"/>
    <col min="3339" max="3577" width="11.42578125" style="119"/>
    <col min="3578" max="3578" width="21.42578125" style="119" customWidth="1"/>
    <col min="3579" max="3587" width="11.42578125" style="119" customWidth="1"/>
    <col min="3588" max="3588" width="15.5703125" style="119" customWidth="1"/>
    <col min="3589" max="3589" width="13.42578125" style="119" customWidth="1"/>
    <col min="3590" max="3593" width="11.42578125" style="119"/>
    <col min="3594" max="3594" width="14.7109375" style="119" customWidth="1"/>
    <col min="3595" max="3833" width="11.42578125" style="119"/>
    <col min="3834" max="3834" width="21.42578125" style="119" customWidth="1"/>
    <col min="3835" max="3843" width="11.42578125" style="119" customWidth="1"/>
    <col min="3844" max="3844" width="15.5703125" style="119" customWidth="1"/>
    <col min="3845" max="3845" width="13.42578125" style="119" customWidth="1"/>
    <col min="3846" max="3849" width="11.42578125" style="119"/>
    <col min="3850" max="3850" width="14.7109375" style="119" customWidth="1"/>
    <col min="3851" max="4089" width="11.42578125" style="119"/>
    <col min="4090" max="4090" width="21.42578125" style="119" customWidth="1"/>
    <col min="4091" max="4099" width="11.42578125" style="119" customWidth="1"/>
    <col min="4100" max="4100" width="15.5703125" style="119" customWidth="1"/>
    <col min="4101" max="4101" width="13.42578125" style="119" customWidth="1"/>
    <col min="4102" max="4105" width="11.42578125" style="119"/>
    <col min="4106" max="4106" width="14.7109375" style="119" customWidth="1"/>
    <col min="4107" max="4345" width="11.42578125" style="119"/>
    <col min="4346" max="4346" width="21.42578125" style="119" customWidth="1"/>
    <col min="4347" max="4355" width="11.42578125" style="119" customWidth="1"/>
    <col min="4356" max="4356" width="15.5703125" style="119" customWidth="1"/>
    <col min="4357" max="4357" width="13.42578125" style="119" customWidth="1"/>
    <col min="4358" max="4361" width="11.42578125" style="119"/>
    <col min="4362" max="4362" width="14.7109375" style="119" customWidth="1"/>
    <col min="4363" max="4601" width="11.42578125" style="119"/>
    <col min="4602" max="4602" width="21.42578125" style="119" customWidth="1"/>
    <col min="4603" max="4611" width="11.42578125" style="119" customWidth="1"/>
    <col min="4612" max="4612" width="15.5703125" style="119" customWidth="1"/>
    <col min="4613" max="4613" width="13.42578125" style="119" customWidth="1"/>
    <col min="4614" max="4617" width="11.42578125" style="119"/>
    <col min="4618" max="4618" width="14.7109375" style="119" customWidth="1"/>
    <col min="4619" max="4857" width="11.42578125" style="119"/>
    <col min="4858" max="4858" width="21.42578125" style="119" customWidth="1"/>
    <col min="4859" max="4867" width="11.42578125" style="119" customWidth="1"/>
    <col min="4868" max="4868" width="15.5703125" style="119" customWidth="1"/>
    <col min="4869" max="4869" width="13.42578125" style="119" customWidth="1"/>
    <col min="4870" max="4873" width="11.42578125" style="119"/>
    <col min="4874" max="4874" width="14.7109375" style="119" customWidth="1"/>
    <col min="4875" max="5113" width="11.42578125" style="119"/>
    <col min="5114" max="5114" width="21.42578125" style="119" customWidth="1"/>
    <col min="5115" max="5123" width="11.42578125" style="119" customWidth="1"/>
    <col min="5124" max="5124" width="15.5703125" style="119" customWidth="1"/>
    <col min="5125" max="5125" width="13.42578125" style="119" customWidth="1"/>
    <col min="5126" max="5129" width="11.42578125" style="119"/>
    <col min="5130" max="5130" width="14.7109375" style="119" customWidth="1"/>
    <col min="5131" max="5369" width="11.42578125" style="119"/>
    <col min="5370" max="5370" width="21.42578125" style="119" customWidth="1"/>
    <col min="5371" max="5379" width="11.42578125" style="119" customWidth="1"/>
    <col min="5380" max="5380" width="15.5703125" style="119" customWidth="1"/>
    <col min="5381" max="5381" width="13.42578125" style="119" customWidth="1"/>
    <col min="5382" max="5385" width="11.42578125" style="119"/>
    <col min="5386" max="5386" width="14.7109375" style="119" customWidth="1"/>
    <col min="5387" max="5625" width="11.42578125" style="119"/>
    <col min="5626" max="5626" width="21.42578125" style="119" customWidth="1"/>
    <col min="5627" max="5635" width="11.42578125" style="119" customWidth="1"/>
    <col min="5636" max="5636" width="15.5703125" style="119" customWidth="1"/>
    <col min="5637" max="5637" width="13.42578125" style="119" customWidth="1"/>
    <col min="5638" max="5641" width="11.42578125" style="119"/>
    <col min="5642" max="5642" width="14.7109375" style="119" customWidth="1"/>
    <col min="5643" max="5881" width="11.42578125" style="119"/>
    <col min="5882" max="5882" width="21.42578125" style="119" customWidth="1"/>
    <col min="5883" max="5891" width="11.42578125" style="119" customWidth="1"/>
    <col min="5892" max="5892" width="15.5703125" style="119" customWidth="1"/>
    <col min="5893" max="5893" width="13.42578125" style="119" customWidth="1"/>
    <col min="5894" max="5897" width="11.42578125" style="119"/>
    <col min="5898" max="5898" width="14.7109375" style="119" customWidth="1"/>
    <col min="5899" max="6137" width="11.42578125" style="119"/>
    <col min="6138" max="6138" width="21.42578125" style="119" customWidth="1"/>
    <col min="6139" max="6147" width="11.42578125" style="119" customWidth="1"/>
    <col min="6148" max="6148" width="15.5703125" style="119" customWidth="1"/>
    <col min="6149" max="6149" width="13.42578125" style="119" customWidth="1"/>
    <col min="6150" max="6153" width="11.42578125" style="119"/>
    <col min="6154" max="6154" width="14.7109375" style="119" customWidth="1"/>
    <col min="6155" max="6393" width="11.42578125" style="119"/>
    <col min="6394" max="6394" width="21.42578125" style="119" customWidth="1"/>
    <col min="6395" max="6403" width="11.42578125" style="119" customWidth="1"/>
    <col min="6404" max="6404" width="15.5703125" style="119" customWidth="1"/>
    <col min="6405" max="6405" width="13.42578125" style="119" customWidth="1"/>
    <col min="6406" max="6409" width="11.42578125" style="119"/>
    <col min="6410" max="6410" width="14.7109375" style="119" customWidth="1"/>
    <col min="6411" max="6649" width="11.42578125" style="119"/>
    <col min="6650" max="6650" width="21.42578125" style="119" customWidth="1"/>
    <col min="6651" max="6659" width="11.42578125" style="119" customWidth="1"/>
    <col min="6660" max="6660" width="15.5703125" style="119" customWidth="1"/>
    <col min="6661" max="6661" width="13.42578125" style="119" customWidth="1"/>
    <col min="6662" max="6665" width="11.42578125" style="119"/>
    <col min="6666" max="6666" width="14.7109375" style="119" customWidth="1"/>
    <col min="6667" max="6905" width="11.42578125" style="119"/>
    <col min="6906" max="6906" width="21.42578125" style="119" customWidth="1"/>
    <col min="6907" max="6915" width="11.42578125" style="119" customWidth="1"/>
    <col min="6916" max="6916" width="15.5703125" style="119" customWidth="1"/>
    <col min="6917" max="6917" width="13.42578125" style="119" customWidth="1"/>
    <col min="6918" max="6921" width="11.42578125" style="119"/>
    <col min="6922" max="6922" width="14.7109375" style="119" customWidth="1"/>
    <col min="6923" max="7161" width="11.42578125" style="119"/>
    <col min="7162" max="7162" width="21.42578125" style="119" customWidth="1"/>
    <col min="7163" max="7171" width="11.42578125" style="119" customWidth="1"/>
    <col min="7172" max="7172" width="15.5703125" style="119" customWidth="1"/>
    <col min="7173" max="7173" width="13.42578125" style="119" customWidth="1"/>
    <col min="7174" max="7177" width="11.42578125" style="119"/>
    <col min="7178" max="7178" width="14.7109375" style="119" customWidth="1"/>
    <col min="7179" max="7417" width="11.42578125" style="119"/>
    <col min="7418" max="7418" width="21.42578125" style="119" customWidth="1"/>
    <col min="7419" max="7427" width="11.42578125" style="119" customWidth="1"/>
    <col min="7428" max="7428" width="15.5703125" style="119" customWidth="1"/>
    <col min="7429" max="7429" width="13.42578125" style="119" customWidth="1"/>
    <col min="7430" max="7433" width="11.42578125" style="119"/>
    <col min="7434" max="7434" width="14.7109375" style="119" customWidth="1"/>
    <col min="7435" max="7673" width="11.42578125" style="119"/>
    <col min="7674" max="7674" width="21.42578125" style="119" customWidth="1"/>
    <col min="7675" max="7683" width="11.42578125" style="119" customWidth="1"/>
    <col min="7684" max="7684" width="15.5703125" style="119" customWidth="1"/>
    <col min="7685" max="7685" width="13.42578125" style="119" customWidth="1"/>
    <col min="7686" max="7689" width="11.42578125" style="119"/>
    <col min="7690" max="7690" width="14.7109375" style="119" customWidth="1"/>
    <col min="7691" max="7929" width="11.42578125" style="119"/>
    <col min="7930" max="7930" width="21.42578125" style="119" customWidth="1"/>
    <col min="7931" max="7939" width="11.42578125" style="119" customWidth="1"/>
    <col min="7940" max="7940" width="15.5703125" style="119" customWidth="1"/>
    <col min="7941" max="7941" width="13.42578125" style="119" customWidth="1"/>
    <col min="7942" max="7945" width="11.42578125" style="119"/>
    <col min="7946" max="7946" width="14.7109375" style="119" customWidth="1"/>
    <col min="7947" max="8185" width="11.42578125" style="119"/>
    <col min="8186" max="8186" width="21.42578125" style="119" customWidth="1"/>
    <col min="8187" max="8195" width="11.42578125" style="119" customWidth="1"/>
    <col min="8196" max="8196" width="15.5703125" style="119" customWidth="1"/>
    <col min="8197" max="8197" width="13.42578125" style="119" customWidth="1"/>
    <col min="8198" max="8201" width="11.42578125" style="119"/>
    <col min="8202" max="8202" width="14.7109375" style="119" customWidth="1"/>
    <col min="8203" max="8441" width="11.42578125" style="119"/>
    <col min="8442" max="8442" width="21.42578125" style="119" customWidth="1"/>
    <col min="8443" max="8451" width="11.42578125" style="119" customWidth="1"/>
    <col min="8452" max="8452" width="15.5703125" style="119" customWidth="1"/>
    <col min="8453" max="8453" width="13.42578125" style="119" customWidth="1"/>
    <col min="8454" max="8457" width="11.42578125" style="119"/>
    <col min="8458" max="8458" width="14.7109375" style="119" customWidth="1"/>
    <col min="8459" max="8697" width="11.42578125" style="119"/>
    <col min="8698" max="8698" width="21.42578125" style="119" customWidth="1"/>
    <col min="8699" max="8707" width="11.42578125" style="119" customWidth="1"/>
    <col min="8708" max="8708" width="15.5703125" style="119" customWidth="1"/>
    <col min="8709" max="8709" width="13.42578125" style="119" customWidth="1"/>
    <col min="8710" max="8713" width="11.42578125" style="119"/>
    <col min="8714" max="8714" width="14.7109375" style="119" customWidth="1"/>
    <col min="8715" max="8953" width="11.42578125" style="119"/>
    <col min="8954" max="8954" width="21.42578125" style="119" customWidth="1"/>
    <col min="8955" max="8963" width="11.42578125" style="119" customWidth="1"/>
    <col min="8964" max="8964" width="15.5703125" style="119" customWidth="1"/>
    <col min="8965" max="8965" width="13.42578125" style="119" customWidth="1"/>
    <col min="8966" max="8969" width="11.42578125" style="119"/>
    <col min="8970" max="8970" width="14.7109375" style="119" customWidth="1"/>
    <col min="8971" max="9209" width="11.42578125" style="119"/>
    <col min="9210" max="9210" width="21.42578125" style="119" customWidth="1"/>
    <col min="9211" max="9219" width="11.42578125" style="119" customWidth="1"/>
    <col min="9220" max="9220" width="15.5703125" style="119" customWidth="1"/>
    <col min="9221" max="9221" width="13.42578125" style="119" customWidth="1"/>
    <col min="9222" max="9225" width="11.42578125" style="119"/>
    <col min="9226" max="9226" width="14.7109375" style="119" customWidth="1"/>
    <col min="9227" max="9465" width="11.42578125" style="119"/>
    <col min="9466" max="9466" width="21.42578125" style="119" customWidth="1"/>
    <col min="9467" max="9475" width="11.42578125" style="119" customWidth="1"/>
    <col min="9476" max="9476" width="15.5703125" style="119" customWidth="1"/>
    <col min="9477" max="9477" width="13.42578125" style="119" customWidth="1"/>
    <col min="9478" max="9481" width="11.42578125" style="119"/>
    <col min="9482" max="9482" width="14.7109375" style="119" customWidth="1"/>
    <col min="9483" max="9721" width="11.42578125" style="119"/>
    <col min="9722" max="9722" width="21.42578125" style="119" customWidth="1"/>
    <col min="9723" max="9731" width="11.42578125" style="119" customWidth="1"/>
    <col min="9732" max="9732" width="15.5703125" style="119" customWidth="1"/>
    <col min="9733" max="9733" width="13.42578125" style="119" customWidth="1"/>
    <col min="9734" max="9737" width="11.42578125" style="119"/>
    <col min="9738" max="9738" width="14.7109375" style="119" customWidth="1"/>
    <col min="9739" max="9977" width="11.42578125" style="119"/>
    <col min="9978" max="9978" width="21.42578125" style="119" customWidth="1"/>
    <col min="9979" max="9987" width="11.42578125" style="119" customWidth="1"/>
    <col min="9988" max="9988" width="15.5703125" style="119" customWidth="1"/>
    <col min="9989" max="9989" width="13.42578125" style="119" customWidth="1"/>
    <col min="9990" max="9993" width="11.42578125" style="119"/>
    <col min="9994" max="9994" width="14.7109375" style="119" customWidth="1"/>
    <col min="9995" max="10233" width="11.42578125" style="119"/>
    <col min="10234" max="10234" width="21.42578125" style="119" customWidth="1"/>
    <col min="10235" max="10243" width="11.42578125" style="119" customWidth="1"/>
    <col min="10244" max="10244" width="15.5703125" style="119" customWidth="1"/>
    <col min="10245" max="10245" width="13.42578125" style="119" customWidth="1"/>
    <col min="10246" max="10249" width="11.42578125" style="119"/>
    <col min="10250" max="10250" width="14.7109375" style="119" customWidth="1"/>
    <col min="10251" max="10489" width="11.42578125" style="119"/>
    <col min="10490" max="10490" width="21.42578125" style="119" customWidth="1"/>
    <col min="10491" max="10499" width="11.42578125" style="119" customWidth="1"/>
    <col min="10500" max="10500" width="15.5703125" style="119" customWidth="1"/>
    <col min="10501" max="10501" width="13.42578125" style="119" customWidth="1"/>
    <col min="10502" max="10505" width="11.42578125" style="119"/>
    <col min="10506" max="10506" width="14.7109375" style="119" customWidth="1"/>
    <col min="10507" max="10745" width="11.42578125" style="119"/>
    <col min="10746" max="10746" width="21.42578125" style="119" customWidth="1"/>
    <col min="10747" max="10755" width="11.42578125" style="119" customWidth="1"/>
    <col min="10756" max="10756" width="15.5703125" style="119" customWidth="1"/>
    <col min="10757" max="10757" width="13.42578125" style="119" customWidth="1"/>
    <col min="10758" max="10761" width="11.42578125" style="119"/>
    <col min="10762" max="10762" width="14.7109375" style="119" customWidth="1"/>
    <col min="10763" max="11001" width="11.42578125" style="119"/>
    <col min="11002" max="11002" width="21.42578125" style="119" customWidth="1"/>
    <col min="11003" max="11011" width="11.42578125" style="119" customWidth="1"/>
    <col min="11012" max="11012" width="15.5703125" style="119" customWidth="1"/>
    <col min="11013" max="11013" width="13.42578125" style="119" customWidth="1"/>
    <col min="11014" max="11017" width="11.42578125" style="119"/>
    <col min="11018" max="11018" width="14.7109375" style="119" customWidth="1"/>
    <col min="11019" max="11257" width="11.42578125" style="119"/>
    <col min="11258" max="11258" width="21.42578125" style="119" customWidth="1"/>
    <col min="11259" max="11267" width="11.42578125" style="119" customWidth="1"/>
    <col min="11268" max="11268" width="15.5703125" style="119" customWidth="1"/>
    <col min="11269" max="11269" width="13.42578125" style="119" customWidth="1"/>
    <col min="11270" max="11273" width="11.42578125" style="119"/>
    <col min="11274" max="11274" width="14.7109375" style="119" customWidth="1"/>
    <col min="11275" max="11513" width="11.42578125" style="119"/>
    <col min="11514" max="11514" width="21.42578125" style="119" customWidth="1"/>
    <col min="11515" max="11523" width="11.42578125" style="119" customWidth="1"/>
    <col min="11524" max="11524" width="15.5703125" style="119" customWidth="1"/>
    <col min="11525" max="11525" width="13.42578125" style="119" customWidth="1"/>
    <col min="11526" max="11529" width="11.42578125" style="119"/>
    <col min="11530" max="11530" width="14.7109375" style="119" customWidth="1"/>
    <col min="11531" max="11769" width="11.42578125" style="119"/>
    <col min="11770" max="11770" width="21.42578125" style="119" customWidth="1"/>
    <col min="11771" max="11779" width="11.42578125" style="119" customWidth="1"/>
    <col min="11780" max="11780" width="15.5703125" style="119" customWidth="1"/>
    <col min="11781" max="11781" width="13.42578125" style="119" customWidth="1"/>
    <col min="11782" max="11785" width="11.42578125" style="119"/>
    <col min="11786" max="11786" width="14.7109375" style="119" customWidth="1"/>
    <col min="11787" max="12025" width="11.42578125" style="119"/>
    <col min="12026" max="12026" width="21.42578125" style="119" customWidth="1"/>
    <col min="12027" max="12035" width="11.42578125" style="119" customWidth="1"/>
    <col min="12036" max="12036" width="15.5703125" style="119" customWidth="1"/>
    <col min="12037" max="12037" width="13.42578125" style="119" customWidth="1"/>
    <col min="12038" max="12041" width="11.42578125" style="119"/>
    <col min="12042" max="12042" width="14.7109375" style="119" customWidth="1"/>
    <col min="12043" max="12281" width="11.42578125" style="119"/>
    <col min="12282" max="12282" width="21.42578125" style="119" customWidth="1"/>
    <col min="12283" max="12291" width="11.42578125" style="119" customWidth="1"/>
    <col min="12292" max="12292" width="15.5703125" style="119" customWidth="1"/>
    <col min="12293" max="12293" width="13.42578125" style="119" customWidth="1"/>
    <col min="12294" max="12297" width="11.42578125" style="119"/>
    <col min="12298" max="12298" width="14.7109375" style="119" customWidth="1"/>
    <col min="12299" max="12537" width="11.42578125" style="119"/>
    <col min="12538" max="12538" width="21.42578125" style="119" customWidth="1"/>
    <col min="12539" max="12547" width="11.42578125" style="119" customWidth="1"/>
    <col min="12548" max="12548" width="15.5703125" style="119" customWidth="1"/>
    <col min="12549" max="12549" width="13.42578125" style="119" customWidth="1"/>
    <col min="12550" max="12553" width="11.42578125" style="119"/>
    <col min="12554" max="12554" width="14.7109375" style="119" customWidth="1"/>
    <col min="12555" max="12793" width="11.42578125" style="119"/>
    <col min="12794" max="12794" width="21.42578125" style="119" customWidth="1"/>
    <col min="12795" max="12803" width="11.42578125" style="119" customWidth="1"/>
    <col min="12804" max="12804" width="15.5703125" style="119" customWidth="1"/>
    <col min="12805" max="12805" width="13.42578125" style="119" customWidth="1"/>
    <col min="12806" max="12809" width="11.42578125" style="119"/>
    <col min="12810" max="12810" width="14.7109375" style="119" customWidth="1"/>
    <col min="12811" max="13049" width="11.42578125" style="119"/>
    <col min="13050" max="13050" width="21.42578125" style="119" customWidth="1"/>
    <col min="13051" max="13059" width="11.42578125" style="119" customWidth="1"/>
    <col min="13060" max="13060" width="15.5703125" style="119" customWidth="1"/>
    <col min="13061" max="13061" width="13.42578125" style="119" customWidth="1"/>
    <col min="13062" max="13065" width="11.42578125" style="119"/>
    <col min="13066" max="13066" width="14.7109375" style="119" customWidth="1"/>
    <col min="13067" max="13305" width="11.42578125" style="119"/>
    <col min="13306" max="13306" width="21.42578125" style="119" customWidth="1"/>
    <col min="13307" max="13315" width="11.42578125" style="119" customWidth="1"/>
    <col min="13316" max="13316" width="15.5703125" style="119" customWidth="1"/>
    <col min="13317" max="13317" width="13.42578125" style="119" customWidth="1"/>
    <col min="13318" max="13321" width="11.42578125" style="119"/>
    <col min="13322" max="13322" width="14.7109375" style="119" customWidth="1"/>
    <col min="13323" max="13561" width="11.42578125" style="119"/>
    <col min="13562" max="13562" width="21.42578125" style="119" customWidth="1"/>
    <col min="13563" max="13571" width="11.42578125" style="119" customWidth="1"/>
    <col min="13572" max="13572" width="15.5703125" style="119" customWidth="1"/>
    <col min="13573" max="13573" width="13.42578125" style="119" customWidth="1"/>
    <col min="13574" max="13577" width="11.42578125" style="119"/>
    <col min="13578" max="13578" width="14.7109375" style="119" customWidth="1"/>
    <col min="13579" max="13817" width="11.42578125" style="119"/>
    <col min="13818" max="13818" width="21.42578125" style="119" customWidth="1"/>
    <col min="13819" max="13827" width="11.42578125" style="119" customWidth="1"/>
    <col min="13828" max="13828" width="15.5703125" style="119" customWidth="1"/>
    <col min="13829" max="13829" width="13.42578125" style="119" customWidth="1"/>
    <col min="13830" max="13833" width="11.42578125" style="119"/>
    <col min="13834" max="13834" width="14.7109375" style="119" customWidth="1"/>
    <col min="13835" max="14073" width="11.42578125" style="119"/>
    <col min="14074" max="14074" width="21.42578125" style="119" customWidth="1"/>
    <col min="14075" max="14083" width="11.42578125" style="119" customWidth="1"/>
    <col min="14084" max="14084" width="15.5703125" style="119" customWidth="1"/>
    <col min="14085" max="14085" width="13.42578125" style="119" customWidth="1"/>
    <col min="14086" max="14089" width="11.42578125" style="119"/>
    <col min="14090" max="14090" width="14.7109375" style="119" customWidth="1"/>
    <col min="14091" max="14329" width="11.42578125" style="119"/>
    <col min="14330" max="14330" width="21.42578125" style="119" customWidth="1"/>
    <col min="14331" max="14339" width="11.42578125" style="119" customWidth="1"/>
    <col min="14340" max="14340" width="15.5703125" style="119" customWidth="1"/>
    <col min="14341" max="14341" width="13.42578125" style="119" customWidth="1"/>
    <col min="14342" max="14345" width="11.42578125" style="119"/>
    <col min="14346" max="14346" width="14.7109375" style="119" customWidth="1"/>
    <col min="14347" max="14585" width="11.42578125" style="119"/>
    <col min="14586" max="14586" width="21.42578125" style="119" customWidth="1"/>
    <col min="14587" max="14595" width="11.42578125" style="119" customWidth="1"/>
    <col min="14596" max="14596" width="15.5703125" style="119" customWidth="1"/>
    <col min="14597" max="14597" width="13.42578125" style="119" customWidth="1"/>
    <col min="14598" max="14601" width="11.42578125" style="119"/>
    <col min="14602" max="14602" width="14.7109375" style="119" customWidth="1"/>
    <col min="14603" max="14841" width="11.42578125" style="119"/>
    <col min="14842" max="14842" width="21.42578125" style="119" customWidth="1"/>
    <col min="14843" max="14851" width="11.42578125" style="119" customWidth="1"/>
    <col min="14852" max="14852" width="15.5703125" style="119" customWidth="1"/>
    <col min="14853" max="14853" width="13.42578125" style="119" customWidth="1"/>
    <col min="14854" max="14857" width="11.42578125" style="119"/>
    <col min="14858" max="14858" width="14.7109375" style="119" customWidth="1"/>
    <col min="14859" max="15097" width="11.42578125" style="119"/>
    <col min="15098" max="15098" width="21.42578125" style="119" customWidth="1"/>
    <col min="15099" max="15107" width="11.42578125" style="119" customWidth="1"/>
    <col min="15108" max="15108" width="15.5703125" style="119" customWidth="1"/>
    <col min="15109" max="15109" width="13.42578125" style="119" customWidth="1"/>
    <col min="15110" max="15113" width="11.42578125" style="119"/>
    <col min="15114" max="15114" width="14.7109375" style="119" customWidth="1"/>
    <col min="15115" max="15353" width="11.42578125" style="119"/>
    <col min="15354" max="15354" width="21.42578125" style="119" customWidth="1"/>
    <col min="15355" max="15363" width="11.42578125" style="119" customWidth="1"/>
    <col min="15364" max="15364" width="15.5703125" style="119" customWidth="1"/>
    <col min="15365" max="15365" width="13.42578125" style="119" customWidth="1"/>
    <col min="15366" max="15369" width="11.42578125" style="119"/>
    <col min="15370" max="15370" width="14.7109375" style="119" customWidth="1"/>
    <col min="15371" max="15609" width="11.42578125" style="119"/>
    <col min="15610" max="15610" width="21.42578125" style="119" customWidth="1"/>
    <col min="15611" max="15619" width="11.42578125" style="119" customWidth="1"/>
    <col min="15620" max="15620" width="15.5703125" style="119" customWidth="1"/>
    <col min="15621" max="15621" width="13.42578125" style="119" customWidth="1"/>
    <col min="15622" max="15625" width="11.42578125" style="119"/>
    <col min="15626" max="15626" width="14.7109375" style="119" customWidth="1"/>
    <col min="15627" max="15865" width="11.42578125" style="119"/>
    <col min="15866" max="15866" width="21.42578125" style="119" customWidth="1"/>
    <col min="15867" max="15875" width="11.42578125" style="119" customWidth="1"/>
    <col min="15876" max="15876" width="15.5703125" style="119" customWidth="1"/>
    <col min="15877" max="15877" width="13.42578125" style="119" customWidth="1"/>
    <col min="15878" max="15881" width="11.42578125" style="119"/>
    <col min="15882" max="15882" width="14.7109375" style="119" customWidth="1"/>
    <col min="15883" max="16121" width="11.42578125" style="119"/>
    <col min="16122" max="16122" width="21.42578125" style="119" customWidth="1"/>
    <col min="16123" max="16131" width="11.42578125" style="119" customWidth="1"/>
    <col min="16132" max="16132" width="15.5703125" style="119" customWidth="1"/>
    <col min="16133" max="16133" width="13.42578125" style="119" customWidth="1"/>
    <col min="16134" max="16137" width="11.42578125" style="119"/>
    <col min="16138" max="16138" width="14.7109375" style="119" customWidth="1"/>
    <col min="16139" max="16382" width="11.42578125" style="119"/>
    <col min="16383" max="16384" width="11.42578125" style="119" customWidth="1"/>
  </cols>
  <sheetData>
    <row r="1" spans="1:45" ht="70.5" customHeight="1">
      <c r="L1" s="841" t="s">
        <v>480</v>
      </c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  <c r="X1" s="841"/>
      <c r="Y1" s="841"/>
      <c r="Z1" s="841"/>
      <c r="AA1" s="841"/>
      <c r="AB1" s="841"/>
      <c r="AC1" s="841"/>
      <c r="AD1" s="841"/>
      <c r="AE1" s="841"/>
      <c r="AF1" s="841"/>
      <c r="AG1" s="841"/>
      <c r="AH1" s="841"/>
      <c r="AI1" s="841"/>
      <c r="AJ1" s="841"/>
      <c r="AK1" s="841"/>
      <c r="AL1" s="841"/>
      <c r="AM1" s="841"/>
      <c r="AN1" s="841"/>
      <c r="AO1" s="841"/>
      <c r="AP1" s="841"/>
      <c r="AQ1" s="841"/>
      <c r="AR1" s="841"/>
      <c r="AS1" s="841"/>
    </row>
    <row r="3" spans="1:45" ht="30">
      <c r="A3" s="361" t="s">
        <v>481</v>
      </c>
      <c r="B3" s="362" t="s">
        <v>482</v>
      </c>
      <c r="C3" s="363" t="s">
        <v>483</v>
      </c>
      <c r="D3" s="363" t="s">
        <v>484</v>
      </c>
      <c r="E3" s="363" t="s">
        <v>485</v>
      </c>
      <c r="F3" s="363" t="s">
        <v>484</v>
      </c>
      <c r="G3" s="363" t="s">
        <v>486</v>
      </c>
      <c r="H3" s="363" t="s">
        <v>484</v>
      </c>
      <c r="I3" s="363" t="s">
        <v>487</v>
      </c>
      <c r="J3" s="363" t="s">
        <v>488</v>
      </c>
      <c r="K3" s="364" t="s">
        <v>489</v>
      </c>
      <c r="M3" s="126"/>
    </row>
    <row r="4" spans="1:45" ht="15">
      <c r="A4" s="365">
        <v>2018</v>
      </c>
      <c r="B4" s="355">
        <v>103592</v>
      </c>
      <c r="C4" s="304">
        <v>63304</v>
      </c>
      <c r="D4" s="367">
        <v>61.108965943316086</v>
      </c>
      <c r="E4" s="304">
        <v>26341</v>
      </c>
      <c r="F4" s="367">
        <v>25.427639199938216</v>
      </c>
      <c r="G4" s="304">
        <v>3939</v>
      </c>
      <c r="H4" s="367">
        <v>3.802417175071434</v>
      </c>
      <c r="I4" s="304">
        <v>93584</v>
      </c>
      <c r="J4" s="368">
        <v>90.339022318325732</v>
      </c>
      <c r="K4" s="367">
        <v>9.6609776816742681</v>
      </c>
      <c r="M4" s="127"/>
    </row>
    <row r="5" spans="1:45" ht="15">
      <c r="A5" s="365">
        <v>2019</v>
      </c>
      <c r="B5" s="355">
        <v>105361</v>
      </c>
      <c r="C5" s="304">
        <v>60778</v>
      </c>
      <c r="D5" s="367">
        <v>57.685481345089741</v>
      </c>
      <c r="E5" s="304">
        <v>26421</v>
      </c>
      <c r="F5" s="367">
        <v>25.076641261947017</v>
      </c>
      <c r="G5" s="304">
        <v>4708</v>
      </c>
      <c r="H5" s="367">
        <v>4.4684465789049073</v>
      </c>
      <c r="I5" s="304">
        <v>91907</v>
      </c>
      <c r="J5" s="368">
        <v>87.230569185941661</v>
      </c>
      <c r="K5" s="367">
        <v>12.769430814058339</v>
      </c>
      <c r="M5" s="127"/>
    </row>
    <row r="6" spans="1:45" ht="15">
      <c r="A6" s="365">
        <v>2020</v>
      </c>
      <c r="B6" s="355">
        <v>107013</v>
      </c>
      <c r="C6" s="304">
        <v>61908</v>
      </c>
      <c r="D6" s="367">
        <v>57.850915309354932</v>
      </c>
      <c r="E6" s="304">
        <v>27515</v>
      </c>
      <c r="F6" s="367">
        <v>25.711829403904197</v>
      </c>
      <c r="G6" s="304">
        <v>4499</v>
      </c>
      <c r="H6" s="367">
        <v>4.2041621111453749</v>
      </c>
      <c r="I6" s="304">
        <v>93922</v>
      </c>
      <c r="J6" s="368">
        <v>87.766906824404515</v>
      </c>
      <c r="K6" s="367">
        <v>12.233093175595485</v>
      </c>
      <c r="M6" s="127"/>
    </row>
    <row r="7" spans="1:45" ht="15">
      <c r="A7" s="365">
        <v>2021</v>
      </c>
      <c r="B7" s="355">
        <v>108681</v>
      </c>
      <c r="C7" s="304">
        <v>59949</v>
      </c>
      <c r="D7" s="367">
        <v>55.160515637507935</v>
      </c>
      <c r="E7" s="304">
        <v>30141</v>
      </c>
      <c r="F7" s="367">
        <v>27.733458470201782</v>
      </c>
      <c r="G7" s="304">
        <v>4791</v>
      </c>
      <c r="H7" s="367">
        <v>4.4083142407596547</v>
      </c>
      <c r="I7" s="304">
        <v>94881</v>
      </c>
      <c r="J7" s="368">
        <v>87.302288348469375</v>
      </c>
      <c r="K7" s="367">
        <v>12.697711651530625</v>
      </c>
      <c r="M7" s="127"/>
    </row>
    <row r="8" spans="1:45" ht="15">
      <c r="A8" s="365">
        <v>2022</v>
      </c>
      <c r="B8" s="355">
        <v>110358</v>
      </c>
      <c r="C8" s="304">
        <v>62290</v>
      </c>
      <c r="D8" s="367">
        <v>56.443574548288296</v>
      </c>
      <c r="E8" s="304">
        <v>27627</v>
      </c>
      <c r="F8" s="367">
        <v>25.033980318599468</v>
      </c>
      <c r="G8" s="304">
        <v>1780</v>
      </c>
      <c r="H8" s="367">
        <v>1.6129324561880425</v>
      </c>
      <c r="I8" s="304">
        <v>91697</v>
      </c>
      <c r="J8" s="368">
        <v>83.090487323075806</v>
      </c>
      <c r="K8" s="367">
        <v>16.909512676924194</v>
      </c>
    </row>
    <row r="9" spans="1:45" ht="15">
      <c r="A9" s="365">
        <v>2023</v>
      </c>
      <c r="B9" s="355">
        <v>112081</v>
      </c>
      <c r="C9" s="355">
        <v>62672</v>
      </c>
      <c r="D9" s="367">
        <v>55.916703098651865</v>
      </c>
      <c r="E9" s="355">
        <v>26913</v>
      </c>
      <c r="F9" s="367">
        <v>24.012098393126401</v>
      </c>
      <c r="G9" s="355">
        <v>4417</v>
      </c>
      <c r="H9" s="367">
        <v>3.9408998849046672</v>
      </c>
      <c r="I9" s="355">
        <v>89585</v>
      </c>
      <c r="J9" s="368">
        <v>79.928801491778273</v>
      </c>
      <c r="K9" s="367">
        <v>20.071198508221727</v>
      </c>
      <c r="M9" s="126"/>
    </row>
    <row r="10" spans="1:4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6"/>
    </row>
    <row r="11" spans="1:45" ht="30">
      <c r="A11" s="351" t="s">
        <v>490</v>
      </c>
      <c r="B11" s="359" t="s">
        <v>482</v>
      </c>
      <c r="C11" s="360" t="s">
        <v>483</v>
      </c>
      <c r="D11" s="363" t="s">
        <v>484</v>
      </c>
      <c r="E11" s="360" t="s">
        <v>485</v>
      </c>
      <c r="F11" s="363" t="s">
        <v>484</v>
      </c>
      <c r="G11" s="360" t="s">
        <v>486</v>
      </c>
      <c r="H11" s="363" t="s">
        <v>484</v>
      </c>
      <c r="I11" s="363" t="s">
        <v>487</v>
      </c>
      <c r="J11" s="363" t="s">
        <v>488</v>
      </c>
      <c r="K11" s="364" t="s">
        <v>489</v>
      </c>
      <c r="M11" s="127"/>
    </row>
    <row r="12" spans="1:45" ht="15">
      <c r="A12" s="365">
        <v>2018</v>
      </c>
      <c r="B12" s="355">
        <v>248476</v>
      </c>
      <c r="C12" s="304">
        <v>219378</v>
      </c>
      <c r="D12" s="367">
        <v>88.289412257119409</v>
      </c>
      <c r="E12" s="304">
        <v>42536</v>
      </c>
      <c r="F12" s="367">
        <v>17.118755936186997</v>
      </c>
      <c r="G12" s="304">
        <v>8480</v>
      </c>
      <c r="H12" s="367">
        <v>3.4128044559635535</v>
      </c>
      <c r="I12" s="304">
        <v>270394</v>
      </c>
      <c r="J12" s="368">
        <v>108.82097264926995</v>
      </c>
      <c r="K12" s="367">
        <v>-8.8209726492699474</v>
      </c>
      <c r="M12" s="127"/>
    </row>
    <row r="13" spans="1:45" ht="15">
      <c r="A13" s="365">
        <v>2019</v>
      </c>
      <c r="B13" s="355">
        <v>255064</v>
      </c>
      <c r="C13" s="304">
        <v>216234</v>
      </c>
      <c r="D13" s="367">
        <v>84.776369852272367</v>
      </c>
      <c r="E13" s="304">
        <v>40486</v>
      </c>
      <c r="F13" s="367">
        <v>15.872878963711068</v>
      </c>
      <c r="G13" s="304">
        <v>6283</v>
      </c>
      <c r="H13" s="367">
        <v>2.4633033277922403</v>
      </c>
      <c r="I13" s="304">
        <v>263003</v>
      </c>
      <c r="J13" s="368">
        <v>103.11255214377569</v>
      </c>
      <c r="K13" s="367">
        <v>-3.1125521437756873</v>
      </c>
      <c r="M13" s="127"/>
    </row>
    <row r="14" spans="1:45" ht="15">
      <c r="A14" s="365">
        <v>2020</v>
      </c>
      <c r="B14" s="355">
        <v>260681</v>
      </c>
      <c r="C14" s="304">
        <v>219102</v>
      </c>
      <c r="D14" s="367">
        <v>84.049854036159132</v>
      </c>
      <c r="E14" s="304">
        <v>40220</v>
      </c>
      <c r="F14" s="367">
        <v>15.428819131428833</v>
      </c>
      <c r="G14" s="304">
        <v>6535</v>
      </c>
      <c r="H14" s="367">
        <v>2.5068954008922786</v>
      </c>
      <c r="I14" s="304">
        <v>265857</v>
      </c>
      <c r="J14" s="368">
        <v>101.98556856848025</v>
      </c>
      <c r="K14" s="367">
        <v>-1.9855685684802467</v>
      </c>
      <c r="M14" s="127"/>
    </row>
    <row r="15" spans="1:45" ht="15">
      <c r="A15" s="365">
        <v>2021</v>
      </c>
      <c r="B15" s="355">
        <v>264760</v>
      </c>
      <c r="C15" s="304">
        <v>220308</v>
      </c>
      <c r="D15" s="367">
        <v>83.210454751473023</v>
      </c>
      <c r="E15" s="304">
        <v>40267</v>
      </c>
      <c r="F15" s="367">
        <v>15.208868409125245</v>
      </c>
      <c r="G15" s="304">
        <v>6740</v>
      </c>
      <c r="H15" s="367">
        <v>2.545701767638616</v>
      </c>
      <c r="I15" s="304">
        <v>267315</v>
      </c>
      <c r="J15" s="368">
        <v>100.96502492823689</v>
      </c>
      <c r="K15" s="367">
        <v>-0.96502492823688613</v>
      </c>
    </row>
    <row r="16" spans="1:45" ht="15">
      <c r="A16" s="365">
        <v>2022</v>
      </c>
      <c r="B16" s="355">
        <v>268848</v>
      </c>
      <c r="C16" s="304">
        <v>225784</v>
      </c>
      <c r="D16" s="367">
        <v>83.982027018984709</v>
      </c>
      <c r="E16" s="304">
        <v>37035</v>
      </c>
      <c r="F16" s="367">
        <v>13.775441885377612</v>
      </c>
      <c r="G16" s="304">
        <v>4199</v>
      </c>
      <c r="H16" s="367">
        <v>1.5618490745700173</v>
      </c>
      <c r="I16" s="304">
        <v>267018</v>
      </c>
      <c r="J16" s="368">
        <v>99.319317978932332</v>
      </c>
      <c r="K16" s="367">
        <v>0.68068202106766762</v>
      </c>
      <c r="M16" s="120"/>
    </row>
    <row r="17" spans="1:13" ht="15">
      <c r="A17" s="365">
        <v>2023</v>
      </c>
      <c r="B17" s="355">
        <v>273045</v>
      </c>
      <c r="C17" s="355">
        <v>225161</v>
      </c>
      <c r="D17" s="367">
        <v>82.462963980296294</v>
      </c>
      <c r="E17" s="355">
        <v>37230</v>
      </c>
      <c r="F17" s="367">
        <v>13.635115090919077</v>
      </c>
      <c r="G17" s="355">
        <v>6539</v>
      </c>
      <c r="H17" s="367">
        <v>2.3948433408412533</v>
      </c>
      <c r="I17" s="355">
        <v>262391</v>
      </c>
      <c r="J17" s="368">
        <v>96.098079071215366</v>
      </c>
      <c r="K17" s="367">
        <v>3.9019209287846337</v>
      </c>
      <c r="M17" s="120"/>
    </row>
    <row r="18" spans="1:13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M18" s="120"/>
    </row>
    <row r="19" spans="1:13" ht="30">
      <c r="A19" s="351" t="s">
        <v>491</v>
      </c>
      <c r="B19" s="359" t="s">
        <v>482</v>
      </c>
      <c r="C19" s="360" t="s">
        <v>483</v>
      </c>
      <c r="D19" s="363" t="s">
        <v>484</v>
      </c>
      <c r="E19" s="360" t="s">
        <v>485</v>
      </c>
      <c r="F19" s="363" t="s">
        <v>484</v>
      </c>
      <c r="G19" s="360" t="s">
        <v>486</v>
      </c>
      <c r="H19" s="363" t="s">
        <v>484</v>
      </c>
      <c r="I19" s="363" t="s">
        <v>487</v>
      </c>
      <c r="J19" s="363" t="s">
        <v>488</v>
      </c>
      <c r="K19" s="364" t="s">
        <v>489</v>
      </c>
      <c r="L19" s="127"/>
      <c r="M19" s="126"/>
    </row>
    <row r="20" spans="1:13" ht="15">
      <c r="A20" s="365">
        <v>2018</v>
      </c>
      <c r="B20" s="355">
        <v>501458</v>
      </c>
      <c r="C20" s="304">
        <v>362545</v>
      </c>
      <c r="D20" s="367">
        <v>72.298178511460577</v>
      </c>
      <c r="E20" s="304">
        <v>191308</v>
      </c>
      <c r="F20" s="367">
        <v>38.15035356899282</v>
      </c>
      <c r="G20" s="304">
        <v>17028</v>
      </c>
      <c r="H20" s="367">
        <v>3.3956981442114795</v>
      </c>
      <c r="I20" s="304">
        <v>570881</v>
      </c>
      <c r="J20" s="368">
        <v>113.84423022466488</v>
      </c>
      <c r="K20" s="367">
        <v>-13.844230224664884</v>
      </c>
      <c r="M20" s="127"/>
    </row>
    <row r="21" spans="1:13" ht="15">
      <c r="A21" s="365">
        <v>2019</v>
      </c>
      <c r="B21" s="355">
        <v>514423</v>
      </c>
      <c r="C21" s="304">
        <v>360360</v>
      </c>
      <c r="D21" s="367">
        <v>70.051300194586943</v>
      </c>
      <c r="E21" s="304">
        <v>197645</v>
      </c>
      <c r="F21" s="367">
        <v>38.420716025527632</v>
      </c>
      <c r="G21" s="304">
        <v>20859</v>
      </c>
      <c r="H21" s="367">
        <v>4.0548342511901678</v>
      </c>
      <c r="I21" s="304">
        <v>578864</v>
      </c>
      <c r="J21" s="368">
        <v>112.52685047130475</v>
      </c>
      <c r="K21" s="367">
        <v>-12.526850471304755</v>
      </c>
      <c r="M21" s="127"/>
    </row>
    <row r="22" spans="1:13" ht="15">
      <c r="A22" s="365">
        <v>2020</v>
      </c>
      <c r="B22" s="355">
        <v>525685</v>
      </c>
      <c r="C22" s="304">
        <v>371489</v>
      </c>
      <c r="D22" s="367">
        <v>70.667605124742011</v>
      </c>
      <c r="E22" s="304">
        <v>204764</v>
      </c>
      <c r="F22" s="367">
        <v>38.951843784776052</v>
      </c>
      <c r="G22" s="304">
        <v>21482</v>
      </c>
      <c r="H22" s="367">
        <v>4.086477643455682</v>
      </c>
      <c r="I22" s="304">
        <v>597735</v>
      </c>
      <c r="J22" s="368">
        <v>113.70592655297374</v>
      </c>
      <c r="K22" s="367">
        <v>-13.705926552973736</v>
      </c>
      <c r="M22" s="127"/>
    </row>
    <row r="23" spans="1:13" ht="15">
      <c r="A23" s="365">
        <v>2021</v>
      </c>
      <c r="B23" s="355">
        <v>533926</v>
      </c>
      <c r="C23" s="304">
        <v>379773</v>
      </c>
      <c r="D23" s="367">
        <v>71.128396069867364</v>
      </c>
      <c r="E23" s="304">
        <v>212262</v>
      </c>
      <c r="F23" s="367">
        <v>39.754947314796432</v>
      </c>
      <c r="G23" s="304">
        <v>19732</v>
      </c>
      <c r="H23" s="367">
        <v>3.6956432164756912</v>
      </c>
      <c r="I23" s="304">
        <v>611767</v>
      </c>
      <c r="J23" s="368">
        <v>114.57898660113948</v>
      </c>
      <c r="K23" s="367">
        <v>-14.578986601139476</v>
      </c>
      <c r="M23" s="127"/>
    </row>
    <row r="24" spans="1:13" ht="15">
      <c r="A24" s="365">
        <v>2022</v>
      </c>
      <c r="B24" s="355">
        <v>542171</v>
      </c>
      <c r="C24" s="304">
        <v>400192</v>
      </c>
      <c r="D24" s="367">
        <v>73.812874535893656</v>
      </c>
      <c r="E24" s="304">
        <v>199144</v>
      </c>
      <c r="F24" s="367">
        <v>36.730846909923251</v>
      </c>
      <c r="G24" s="304">
        <v>9791</v>
      </c>
      <c r="H24" s="367">
        <v>1.8058878103033915</v>
      </c>
      <c r="I24" s="304">
        <v>609127</v>
      </c>
      <c r="J24" s="368">
        <v>112.3496092561203</v>
      </c>
      <c r="K24" s="367">
        <v>-12.349609256120303</v>
      </c>
      <c r="M24" s="120"/>
    </row>
    <row r="25" spans="1:13" ht="15">
      <c r="A25" s="365">
        <v>2023</v>
      </c>
      <c r="B25" s="711">
        <v>550634</v>
      </c>
      <c r="C25" s="711">
        <v>402473</v>
      </c>
      <c r="D25" s="367">
        <v>73.092653196133909</v>
      </c>
      <c r="E25" s="711">
        <v>197386</v>
      </c>
      <c r="F25" s="367">
        <v>35.847041773664543</v>
      </c>
      <c r="G25" s="711">
        <v>19769</v>
      </c>
      <c r="H25" s="367">
        <v>3.5902250859917841</v>
      </c>
      <c r="I25" s="711">
        <v>599859</v>
      </c>
      <c r="J25" s="368">
        <v>108.93969496979845</v>
      </c>
      <c r="K25" s="367">
        <v>-8.9396949697984525</v>
      </c>
      <c r="M25" s="120"/>
    </row>
    <row r="26" spans="1:13" ht="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20"/>
      <c r="M26" s="126"/>
    </row>
    <row r="27" spans="1:13" ht="30">
      <c r="A27" s="351" t="s">
        <v>492</v>
      </c>
      <c r="B27" s="359" t="s">
        <v>482</v>
      </c>
      <c r="C27" s="360" t="s">
        <v>483</v>
      </c>
      <c r="D27" s="363" t="s">
        <v>484</v>
      </c>
      <c r="E27" s="360" t="s">
        <v>485</v>
      </c>
      <c r="F27" s="363" t="s">
        <v>484</v>
      </c>
      <c r="G27" s="360" t="s">
        <v>486</v>
      </c>
      <c r="H27" s="363" t="s">
        <v>484</v>
      </c>
      <c r="I27" s="363" t="s">
        <v>487</v>
      </c>
      <c r="J27" s="363" t="s">
        <v>488</v>
      </c>
      <c r="K27" s="364" t="s">
        <v>489</v>
      </c>
      <c r="M27" s="126"/>
    </row>
    <row r="28" spans="1:13" ht="15">
      <c r="A28" s="365">
        <v>2018</v>
      </c>
      <c r="B28" s="355">
        <v>196242</v>
      </c>
      <c r="C28" s="304">
        <v>130104</v>
      </c>
      <c r="D28" s="367">
        <v>66.297734429938544</v>
      </c>
      <c r="E28" s="304">
        <v>38411</v>
      </c>
      <c r="F28" s="367">
        <v>19.573281968182144</v>
      </c>
      <c r="G28" s="304">
        <v>4287</v>
      </c>
      <c r="H28" s="367">
        <v>2.184547650350078</v>
      </c>
      <c r="I28" s="304">
        <v>172802</v>
      </c>
      <c r="J28" s="368">
        <v>88.055564048470771</v>
      </c>
      <c r="K28" s="367">
        <v>11.944435951529229</v>
      </c>
      <c r="M28" s="127"/>
    </row>
    <row r="29" spans="1:13" ht="15">
      <c r="A29" s="365">
        <v>2019</v>
      </c>
      <c r="B29" s="355">
        <v>199335</v>
      </c>
      <c r="C29" s="304">
        <v>129469</v>
      </c>
      <c r="D29" s="367">
        <v>64.950460280432438</v>
      </c>
      <c r="E29" s="304">
        <v>38806</v>
      </c>
      <c r="F29" s="367">
        <v>19.467730202924724</v>
      </c>
      <c r="G29" s="304">
        <v>4295</v>
      </c>
      <c r="H29" s="367">
        <v>2.1546642586600449</v>
      </c>
      <c r="I29" s="304">
        <v>172570</v>
      </c>
      <c r="J29" s="368">
        <v>86.572854742017199</v>
      </c>
      <c r="K29" s="367">
        <v>13.427145257982801</v>
      </c>
      <c r="M29" s="127"/>
    </row>
    <row r="30" spans="1:13" ht="15">
      <c r="A30" s="365">
        <v>2020</v>
      </c>
      <c r="B30" s="355">
        <v>202261</v>
      </c>
      <c r="C30" s="304">
        <v>132444</v>
      </c>
      <c r="D30" s="367">
        <v>65.481729053055219</v>
      </c>
      <c r="E30" s="304">
        <v>40889</v>
      </c>
      <c r="F30" s="367">
        <v>20.215958588160841</v>
      </c>
      <c r="G30" s="304">
        <v>4455</v>
      </c>
      <c r="H30" s="367">
        <v>2.2025996113931998</v>
      </c>
      <c r="I30" s="304">
        <v>177788</v>
      </c>
      <c r="J30" s="368">
        <v>87.90028725260926</v>
      </c>
      <c r="K30" s="367">
        <v>12.09971274739074</v>
      </c>
      <c r="M30" s="127"/>
    </row>
    <row r="31" spans="1:13" ht="15">
      <c r="A31" s="365">
        <v>2021</v>
      </c>
      <c r="B31" s="355">
        <v>205417</v>
      </c>
      <c r="C31" s="304">
        <v>135251</v>
      </c>
      <c r="D31" s="367">
        <v>65.842164962004119</v>
      </c>
      <c r="E31" s="304">
        <v>42673</v>
      </c>
      <c r="F31" s="367">
        <v>20.773840529264863</v>
      </c>
      <c r="G31" s="304">
        <v>4360</v>
      </c>
      <c r="H31" s="367">
        <v>2.1225117687435802</v>
      </c>
      <c r="I31" s="304">
        <v>182284</v>
      </c>
      <c r="J31" s="368">
        <v>88.738517260012557</v>
      </c>
      <c r="K31" s="367">
        <v>11.261482739987443</v>
      </c>
    </row>
    <row r="32" spans="1:13" ht="15">
      <c r="A32" s="365">
        <v>2022</v>
      </c>
      <c r="B32" s="355">
        <v>208590</v>
      </c>
      <c r="C32" s="304">
        <v>141033</v>
      </c>
      <c r="D32" s="367">
        <v>67.612541349057963</v>
      </c>
      <c r="E32" s="304">
        <v>40565</v>
      </c>
      <c r="F32" s="367">
        <v>19.447240999089122</v>
      </c>
      <c r="G32" s="304">
        <v>3231</v>
      </c>
      <c r="H32" s="367">
        <v>1.5489716669063713</v>
      </c>
      <c r="I32" s="304">
        <v>184829</v>
      </c>
      <c r="J32" s="368">
        <v>88.608754015053464</v>
      </c>
      <c r="K32" s="367">
        <v>11.391245984946536</v>
      </c>
      <c r="L32" s="120"/>
      <c r="M32" s="127"/>
    </row>
    <row r="33" spans="1:13" ht="15">
      <c r="A33" s="365">
        <v>2023</v>
      </c>
      <c r="B33" s="355">
        <v>211845</v>
      </c>
      <c r="C33" s="355">
        <v>141712</v>
      </c>
      <c r="D33" s="367">
        <v>66.894191507942125</v>
      </c>
      <c r="E33" s="355">
        <v>40430</v>
      </c>
      <c r="F33" s="367">
        <v>19.08470815926739</v>
      </c>
      <c r="G33" s="355">
        <v>4330</v>
      </c>
      <c r="H33" s="367">
        <v>2.0439472255658622</v>
      </c>
      <c r="I33" s="355">
        <v>182142</v>
      </c>
      <c r="J33" s="368">
        <v>85.978899667209518</v>
      </c>
      <c r="K33" s="367">
        <v>14.021100332790482</v>
      </c>
      <c r="M33" s="127"/>
    </row>
    <row r="34" spans="1:1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M34" s="127"/>
    </row>
    <row r="35" spans="1:13" ht="30">
      <c r="A35" s="351" t="s">
        <v>493</v>
      </c>
      <c r="B35" s="359" t="s">
        <v>482</v>
      </c>
      <c r="C35" s="360" t="s">
        <v>483</v>
      </c>
      <c r="D35" s="363" t="s">
        <v>484</v>
      </c>
      <c r="E35" s="360" t="s">
        <v>485</v>
      </c>
      <c r="F35" s="363" t="s">
        <v>484</v>
      </c>
      <c r="G35" s="360" t="s">
        <v>486</v>
      </c>
      <c r="H35" s="363" t="s">
        <v>484</v>
      </c>
      <c r="I35" s="363" t="s">
        <v>487</v>
      </c>
      <c r="J35" s="363" t="s">
        <v>488</v>
      </c>
      <c r="K35" s="364" t="s">
        <v>489</v>
      </c>
      <c r="M35" s="126"/>
    </row>
    <row r="36" spans="1:13" ht="15">
      <c r="A36" s="365">
        <v>2018</v>
      </c>
      <c r="B36" s="355">
        <v>208704</v>
      </c>
      <c r="C36" s="304">
        <v>145325</v>
      </c>
      <c r="D36" s="367">
        <v>69.632110548911371</v>
      </c>
      <c r="E36" s="304">
        <v>34315</v>
      </c>
      <c r="F36" s="367">
        <v>16.441946488807112</v>
      </c>
      <c r="G36" s="304">
        <v>5595</v>
      </c>
      <c r="H36" s="367">
        <v>2.6808302667893287</v>
      </c>
      <c r="I36" s="304">
        <v>185235</v>
      </c>
      <c r="J36" s="368">
        <v>88.754887304507818</v>
      </c>
      <c r="K36" s="367">
        <v>11.245112695492182</v>
      </c>
      <c r="M36" s="127"/>
    </row>
    <row r="37" spans="1:13" ht="15">
      <c r="A37" s="365">
        <v>2019</v>
      </c>
      <c r="B37" s="355">
        <v>210371</v>
      </c>
      <c r="C37" s="304">
        <v>142864</v>
      </c>
      <c r="D37" s="367">
        <v>67.910500972092152</v>
      </c>
      <c r="E37" s="304">
        <v>35923</v>
      </c>
      <c r="F37" s="367">
        <v>17.076022835847144</v>
      </c>
      <c r="G37" s="304">
        <v>5866</v>
      </c>
      <c r="H37" s="367">
        <v>2.7884071473729741</v>
      </c>
      <c r="I37" s="304">
        <v>184653</v>
      </c>
      <c r="J37" s="368">
        <v>87.774930955312286</v>
      </c>
      <c r="K37" s="367">
        <v>12.225069044687714</v>
      </c>
      <c r="M37" s="127"/>
    </row>
    <row r="38" spans="1:13" ht="15">
      <c r="A38" s="365">
        <v>2020</v>
      </c>
      <c r="B38" s="355">
        <v>212446</v>
      </c>
      <c r="C38" s="304">
        <v>145061</v>
      </c>
      <c r="D38" s="367">
        <v>68.281351496380267</v>
      </c>
      <c r="E38" s="304">
        <v>37470</v>
      </c>
      <c r="F38" s="367">
        <v>17.637423156943409</v>
      </c>
      <c r="G38" s="304">
        <v>5820</v>
      </c>
      <c r="H38" s="367">
        <v>2.7395196897093852</v>
      </c>
      <c r="I38" s="304">
        <v>188351</v>
      </c>
      <c r="J38" s="368">
        <v>88.658294343033049</v>
      </c>
      <c r="K38" s="367">
        <v>11.341705656966951</v>
      </c>
      <c r="M38" s="127"/>
    </row>
    <row r="39" spans="1:13" ht="15">
      <c r="A39" s="365">
        <v>2021</v>
      </c>
      <c r="B39" s="355">
        <v>215744</v>
      </c>
      <c r="C39" s="304">
        <v>145324</v>
      </c>
      <c r="D39" s="367">
        <v>67.359463067339064</v>
      </c>
      <c r="E39" s="304">
        <v>39387</v>
      </c>
      <c r="F39" s="367">
        <v>18.25635938890537</v>
      </c>
      <c r="G39" s="304">
        <v>5876</v>
      </c>
      <c r="H39" s="367">
        <v>2.7235983387718781</v>
      </c>
      <c r="I39" s="304">
        <v>190587</v>
      </c>
      <c r="J39" s="368">
        <v>88.339420795016309</v>
      </c>
      <c r="K39" s="367">
        <v>11.660579204983691</v>
      </c>
      <c r="M39" s="127"/>
    </row>
    <row r="40" spans="1:13" ht="15">
      <c r="A40" s="365">
        <v>2022</v>
      </c>
      <c r="B40" s="355">
        <v>219073</v>
      </c>
      <c r="C40" s="304">
        <v>151078</v>
      </c>
      <c r="D40" s="367">
        <v>68.962400660966892</v>
      </c>
      <c r="E40" s="304">
        <v>35430</v>
      </c>
      <c r="F40" s="367">
        <v>16.172691294682593</v>
      </c>
      <c r="G40" s="304">
        <v>4324</v>
      </c>
      <c r="H40" s="367">
        <v>1.9737712999776329</v>
      </c>
      <c r="I40" s="304">
        <v>190832</v>
      </c>
      <c r="J40" s="368">
        <v>87.108863255627128</v>
      </c>
      <c r="K40" s="367">
        <v>12.891136744372872</v>
      </c>
      <c r="M40" s="127"/>
    </row>
    <row r="41" spans="1:13" ht="15">
      <c r="A41" s="365">
        <v>2023</v>
      </c>
      <c r="B41" s="711">
        <v>222495</v>
      </c>
      <c r="C41" s="711">
        <v>151314</v>
      </c>
      <c r="D41" s="367">
        <v>68.007820400458442</v>
      </c>
      <c r="E41" s="711">
        <v>35652</v>
      </c>
      <c r="F41" s="367">
        <v>16.023730870356637</v>
      </c>
      <c r="G41" s="711">
        <v>5797</v>
      </c>
      <c r="H41" s="367">
        <v>2.6054518079057956</v>
      </c>
      <c r="I41" s="711">
        <v>186966</v>
      </c>
      <c r="J41" s="368">
        <v>84.031551270815072</v>
      </c>
      <c r="K41" s="367">
        <v>15.968448729184928</v>
      </c>
      <c r="M41" s="127"/>
    </row>
    <row r="42" spans="1:1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M42" s="127"/>
    </row>
    <row r="43" spans="1:13" ht="30">
      <c r="A43" s="351" t="s">
        <v>494</v>
      </c>
      <c r="B43" s="359" t="s">
        <v>482</v>
      </c>
      <c r="C43" s="360" t="s">
        <v>483</v>
      </c>
      <c r="D43" s="363" t="s">
        <v>484</v>
      </c>
      <c r="E43" s="360" t="s">
        <v>485</v>
      </c>
      <c r="F43" s="363" t="s">
        <v>484</v>
      </c>
      <c r="G43" s="360" t="s">
        <v>486</v>
      </c>
      <c r="H43" s="363" t="s">
        <v>484</v>
      </c>
      <c r="I43" s="363" t="s">
        <v>487</v>
      </c>
      <c r="J43" s="363" t="s">
        <v>488</v>
      </c>
      <c r="K43" s="364" t="s">
        <v>489</v>
      </c>
      <c r="L43" s="120"/>
      <c r="M43" s="120"/>
    </row>
    <row r="44" spans="1:13" ht="15">
      <c r="A44" s="365">
        <v>2018</v>
      </c>
      <c r="B44" s="355">
        <v>241565</v>
      </c>
      <c r="C44" s="304">
        <v>138105</v>
      </c>
      <c r="D44" s="367">
        <v>57.170947778030758</v>
      </c>
      <c r="E44" s="304">
        <v>81992</v>
      </c>
      <c r="F44" s="367">
        <v>33.942003187547861</v>
      </c>
      <c r="G44" s="304">
        <v>5928</v>
      </c>
      <c r="H44" s="367">
        <v>2.4539978887669989</v>
      </c>
      <c r="I44" s="304">
        <v>226025</v>
      </c>
      <c r="J44" s="368">
        <v>93.566948854345625</v>
      </c>
      <c r="K44" s="367">
        <v>6.4330511456543746</v>
      </c>
      <c r="L44" s="120"/>
      <c r="M44" s="120"/>
    </row>
    <row r="45" spans="1:13" ht="15">
      <c r="A45" s="365">
        <v>2019</v>
      </c>
      <c r="B45" s="355">
        <v>244995</v>
      </c>
      <c r="C45" s="304">
        <v>133773</v>
      </c>
      <c r="D45" s="367">
        <v>54.60233882324129</v>
      </c>
      <c r="E45" s="304">
        <v>85229</v>
      </c>
      <c r="F45" s="367">
        <v>34.788056899120392</v>
      </c>
      <c r="G45" s="304">
        <v>5847</v>
      </c>
      <c r="H45" s="367">
        <v>2.3865793179452641</v>
      </c>
      <c r="I45" s="304">
        <v>224849</v>
      </c>
      <c r="J45" s="368">
        <v>91.776975040306937</v>
      </c>
      <c r="K45" s="367">
        <v>8.2230249596930634</v>
      </c>
      <c r="M45" s="126"/>
    </row>
    <row r="46" spans="1:13" ht="15">
      <c r="A46" s="365">
        <v>2020</v>
      </c>
      <c r="B46" s="355">
        <v>248422</v>
      </c>
      <c r="C46" s="304">
        <v>136375</v>
      </c>
      <c r="D46" s="367">
        <v>54.896506750609852</v>
      </c>
      <c r="E46" s="304">
        <v>88235</v>
      </c>
      <c r="F46" s="367">
        <v>35.518190820458734</v>
      </c>
      <c r="G46" s="304">
        <v>5760</v>
      </c>
      <c r="H46" s="367">
        <v>2.3186352255436313</v>
      </c>
      <c r="I46" s="304">
        <v>230370</v>
      </c>
      <c r="J46" s="368">
        <v>92.733332796612217</v>
      </c>
      <c r="K46" s="367">
        <v>7.266667203387783</v>
      </c>
    </row>
    <row r="47" spans="1:13" ht="15">
      <c r="A47" s="365">
        <v>2021</v>
      </c>
      <c r="B47" s="355">
        <v>252291</v>
      </c>
      <c r="C47" s="304">
        <v>134758</v>
      </c>
      <c r="D47" s="367">
        <v>53.413716700159739</v>
      </c>
      <c r="E47" s="304">
        <v>92363</v>
      </c>
      <c r="F47" s="367">
        <v>36.609708630113644</v>
      </c>
      <c r="G47" s="304">
        <v>6121</v>
      </c>
      <c r="H47" s="367">
        <v>2.426166609193352</v>
      </c>
      <c r="I47" s="304">
        <v>233242</v>
      </c>
      <c r="J47" s="368">
        <v>92.449591939466728</v>
      </c>
      <c r="K47" s="367">
        <v>7.5504080605332717</v>
      </c>
    </row>
    <row r="48" spans="1:13" ht="15">
      <c r="A48" s="365">
        <v>2022</v>
      </c>
      <c r="B48" s="355">
        <v>256188</v>
      </c>
      <c r="C48" s="304">
        <v>140669</v>
      </c>
      <c r="D48" s="367">
        <v>54.908504691866909</v>
      </c>
      <c r="E48" s="304">
        <v>86012</v>
      </c>
      <c r="F48" s="367">
        <v>33.573781754024388</v>
      </c>
      <c r="G48" s="304">
        <v>4293</v>
      </c>
      <c r="H48" s="367">
        <v>1.675722516277109</v>
      </c>
      <c r="I48" s="304">
        <v>230974</v>
      </c>
      <c r="J48" s="368">
        <v>90.15800896216841</v>
      </c>
      <c r="K48" s="367">
        <v>9.8419910378315905</v>
      </c>
      <c r="M48" s="127"/>
    </row>
    <row r="49" spans="1:13" ht="15">
      <c r="A49" s="365">
        <v>2023</v>
      </c>
      <c r="B49" s="711">
        <v>260186</v>
      </c>
      <c r="C49" s="711">
        <v>141379</v>
      </c>
      <c r="D49" s="367">
        <v>54.337666131152332</v>
      </c>
      <c r="E49" s="711">
        <v>84964</v>
      </c>
      <c r="F49" s="367">
        <v>32.655100581891418</v>
      </c>
      <c r="G49" s="711">
        <v>6046</v>
      </c>
      <c r="H49" s="367">
        <v>2.3237222602292209</v>
      </c>
      <c r="I49" s="711">
        <v>226343</v>
      </c>
      <c r="J49" s="368">
        <v>86.99276671304375</v>
      </c>
      <c r="K49" s="367">
        <v>13.00723328695625</v>
      </c>
      <c r="M49" s="127"/>
    </row>
    <row r="50" spans="1:13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M50" s="127"/>
    </row>
    <row r="51" spans="1:13" ht="30">
      <c r="A51" s="351" t="s">
        <v>495</v>
      </c>
      <c r="B51" s="359" t="s">
        <v>482</v>
      </c>
      <c r="C51" s="360" t="s">
        <v>483</v>
      </c>
      <c r="D51" s="363" t="s">
        <v>484</v>
      </c>
      <c r="E51" s="360" t="s">
        <v>485</v>
      </c>
      <c r="F51" s="363" t="s">
        <v>484</v>
      </c>
      <c r="G51" s="360" t="s">
        <v>486</v>
      </c>
      <c r="H51" s="363" t="s">
        <v>484</v>
      </c>
      <c r="I51" s="363" t="s">
        <v>487</v>
      </c>
      <c r="J51" s="363" t="s">
        <v>488</v>
      </c>
      <c r="K51" s="364" t="s">
        <v>489</v>
      </c>
      <c r="M51" s="120"/>
    </row>
    <row r="52" spans="1:13" ht="15">
      <c r="A52" s="365">
        <v>2018</v>
      </c>
      <c r="B52" s="355">
        <v>671585</v>
      </c>
      <c r="C52" s="304">
        <v>238550</v>
      </c>
      <c r="D52" s="367">
        <v>35.520447895649845</v>
      </c>
      <c r="E52" s="304">
        <v>342522</v>
      </c>
      <c r="F52" s="367">
        <v>51.002032505192943</v>
      </c>
      <c r="G52" s="304">
        <v>13806</v>
      </c>
      <c r="H52" s="367">
        <v>2.0557338237155385</v>
      </c>
      <c r="I52" s="304">
        <v>594878</v>
      </c>
      <c r="J52" s="368">
        <v>88.578214224558309</v>
      </c>
      <c r="K52" s="367">
        <v>11.421785775441691</v>
      </c>
      <c r="M52" s="120"/>
    </row>
    <row r="53" spans="1:13" ht="15">
      <c r="A53" s="365">
        <v>2019</v>
      </c>
      <c r="B53" s="355">
        <v>683968</v>
      </c>
      <c r="C53" s="304">
        <v>236118</v>
      </c>
      <c r="D53" s="367">
        <v>34.521790493122481</v>
      </c>
      <c r="E53" s="304">
        <v>364827</v>
      </c>
      <c r="F53" s="367">
        <v>53.339776129877428</v>
      </c>
      <c r="G53" s="304">
        <v>14967</v>
      </c>
      <c r="H53" s="367">
        <v>2.1882602694862916</v>
      </c>
      <c r="I53" s="304">
        <v>615912</v>
      </c>
      <c r="J53" s="368">
        <v>90.049826892486195</v>
      </c>
      <c r="K53" s="367">
        <v>9.9501731075138053</v>
      </c>
      <c r="M53" s="126"/>
    </row>
    <row r="54" spans="1:13" ht="15">
      <c r="A54" s="365">
        <v>2020</v>
      </c>
      <c r="B54" s="355">
        <v>695596</v>
      </c>
      <c r="C54" s="304">
        <v>247032</v>
      </c>
      <c r="D54" s="367">
        <v>35.513717732706915</v>
      </c>
      <c r="E54" s="304">
        <v>380776</v>
      </c>
      <c r="F54" s="367">
        <v>54.740970333354419</v>
      </c>
      <c r="G54" s="304">
        <v>15137</v>
      </c>
      <c r="H54" s="367">
        <v>2.1761194716473353</v>
      </c>
      <c r="I54" s="304">
        <v>642945</v>
      </c>
      <c r="J54" s="368">
        <v>92.430807537708674</v>
      </c>
      <c r="K54" s="367">
        <v>7.5691924622913263</v>
      </c>
      <c r="M54" s="126"/>
    </row>
    <row r="55" spans="1:13" ht="15">
      <c r="A55" s="365">
        <v>2021</v>
      </c>
      <c r="B55" s="355">
        <v>706477</v>
      </c>
      <c r="C55" s="304">
        <v>248543</v>
      </c>
      <c r="D55" s="367">
        <v>35.180621591361074</v>
      </c>
      <c r="E55" s="304">
        <v>412856</v>
      </c>
      <c r="F55" s="367">
        <v>58.438703595446142</v>
      </c>
      <c r="G55" s="304">
        <v>14134</v>
      </c>
      <c r="H55" s="367">
        <v>2.0006313015144159</v>
      </c>
      <c r="I55" s="304">
        <v>675533</v>
      </c>
      <c r="J55" s="368">
        <v>95.619956488321634</v>
      </c>
      <c r="K55" s="367">
        <v>4.380043511678366</v>
      </c>
      <c r="M55" s="127"/>
    </row>
    <row r="56" spans="1:13" ht="15">
      <c r="A56" s="365">
        <v>2022</v>
      </c>
      <c r="B56" s="355">
        <v>717384</v>
      </c>
      <c r="C56" s="304">
        <v>275216</v>
      </c>
      <c r="D56" s="367">
        <v>38.363833037815169</v>
      </c>
      <c r="E56" s="304">
        <v>412583</v>
      </c>
      <c r="F56" s="367">
        <v>57.512155275277955</v>
      </c>
      <c r="G56" s="304">
        <v>9168</v>
      </c>
      <c r="H56" s="367">
        <v>1.2779766484895119</v>
      </c>
      <c r="I56" s="304">
        <v>696967</v>
      </c>
      <c r="J56" s="368">
        <v>97.153964961582645</v>
      </c>
      <c r="K56" s="367">
        <v>2.8460350384173552</v>
      </c>
      <c r="M56" s="127"/>
    </row>
    <row r="57" spans="1:13" ht="15">
      <c r="A57" s="365">
        <v>2023</v>
      </c>
      <c r="B57" s="711">
        <v>728581</v>
      </c>
      <c r="C57" s="711">
        <v>277406</v>
      </c>
      <c r="D57" s="367">
        <v>38.074833134545095</v>
      </c>
      <c r="E57" s="711">
        <v>415188</v>
      </c>
      <c r="F57" s="367">
        <v>56.985839597793522</v>
      </c>
      <c r="G57" s="711">
        <v>14077</v>
      </c>
      <c r="H57" s="367">
        <v>1.9321118722557959</v>
      </c>
      <c r="I57" s="711">
        <v>692594</v>
      </c>
      <c r="J57" s="368">
        <v>95.060672732338617</v>
      </c>
      <c r="K57" s="367">
        <v>4.9393272676613833</v>
      </c>
      <c r="M57" s="127"/>
    </row>
    <row r="58" spans="1:13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M58" s="127"/>
    </row>
    <row r="59" spans="1:13" ht="30">
      <c r="A59" s="351" t="s">
        <v>496</v>
      </c>
      <c r="B59" s="359" t="s">
        <v>482</v>
      </c>
      <c r="C59" s="360" t="s">
        <v>483</v>
      </c>
      <c r="D59" s="363" t="s">
        <v>484</v>
      </c>
      <c r="E59" s="360" t="s">
        <v>485</v>
      </c>
      <c r="F59" s="363" t="s">
        <v>484</v>
      </c>
      <c r="G59" s="360" t="s">
        <v>486</v>
      </c>
      <c r="H59" s="363" t="s">
        <v>484</v>
      </c>
      <c r="I59" s="363" t="s">
        <v>487</v>
      </c>
      <c r="J59" s="363" t="s">
        <v>488</v>
      </c>
      <c r="K59" s="364" t="s">
        <v>489</v>
      </c>
      <c r="M59" s="127"/>
    </row>
    <row r="60" spans="1:13" ht="15">
      <c r="A60" s="365">
        <v>2018</v>
      </c>
      <c r="B60" s="355">
        <v>365422</v>
      </c>
      <c r="C60" s="304">
        <v>214757</v>
      </c>
      <c r="D60" s="367">
        <v>58.769586943314856</v>
      </c>
      <c r="E60" s="304">
        <v>84472</v>
      </c>
      <c r="F60" s="367">
        <v>23.116287470376715</v>
      </c>
      <c r="G60" s="304">
        <v>8879</v>
      </c>
      <c r="H60" s="367">
        <v>2.4297934990230474</v>
      </c>
      <c r="I60" s="304">
        <v>308108</v>
      </c>
      <c r="J60" s="368">
        <v>84.315667912714616</v>
      </c>
      <c r="K60" s="367">
        <v>15.684332087285384</v>
      </c>
      <c r="M60" s="120"/>
    </row>
    <row r="61" spans="1:13" ht="15">
      <c r="A61" s="365">
        <v>2019</v>
      </c>
      <c r="B61" s="355">
        <v>367467</v>
      </c>
      <c r="C61" s="304">
        <v>210677</v>
      </c>
      <c r="D61" s="367">
        <v>57.332223029550953</v>
      </c>
      <c r="E61" s="304">
        <v>85183</v>
      </c>
      <c r="F61" s="367">
        <v>23.18112918983201</v>
      </c>
      <c r="G61" s="304">
        <v>9474</v>
      </c>
      <c r="H61" s="367">
        <v>2.5781906946746238</v>
      </c>
      <c r="I61" s="304">
        <v>305334</v>
      </c>
      <c r="J61" s="368">
        <v>83.091542914057598</v>
      </c>
      <c r="K61" s="367">
        <v>16.908457085942402</v>
      </c>
      <c r="M61" s="120"/>
    </row>
    <row r="62" spans="1:13" ht="15">
      <c r="A62" s="365">
        <v>2020</v>
      </c>
      <c r="B62" s="355">
        <v>370530</v>
      </c>
      <c r="C62" s="304">
        <v>213157</v>
      </c>
      <c r="D62" s="367">
        <v>57.527595606293694</v>
      </c>
      <c r="E62" s="304">
        <v>86732</v>
      </c>
      <c r="F62" s="367">
        <v>23.407551345370145</v>
      </c>
      <c r="G62" s="304">
        <v>9579</v>
      </c>
      <c r="H62" s="367">
        <v>2.5852157720022673</v>
      </c>
      <c r="I62" s="304">
        <v>309468</v>
      </c>
      <c r="J62" s="368">
        <v>83.520362723666096</v>
      </c>
      <c r="K62" s="367">
        <v>16.479637276333904</v>
      </c>
    </row>
    <row r="63" spans="1:13" ht="15">
      <c r="A63" s="365">
        <v>2021</v>
      </c>
      <c r="B63" s="355">
        <v>376280</v>
      </c>
      <c r="C63" s="304">
        <v>210341</v>
      </c>
      <c r="D63" s="367">
        <v>55.90012756457957</v>
      </c>
      <c r="E63" s="304">
        <v>89961</v>
      </c>
      <c r="F63" s="367">
        <v>23.907994046986285</v>
      </c>
      <c r="G63" s="304">
        <v>9518</v>
      </c>
      <c r="H63" s="367">
        <v>2.5294993090251938</v>
      </c>
      <c r="I63" s="304">
        <v>309820</v>
      </c>
      <c r="J63" s="368">
        <v>82.33762092059105</v>
      </c>
      <c r="K63" s="367">
        <v>17.66237907940895</v>
      </c>
    </row>
    <row r="64" spans="1:13" ht="15">
      <c r="A64" s="365">
        <v>2022</v>
      </c>
      <c r="B64" s="355">
        <v>382087</v>
      </c>
      <c r="C64" s="304">
        <v>213937</v>
      </c>
      <c r="D64" s="367">
        <v>55.991698225796739</v>
      </c>
      <c r="E64" s="304">
        <v>86738</v>
      </c>
      <c r="F64" s="367">
        <v>22.701112573837896</v>
      </c>
      <c r="G64" s="304">
        <v>6195</v>
      </c>
      <c r="H64" s="367">
        <v>1.6213584864180146</v>
      </c>
      <c r="I64" s="304">
        <v>306870</v>
      </c>
      <c r="J64" s="368">
        <v>80.314169286052646</v>
      </c>
      <c r="K64" s="367">
        <v>19.685830713947354</v>
      </c>
    </row>
    <row r="65" spans="1:12" ht="15">
      <c r="A65" s="365">
        <v>2023</v>
      </c>
      <c r="B65" s="711">
        <v>388050</v>
      </c>
      <c r="C65" s="711">
        <v>213306</v>
      </c>
      <c r="D65" s="367">
        <v>54.968689601855438</v>
      </c>
      <c r="E65" s="711">
        <v>87772</v>
      </c>
      <c r="F65" s="367">
        <v>22.618734699136709</v>
      </c>
      <c r="G65" s="711">
        <v>9390</v>
      </c>
      <c r="H65" s="367">
        <v>2.4197912640123698</v>
      </c>
      <c r="I65" s="711">
        <v>301078</v>
      </c>
      <c r="J65" s="368">
        <v>77.58742430099214</v>
      </c>
      <c r="K65" s="367">
        <v>22.41257569900786</v>
      </c>
    </row>
    <row r="66" spans="1:1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</row>
    <row r="67" spans="1:12" ht="30">
      <c r="A67" s="351" t="s">
        <v>497</v>
      </c>
      <c r="B67" s="359" t="s">
        <v>482</v>
      </c>
      <c r="C67" s="360" t="s">
        <v>483</v>
      </c>
      <c r="D67" s="363" t="s">
        <v>484</v>
      </c>
      <c r="E67" s="360" t="s">
        <v>485</v>
      </c>
      <c r="F67" s="363" t="s">
        <v>484</v>
      </c>
      <c r="G67" s="360" t="s">
        <v>486</v>
      </c>
      <c r="H67" s="363" t="s">
        <v>484</v>
      </c>
      <c r="I67" s="363" t="s">
        <v>487</v>
      </c>
      <c r="J67" s="363" t="s">
        <v>488</v>
      </c>
      <c r="K67" s="364" t="s">
        <v>489</v>
      </c>
    </row>
    <row r="68" spans="1:12" ht="15">
      <c r="A68" s="365">
        <v>2018</v>
      </c>
      <c r="B68" s="355">
        <v>3870058</v>
      </c>
      <c r="C68" s="304">
        <v>826277</v>
      </c>
      <c r="D68" s="367">
        <v>21.35050689162798</v>
      </c>
      <c r="E68" s="304">
        <v>2950045</v>
      </c>
      <c r="F68" s="367">
        <v>76.227410545268313</v>
      </c>
      <c r="G68" s="304">
        <v>118621</v>
      </c>
      <c r="H68" s="367">
        <v>3.0650961820210445</v>
      </c>
      <c r="I68" s="304">
        <v>3894943</v>
      </c>
      <c r="J68" s="368">
        <v>100.64301361891734</v>
      </c>
      <c r="K68" s="367">
        <v>-0.64301361891733677</v>
      </c>
      <c r="L68" s="120"/>
    </row>
    <row r="69" spans="1:12" ht="15">
      <c r="A69" s="365">
        <v>2019</v>
      </c>
      <c r="B69" s="355">
        <v>3969222</v>
      </c>
      <c r="C69" s="304">
        <v>800149</v>
      </c>
      <c r="D69" s="367">
        <v>20.158837172624761</v>
      </c>
      <c r="E69" s="304">
        <v>3067157</v>
      </c>
      <c r="F69" s="367">
        <v>77.273505991854321</v>
      </c>
      <c r="G69" s="304">
        <v>134737</v>
      </c>
      <c r="H69" s="367">
        <v>3.3945443212800894</v>
      </c>
      <c r="I69" s="304">
        <v>4002043</v>
      </c>
      <c r="J69" s="368">
        <v>100.82688748575916</v>
      </c>
      <c r="K69" s="367">
        <v>-0.82688748575915838</v>
      </c>
    </row>
    <row r="70" spans="1:12" ht="15">
      <c r="A70" s="365">
        <v>2020</v>
      </c>
      <c r="B70" s="355">
        <v>4055296</v>
      </c>
      <c r="C70" s="304">
        <v>901425</v>
      </c>
      <c r="D70" s="367">
        <v>22.228340422006188</v>
      </c>
      <c r="E70" s="304">
        <v>3129868</v>
      </c>
      <c r="F70" s="367">
        <v>77.179766902342024</v>
      </c>
      <c r="G70" s="304">
        <v>132392</v>
      </c>
      <c r="H70" s="367">
        <v>3.2646692128022221</v>
      </c>
      <c r="I70" s="304">
        <v>4163685</v>
      </c>
      <c r="J70" s="368">
        <v>102.67277653715044</v>
      </c>
      <c r="K70" s="367">
        <v>-2.6727765371504404</v>
      </c>
    </row>
    <row r="71" spans="1:12" ht="15">
      <c r="A71" s="365">
        <v>2021</v>
      </c>
      <c r="B71" s="355">
        <v>4119008</v>
      </c>
      <c r="C71" s="304">
        <v>912411</v>
      </c>
      <c r="D71" s="367">
        <v>22.151231558666552</v>
      </c>
      <c r="E71" s="304">
        <v>3280838</v>
      </c>
      <c r="F71" s="367">
        <v>79.651168436672123</v>
      </c>
      <c r="G71" s="304">
        <v>133282</v>
      </c>
      <c r="H71" s="367">
        <v>3.2357791002105363</v>
      </c>
      <c r="I71" s="304">
        <v>4326531</v>
      </c>
      <c r="J71" s="368">
        <v>105.03817909554922</v>
      </c>
      <c r="K71" s="367">
        <v>-5.0381790955492249</v>
      </c>
    </row>
    <row r="72" spans="1:12" ht="15">
      <c r="A72" s="365">
        <v>2022</v>
      </c>
      <c r="B72" s="355">
        <v>4182607</v>
      </c>
      <c r="C72" s="304">
        <v>1067292</v>
      </c>
      <c r="D72" s="367">
        <v>25.517386644262778</v>
      </c>
      <c r="E72" s="304">
        <v>3173282</v>
      </c>
      <c r="F72" s="367">
        <v>75.868519322996391</v>
      </c>
      <c r="G72" s="304">
        <v>63484</v>
      </c>
      <c r="H72" s="367">
        <v>1.5178093471368455</v>
      </c>
      <c r="I72" s="304">
        <v>4304058</v>
      </c>
      <c r="J72" s="368">
        <v>102.90371531439601</v>
      </c>
      <c r="K72" s="367">
        <v>-2.9037153143960097</v>
      </c>
    </row>
    <row r="73" spans="1:12" ht="15">
      <c r="A73" s="365">
        <v>2023</v>
      </c>
      <c r="B73" s="355">
        <v>4247875</v>
      </c>
      <c r="C73" s="304">
        <v>1105567</v>
      </c>
      <c r="D73" s="367">
        <v>26.026354353647413</v>
      </c>
      <c r="E73" s="304">
        <v>3157588</v>
      </c>
      <c r="F73" s="367">
        <v>74.333354912750494</v>
      </c>
      <c r="G73" s="304">
        <v>130620</v>
      </c>
      <c r="H73" s="367">
        <v>3.0749492393255453</v>
      </c>
      <c r="I73" s="304">
        <v>4263155</v>
      </c>
      <c r="J73" s="368">
        <v>100.3597092663979</v>
      </c>
      <c r="K73" s="367">
        <v>-0.3597092663978998</v>
      </c>
    </row>
    <row r="81" spans="12:25">
      <c r="M81" s="366" t="s">
        <v>426</v>
      </c>
      <c r="N81" s="817" t="s">
        <v>498</v>
      </c>
      <c r="O81" s="818"/>
      <c r="P81" s="818"/>
      <c r="Q81" s="818"/>
      <c r="R81" s="818"/>
      <c r="S81" s="818"/>
      <c r="T81" s="818"/>
      <c r="U81" s="818"/>
      <c r="V81" s="818"/>
      <c r="W81" s="818"/>
      <c r="X81" s="818"/>
      <c r="Y81" s="819"/>
    </row>
    <row r="82" spans="12:25">
      <c r="M82" s="366"/>
      <c r="N82" s="817" t="s">
        <v>499</v>
      </c>
      <c r="O82" s="818"/>
      <c r="P82" s="818"/>
      <c r="Q82" s="818"/>
      <c r="R82" s="818"/>
      <c r="S82" s="818"/>
      <c r="T82" s="818"/>
      <c r="U82" s="818"/>
      <c r="V82" s="818"/>
      <c r="W82" s="818"/>
      <c r="X82" s="818"/>
      <c r="Y82" s="818"/>
    </row>
    <row r="83" spans="12:25">
      <c r="M83" s="223" t="s">
        <v>428</v>
      </c>
      <c r="N83" s="820" t="s">
        <v>429</v>
      </c>
      <c r="O83" s="821"/>
      <c r="P83" s="821"/>
      <c r="Q83" s="821"/>
      <c r="R83" s="821"/>
      <c r="S83" s="821"/>
      <c r="T83" s="821"/>
      <c r="U83" s="821"/>
      <c r="V83" s="821"/>
      <c r="W83" s="821"/>
      <c r="X83" s="821"/>
      <c r="Y83" s="821"/>
    </row>
    <row r="89" spans="12:25">
      <c r="L89" s="120"/>
    </row>
    <row r="99" spans="12:12">
      <c r="L99" s="120"/>
    </row>
    <row r="100" spans="12:12">
      <c r="L100" s="120"/>
    </row>
    <row r="182" spans="12:13" ht="22.5">
      <c r="L182" s="622"/>
      <c r="M182" s="622"/>
    </row>
    <row r="183" spans="12:13" ht="22.5">
      <c r="L183" s="622"/>
      <c r="M183" s="622"/>
    </row>
    <row r="184" spans="12:13" ht="19.5">
      <c r="L184" s="623"/>
      <c r="M184" s="623"/>
    </row>
  </sheetData>
  <sheetProtection autoFilter="0"/>
  <mergeCells count="4">
    <mergeCell ref="L1:AS1"/>
    <mergeCell ref="N81:Y81"/>
    <mergeCell ref="N82:Y82"/>
    <mergeCell ref="N83:Y8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S227"/>
  <sheetViews>
    <sheetView topLeftCell="A28" zoomScale="70" zoomScaleNormal="70" workbookViewId="0">
      <selection activeCell="A9" sqref="A1:XFD9"/>
    </sheetView>
  </sheetViews>
  <sheetFormatPr defaultColWidth="11.42578125" defaultRowHeight="12.75"/>
  <cols>
    <col min="1" max="1" width="16.42578125" customWidth="1"/>
    <col min="2" max="2" width="15.85546875" customWidth="1"/>
    <col min="3" max="3" width="10.28515625" bestFit="1" customWidth="1"/>
    <col min="4" max="4" width="13.5703125" bestFit="1" customWidth="1"/>
    <col min="5" max="5" width="10.28515625" bestFit="1" customWidth="1"/>
    <col min="6" max="6" width="18.140625" customWidth="1"/>
    <col min="7" max="7" width="10.28515625" bestFit="1" customWidth="1"/>
    <col min="8" max="8" width="17.7109375" bestFit="1" customWidth="1"/>
    <col min="9" max="9" width="10.28515625" bestFit="1" customWidth="1"/>
    <col min="10" max="10" width="18.5703125" customWidth="1"/>
    <col min="11" max="11" width="10.28515625" bestFit="1" customWidth="1"/>
    <col min="12" max="12" width="17.7109375" bestFit="1" customWidth="1"/>
    <col min="13" max="13" width="8.7109375" customWidth="1"/>
    <col min="14" max="14" width="13.140625" bestFit="1" customWidth="1"/>
    <col min="15" max="15" width="10.28515625" bestFit="1" customWidth="1"/>
    <col min="16" max="16" width="17.28515625" customWidth="1"/>
    <col min="17" max="17" width="10.28515625" bestFit="1" customWidth="1"/>
    <col min="18" max="18" width="17.28515625" customWidth="1"/>
    <col min="19" max="19" width="10.28515625" bestFit="1" customWidth="1"/>
  </cols>
  <sheetData>
    <row r="1" spans="1:19" ht="79.5" hidden="1" customHeight="1">
      <c r="A1" s="842" t="s">
        <v>500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4"/>
    </row>
    <row r="2" spans="1:19" ht="24.75" hidden="1" customHeight="1">
      <c r="A2" s="436"/>
      <c r="B2" s="845" t="s">
        <v>288</v>
      </c>
      <c r="C2" s="845"/>
      <c r="D2" s="845" t="s">
        <v>295</v>
      </c>
      <c r="E2" s="845"/>
      <c r="F2" s="845" t="s">
        <v>306</v>
      </c>
      <c r="G2" s="845"/>
      <c r="H2" s="845" t="s">
        <v>318</v>
      </c>
      <c r="I2" s="845"/>
      <c r="J2" s="845" t="s">
        <v>329</v>
      </c>
      <c r="K2" s="845"/>
      <c r="L2" s="845" t="s">
        <v>349</v>
      </c>
      <c r="M2" s="845"/>
      <c r="N2" s="845" t="s">
        <v>367</v>
      </c>
      <c r="O2" s="845"/>
      <c r="P2" s="845" t="s">
        <v>391</v>
      </c>
      <c r="Q2" s="845"/>
      <c r="R2" s="845" t="s">
        <v>501</v>
      </c>
      <c r="S2" s="845"/>
    </row>
    <row r="3" spans="1:19" ht="45" hidden="1">
      <c r="A3" s="347"/>
      <c r="B3" s="352" t="s">
        <v>502</v>
      </c>
      <c r="C3" s="352" t="s">
        <v>503</v>
      </c>
      <c r="D3" s="352" t="s">
        <v>502</v>
      </c>
      <c r="E3" s="352" t="s">
        <v>503</v>
      </c>
      <c r="F3" s="352" t="s">
        <v>502</v>
      </c>
      <c r="G3" s="352" t="s">
        <v>503</v>
      </c>
      <c r="H3" s="352" t="s">
        <v>502</v>
      </c>
      <c r="I3" s="352" t="s">
        <v>503</v>
      </c>
      <c r="J3" s="352" t="s">
        <v>502</v>
      </c>
      <c r="K3" s="352" t="s">
        <v>503</v>
      </c>
      <c r="L3" s="352" t="s">
        <v>502</v>
      </c>
      <c r="M3" s="352" t="s">
        <v>503</v>
      </c>
      <c r="N3" s="352" t="s">
        <v>502</v>
      </c>
      <c r="O3" s="352" t="s">
        <v>503</v>
      </c>
      <c r="P3" s="352" t="s">
        <v>502</v>
      </c>
      <c r="Q3" s="352" t="s">
        <v>503</v>
      </c>
      <c r="R3" s="352" t="s">
        <v>502</v>
      </c>
      <c r="S3" s="352" t="s">
        <v>503</v>
      </c>
    </row>
    <row r="4" spans="1:19" ht="15" hidden="1">
      <c r="A4" s="347" t="s">
        <v>298</v>
      </c>
      <c r="B4" s="617">
        <v>62672</v>
      </c>
      <c r="C4" s="350">
        <v>0.55916703098651865</v>
      </c>
      <c r="D4" s="617">
        <v>225161</v>
      </c>
      <c r="E4" s="350">
        <v>0.82462963980296289</v>
      </c>
      <c r="F4" s="617">
        <v>402473</v>
      </c>
      <c r="G4" s="350">
        <v>0.73092653196133917</v>
      </c>
      <c r="H4" s="617">
        <v>141712</v>
      </c>
      <c r="I4" s="350">
        <v>0.66894191507942125</v>
      </c>
      <c r="J4" s="617">
        <v>151314</v>
      </c>
      <c r="K4" s="350">
        <v>0.68007820400458441</v>
      </c>
      <c r="L4" s="617">
        <v>141379</v>
      </c>
      <c r="M4" s="350">
        <v>0.54337666131152329</v>
      </c>
      <c r="N4" s="617">
        <v>277406</v>
      </c>
      <c r="O4" s="350">
        <v>0.38074833134545094</v>
      </c>
      <c r="P4" s="617">
        <v>213306</v>
      </c>
      <c r="Q4" s="350">
        <v>0.54968689601855436</v>
      </c>
      <c r="R4" s="617">
        <v>1105567</v>
      </c>
      <c r="S4" s="350">
        <v>0.26026354353647413</v>
      </c>
    </row>
    <row r="5" spans="1:19" ht="15" hidden="1">
      <c r="A5" s="347" t="s">
        <v>300</v>
      </c>
      <c r="B5" s="617">
        <v>26913</v>
      </c>
      <c r="C5" s="350">
        <v>0.24012098393126399</v>
      </c>
      <c r="D5" s="617">
        <v>37230</v>
      </c>
      <c r="E5" s="350">
        <v>0.13635115090919078</v>
      </c>
      <c r="F5" s="617">
        <v>197386</v>
      </c>
      <c r="G5" s="350">
        <v>0.3584704177366454</v>
      </c>
      <c r="H5" s="617">
        <v>40430</v>
      </c>
      <c r="I5" s="350">
        <v>0.19084708159267388</v>
      </c>
      <c r="J5" s="617">
        <v>35652</v>
      </c>
      <c r="K5" s="350">
        <v>0.16023730870356637</v>
      </c>
      <c r="L5" s="617">
        <v>84964</v>
      </c>
      <c r="M5" s="350">
        <v>0.32655100581891416</v>
      </c>
      <c r="N5" s="617">
        <v>415188</v>
      </c>
      <c r="O5" s="350">
        <v>0.56985839597793519</v>
      </c>
      <c r="P5" s="617">
        <v>87772</v>
      </c>
      <c r="Q5" s="350">
        <v>0.22618734699136708</v>
      </c>
      <c r="R5" s="617">
        <v>3157588</v>
      </c>
      <c r="S5" s="350">
        <v>0.74333354912750493</v>
      </c>
    </row>
    <row r="6" spans="1:19" ht="15" hidden="1">
      <c r="A6" s="347" t="s">
        <v>302</v>
      </c>
      <c r="B6" s="617">
        <v>1759</v>
      </c>
      <c r="C6" s="350">
        <v>1.5694007012785397E-2</v>
      </c>
      <c r="D6" s="617">
        <v>4121</v>
      </c>
      <c r="E6" s="350">
        <v>1.5092750279257997E-2</v>
      </c>
      <c r="F6" s="617">
        <v>9690</v>
      </c>
      <c r="G6" s="350">
        <v>1.7597896243239611E-2</v>
      </c>
      <c r="H6" s="617">
        <v>3206</v>
      </c>
      <c r="I6" s="350">
        <v>1.513370624749227E-2</v>
      </c>
      <c r="J6" s="617">
        <v>4277</v>
      </c>
      <c r="K6" s="350">
        <v>1.9222903885480574E-2</v>
      </c>
      <c r="L6" s="617">
        <v>4255</v>
      </c>
      <c r="M6" s="350">
        <v>1.6353685440415704E-2</v>
      </c>
      <c r="N6" s="617">
        <v>9073</v>
      </c>
      <c r="O6" s="350">
        <v>1.2452973657012742E-2</v>
      </c>
      <c r="P6" s="617">
        <v>6122</v>
      </c>
      <c r="Q6" s="350">
        <v>1.5776317484860199E-2</v>
      </c>
      <c r="R6" s="617">
        <v>62965</v>
      </c>
      <c r="S6" s="350">
        <v>1.4822705470382251E-2</v>
      </c>
    </row>
    <row r="7" spans="1:19" ht="15" hidden="1">
      <c r="A7" s="347" t="s">
        <v>504</v>
      </c>
      <c r="B7" s="617">
        <v>2658</v>
      </c>
      <c r="C7" s="350">
        <v>2.3714991836261277E-2</v>
      </c>
      <c r="D7" s="617">
        <v>2418</v>
      </c>
      <c r="E7" s="350">
        <v>8.8556831291545356E-3</v>
      </c>
      <c r="F7" s="617">
        <v>10079</v>
      </c>
      <c r="G7" s="350">
        <v>1.8304354616678228E-2</v>
      </c>
      <c r="H7" s="617">
        <v>1124</v>
      </c>
      <c r="I7" s="350">
        <v>5.3057660081663478E-3</v>
      </c>
      <c r="J7" s="617">
        <v>1520</v>
      </c>
      <c r="K7" s="350">
        <v>6.8316141935773839E-3</v>
      </c>
      <c r="L7" s="617">
        <v>1791</v>
      </c>
      <c r="M7" s="350">
        <v>6.8835371618765039E-3</v>
      </c>
      <c r="N7" s="617">
        <v>5004</v>
      </c>
      <c r="O7" s="350">
        <v>6.8681450655452177E-3</v>
      </c>
      <c r="P7" s="617">
        <v>3268</v>
      </c>
      <c r="Q7" s="350">
        <v>8.421595155263497E-3</v>
      </c>
      <c r="R7" s="617">
        <v>67655</v>
      </c>
      <c r="S7" s="350">
        <v>1.59267869228732E-2</v>
      </c>
    </row>
    <row r="8" spans="1:19" ht="17.25" hidden="1" customHeight="1">
      <c r="A8" s="436" t="s">
        <v>505</v>
      </c>
      <c r="B8" s="618">
        <v>94002</v>
      </c>
      <c r="C8" s="437">
        <v>83.86970137668294</v>
      </c>
      <c r="D8" s="618">
        <v>268930</v>
      </c>
      <c r="E8" s="437">
        <v>98.492922412056615</v>
      </c>
      <c r="F8" s="618">
        <v>619628</v>
      </c>
      <c r="G8" s="437">
        <v>100</v>
      </c>
      <c r="H8" s="618">
        <v>186472</v>
      </c>
      <c r="I8" s="437">
        <v>88.022846892775377</v>
      </c>
      <c r="J8" s="618">
        <v>192763</v>
      </c>
      <c r="K8" s="437">
        <v>86.637003078720866</v>
      </c>
      <c r="L8" s="618">
        <v>232389</v>
      </c>
      <c r="M8" s="437">
        <v>89.316488973272968</v>
      </c>
      <c r="N8" s="618">
        <v>706671</v>
      </c>
      <c r="O8" s="437">
        <v>96.992784604594405</v>
      </c>
      <c r="P8" s="618">
        <v>310468</v>
      </c>
      <c r="Q8" s="437">
        <v>80.007215565004515</v>
      </c>
      <c r="R8" s="618">
        <v>4393775</v>
      </c>
      <c r="S8" s="437">
        <v>100</v>
      </c>
    </row>
    <row r="9" spans="1:19" ht="50.25" hidden="1" customHeight="1">
      <c r="A9" s="704"/>
    </row>
    <row r="12" spans="1:19" ht="12.75" customHeight="1"/>
    <row r="13" spans="1:19" ht="13.5" customHeight="1"/>
    <row r="38" ht="12.75" customHeight="1"/>
    <row r="39" ht="12.75" hidden="1" customHeight="1"/>
    <row r="63" ht="12.75" customHeight="1"/>
    <row r="64" ht="12.75" hidden="1" customHeight="1"/>
    <row r="87" ht="12.75" customHeight="1"/>
    <row r="88" ht="12.75" hidden="1" customHeight="1"/>
    <row r="112" ht="12.75" customHeight="1"/>
    <row r="113" ht="12.75" hidden="1" customHeight="1"/>
    <row r="137" ht="12.75" customHeight="1"/>
    <row r="138" ht="12.75" hidden="1" customHeight="1"/>
    <row r="162" ht="12.75" customHeight="1"/>
    <row r="163" ht="12.75" hidden="1" customHeight="1"/>
    <row r="192" ht="12.75" customHeight="1"/>
    <row r="193" ht="12.75" hidden="1" customHeight="1"/>
    <row r="226" ht="12.75" customHeight="1"/>
    <row r="227" ht="12.75" hidden="1" customHeight="1"/>
  </sheetData>
  <mergeCells count="10">
    <mergeCell ref="A1:S1"/>
    <mergeCell ref="N2:O2"/>
    <mergeCell ref="P2:Q2"/>
    <mergeCell ref="R2:S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scale="36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00CC00"/>
  </sheetPr>
  <dimension ref="A1:U79"/>
  <sheetViews>
    <sheetView topLeftCell="B40" zoomScale="70" zoomScaleNormal="70" workbookViewId="0">
      <selection activeCell="V51" sqref="V51"/>
    </sheetView>
  </sheetViews>
  <sheetFormatPr defaultColWidth="11.42578125" defaultRowHeight="12.75"/>
  <cols>
    <col min="1" max="1" width="19.28515625" hidden="1" customWidth="1"/>
    <col min="2" max="2" width="39.140625" customWidth="1"/>
    <col min="3" max="3" width="21.5703125" customWidth="1"/>
    <col min="4" max="4" width="13" customWidth="1"/>
    <col min="5" max="5" width="14" bestFit="1" customWidth="1"/>
    <col min="6" max="6" width="16.42578125" customWidth="1"/>
    <col min="7" max="7" width="19.140625" bestFit="1" customWidth="1"/>
    <col min="8" max="8" width="14.28515625" customWidth="1"/>
    <col min="9" max="9" width="14.85546875" bestFit="1" customWidth="1"/>
    <col min="10" max="10" width="19.140625" bestFit="1" customWidth="1"/>
    <col min="11" max="11" width="13.5703125" bestFit="1" customWidth="1"/>
    <col min="14" max="14" width="21.140625" customWidth="1"/>
    <col min="18" max="18" width="36.85546875" customWidth="1"/>
    <col min="19" max="19" width="21.28515625" hidden="1" customWidth="1"/>
    <col min="20" max="20" width="13" hidden="1" customWidth="1"/>
    <col min="21" max="21" width="11.42578125" hidden="1" customWidth="1"/>
  </cols>
  <sheetData>
    <row r="1" spans="1:21" ht="24.95" customHeight="1">
      <c r="A1" s="851" t="s">
        <v>506</v>
      </c>
      <c r="B1" s="851"/>
      <c r="C1" s="851"/>
      <c r="D1" s="851"/>
      <c r="S1" s="848" t="s">
        <v>507</v>
      </c>
      <c r="T1" s="849"/>
      <c r="U1" s="850"/>
    </row>
    <row r="2" spans="1:21" s="2" customFormat="1" ht="39" customHeight="1">
      <c r="A2" s="438" t="s">
        <v>508</v>
      </c>
      <c r="B2" s="439" t="s">
        <v>509</v>
      </c>
      <c r="C2" s="440" t="s">
        <v>510</v>
      </c>
      <c r="D2" s="439" t="s">
        <v>511</v>
      </c>
      <c r="S2" s="16" t="s">
        <v>512</v>
      </c>
      <c r="T2" s="251" t="s">
        <v>510</v>
      </c>
      <c r="U2" s="16" t="s">
        <v>511</v>
      </c>
    </row>
    <row r="3" spans="1:21" ht="18.95" customHeight="1" thickBot="1">
      <c r="A3" s="595" t="s">
        <v>513</v>
      </c>
      <c r="B3" s="659" t="s">
        <v>514</v>
      </c>
      <c r="C3" s="660">
        <v>1556881</v>
      </c>
      <c r="D3" s="661">
        <v>57.21744659113044</v>
      </c>
      <c r="E3" s="9"/>
      <c r="F3" s="9"/>
      <c r="R3" s="2"/>
      <c r="S3" s="274" t="s">
        <v>515</v>
      </c>
      <c r="T3" s="275">
        <v>2964745</v>
      </c>
      <c r="U3" s="276" t="e">
        <v>#REF!</v>
      </c>
    </row>
    <row r="4" spans="1:21" ht="39" customHeight="1" thickBot="1">
      <c r="A4" s="467" t="s">
        <v>516</v>
      </c>
      <c r="B4" s="659" t="s">
        <v>517</v>
      </c>
      <c r="C4" s="660">
        <v>380719</v>
      </c>
      <c r="D4" s="661">
        <v>13.991929408046335</v>
      </c>
      <c r="E4" s="10"/>
      <c r="F4" s="9"/>
      <c r="S4" s="274" t="s">
        <v>518</v>
      </c>
      <c r="T4" s="275">
        <v>1687816</v>
      </c>
      <c r="U4" s="276" t="e">
        <v>#REF!</v>
      </c>
    </row>
    <row r="5" spans="1:21" ht="18.95" customHeight="1">
      <c r="A5" s="595" t="s">
        <v>519</v>
      </c>
      <c r="B5" s="659" t="s">
        <v>520</v>
      </c>
      <c r="C5" s="660">
        <v>330891</v>
      </c>
      <c r="D5" s="661">
        <v>12.160684162749586</v>
      </c>
      <c r="E5" s="10"/>
      <c r="F5" s="9"/>
      <c r="S5" s="274" t="s">
        <v>521</v>
      </c>
      <c r="T5" s="275">
        <v>908789</v>
      </c>
      <c r="U5" s="276" t="e">
        <v>#REF!</v>
      </c>
    </row>
    <row r="6" spans="1:21" ht="33" customHeight="1">
      <c r="A6" s="766" t="s">
        <v>522</v>
      </c>
      <c r="B6" s="659" t="s">
        <v>523</v>
      </c>
      <c r="C6" s="660">
        <v>245612</v>
      </c>
      <c r="D6" s="661">
        <v>9.0265675360806181</v>
      </c>
      <c r="E6" s="10"/>
      <c r="F6" s="9"/>
      <c r="S6" s="274"/>
      <c r="T6" s="275"/>
      <c r="U6" s="276"/>
    </row>
    <row r="7" spans="1:21" ht="18.95" customHeight="1">
      <c r="A7" s="595" t="s">
        <v>524</v>
      </c>
      <c r="B7" s="659" t="s">
        <v>525</v>
      </c>
      <c r="C7" s="660">
        <v>106377</v>
      </c>
      <c r="D7" s="661">
        <v>3.909496176024168</v>
      </c>
      <c r="E7" s="10"/>
      <c r="F7" s="9"/>
      <c r="S7" s="274" t="s">
        <v>526</v>
      </c>
      <c r="T7" s="275">
        <v>388165</v>
      </c>
      <c r="U7" s="276" t="e">
        <v>#REF!</v>
      </c>
    </row>
    <row r="8" spans="1:21" ht="18.95" customHeight="1">
      <c r="A8" s="595" t="s">
        <v>527</v>
      </c>
      <c r="B8" s="659" t="s">
        <v>528</v>
      </c>
      <c r="C8" s="660">
        <v>39176</v>
      </c>
      <c r="D8" s="661">
        <v>1.4397700836827771</v>
      </c>
      <c r="E8" s="10"/>
      <c r="F8" s="9"/>
      <c r="S8" s="274" t="s">
        <v>529</v>
      </c>
      <c r="T8" s="275">
        <v>146158</v>
      </c>
      <c r="U8" s="276" t="e">
        <v>#REF!</v>
      </c>
    </row>
    <row r="9" spans="1:21" ht="18.95" customHeight="1">
      <c r="A9" s="595" t="s">
        <v>530</v>
      </c>
      <c r="B9" s="659" t="s">
        <v>531</v>
      </c>
      <c r="C9" s="660">
        <v>40418</v>
      </c>
      <c r="D9" s="661">
        <v>1.4854152348961223</v>
      </c>
      <c r="E9" s="10"/>
      <c r="F9" s="9"/>
      <c r="S9" s="274" t="s">
        <v>532</v>
      </c>
      <c r="T9" s="275">
        <v>43194</v>
      </c>
      <c r="U9" s="276" t="e">
        <v>#REF!</v>
      </c>
    </row>
    <row r="10" spans="1:21" ht="18.95" customHeight="1">
      <c r="A10" s="595" t="s">
        <v>533</v>
      </c>
      <c r="B10" s="659" t="s">
        <v>534</v>
      </c>
      <c r="C10" s="660">
        <v>3936</v>
      </c>
      <c r="D10" s="661">
        <v>0.14465323283069767</v>
      </c>
      <c r="E10" s="10"/>
      <c r="F10" s="9"/>
      <c r="S10" s="274"/>
      <c r="T10" s="275"/>
      <c r="U10" s="276"/>
    </row>
    <row r="11" spans="1:21" ht="18.95" customHeight="1">
      <c r="A11" s="595" t="s">
        <v>535</v>
      </c>
      <c r="B11" s="659" t="s">
        <v>536</v>
      </c>
      <c r="C11" s="660">
        <v>14609</v>
      </c>
      <c r="D11" s="661">
        <v>0.53690017236373522</v>
      </c>
      <c r="E11" s="10"/>
      <c r="F11" s="9"/>
      <c r="S11" s="274" t="s">
        <v>537</v>
      </c>
      <c r="T11" s="275">
        <v>40007</v>
      </c>
      <c r="U11" s="276" t="e">
        <v>#REF!</v>
      </c>
    </row>
    <row r="12" spans="1:21" ht="18.95" customHeight="1">
      <c r="A12" s="595" t="s">
        <v>538</v>
      </c>
      <c r="B12" s="659" t="s">
        <v>539</v>
      </c>
      <c r="C12" s="660">
        <v>2321</v>
      </c>
      <c r="D12" s="661">
        <v>8.5299835721557221E-2</v>
      </c>
      <c r="E12" s="10"/>
      <c r="F12" s="9"/>
      <c r="S12" s="274" t="s">
        <v>540</v>
      </c>
      <c r="T12" s="275">
        <v>6889</v>
      </c>
      <c r="U12" s="276" t="e">
        <v>#REF!</v>
      </c>
    </row>
    <row r="13" spans="1:21" ht="18.95" customHeight="1">
      <c r="A13" s="595" t="s">
        <v>541</v>
      </c>
      <c r="B13" s="659" t="s">
        <v>542</v>
      </c>
      <c r="C13" s="660">
        <v>33</v>
      </c>
      <c r="D13" s="661">
        <v>1.2127938728183491E-3</v>
      </c>
      <c r="E13" s="10"/>
      <c r="F13" s="9"/>
      <c r="S13" s="274" t="s">
        <v>543</v>
      </c>
      <c r="T13" s="275">
        <v>224</v>
      </c>
      <c r="U13" s="276" t="e">
        <v>#REF!</v>
      </c>
    </row>
    <row r="14" spans="1:21" ht="18.95" customHeight="1">
      <c r="A14" s="595" t="s">
        <v>544</v>
      </c>
      <c r="B14" s="659" t="s">
        <v>545</v>
      </c>
      <c r="C14" s="660">
        <v>1</v>
      </c>
      <c r="D14" s="661">
        <v>3.6751329479343915E-5</v>
      </c>
      <c r="E14" s="10"/>
      <c r="F14" s="9"/>
      <c r="S14" s="274" t="s">
        <v>546</v>
      </c>
      <c r="T14" s="275" t="e">
        <v>#N/A</v>
      </c>
      <c r="U14" s="276" t="e">
        <v>#N/A</v>
      </c>
    </row>
    <row r="15" spans="1:21" ht="18.95" customHeight="1">
      <c r="A15" s="595" t="s">
        <v>547</v>
      </c>
      <c r="B15" s="659" t="s">
        <v>548</v>
      </c>
      <c r="C15" s="660">
        <v>11</v>
      </c>
      <c r="D15" s="661">
        <v>4.0426462427278309E-4</v>
      </c>
      <c r="E15" s="10"/>
      <c r="F15" s="9"/>
    </row>
    <row r="16" spans="1:21" ht="18.95" customHeight="1">
      <c r="A16" s="595" t="s">
        <v>549</v>
      </c>
      <c r="B16" s="659" t="s">
        <v>550</v>
      </c>
      <c r="C16" s="660">
        <v>4</v>
      </c>
      <c r="D16" s="661">
        <v>1.4700531791737566E-4</v>
      </c>
      <c r="E16" s="10"/>
      <c r="F16" s="9"/>
    </row>
    <row r="17" spans="1:18" ht="18.95" customHeight="1">
      <c r="A17" s="595" t="s">
        <v>551</v>
      </c>
      <c r="B17" s="659" t="s">
        <v>552</v>
      </c>
      <c r="C17" s="660">
        <v>1</v>
      </c>
      <c r="D17" s="661">
        <v>3.6751329479343915E-5</v>
      </c>
      <c r="E17" s="10"/>
      <c r="F17" s="9"/>
    </row>
    <row r="18" spans="1:18" ht="32.25" customHeight="1">
      <c r="A18" s="668" t="s">
        <v>553</v>
      </c>
      <c r="B18" s="668"/>
      <c r="C18" s="592">
        <v>2720990</v>
      </c>
      <c r="D18" s="593">
        <v>99.999999999999986</v>
      </c>
      <c r="E18" s="10"/>
      <c r="I18" s="760" t="s">
        <v>269</v>
      </c>
      <c r="R18" s="703" t="s">
        <v>433</v>
      </c>
    </row>
    <row r="19" spans="1:18" ht="30.75" customHeight="1">
      <c r="A19" s="55"/>
      <c r="B19" s="659" t="s">
        <v>554</v>
      </c>
      <c r="C19" s="20"/>
      <c r="D19" s="2"/>
      <c r="E19" s="10"/>
    </row>
    <row r="20" spans="1:18" ht="22.5" customHeight="1">
      <c r="B20" s="659" t="s">
        <v>555</v>
      </c>
    </row>
    <row r="21" spans="1:18" ht="22.5" customHeight="1">
      <c r="A21" s="756" t="s">
        <v>556</v>
      </c>
      <c r="B21" s="757" t="s">
        <v>523</v>
      </c>
      <c r="C21" s="758">
        <v>214156</v>
      </c>
      <c r="D21" s="759">
        <v>7.8705177159783757</v>
      </c>
    </row>
    <row r="22" spans="1:18" ht="22.5" customHeight="1">
      <c r="A22" s="756" t="s">
        <v>557</v>
      </c>
      <c r="B22" s="757" t="s">
        <v>523</v>
      </c>
      <c r="C22" s="758">
        <v>31456</v>
      </c>
      <c r="D22" s="759">
        <v>1.1560498201022422</v>
      </c>
    </row>
    <row r="23" spans="1:18" ht="22.5" customHeight="1">
      <c r="A23" s="756" t="s">
        <v>516</v>
      </c>
      <c r="B23" s="757" t="s">
        <v>517</v>
      </c>
      <c r="C23" s="758">
        <v>379309</v>
      </c>
      <c r="D23" s="759">
        <v>13.94011003348046</v>
      </c>
    </row>
    <row r="24" spans="1:18" ht="22.5" customHeight="1">
      <c r="A24" s="756" t="s">
        <v>558</v>
      </c>
      <c r="B24" s="757" t="s">
        <v>517</v>
      </c>
      <c r="C24" s="758">
        <v>1410</v>
      </c>
      <c r="D24" s="759">
        <v>5.1819374565874918E-2</v>
      </c>
    </row>
    <row r="25" spans="1:18" ht="35.25" customHeight="1">
      <c r="A25" s="669" t="s">
        <v>559</v>
      </c>
      <c r="B25" s="669"/>
      <c r="C25" s="669"/>
      <c r="D25" s="669"/>
    </row>
    <row r="26" spans="1:18" ht="36" customHeight="1">
      <c r="A26" s="438" t="s">
        <v>508</v>
      </c>
      <c r="B26" s="439" t="s">
        <v>509</v>
      </c>
      <c r="C26" s="440" t="s">
        <v>510</v>
      </c>
      <c r="D26" s="439" t="s">
        <v>511</v>
      </c>
    </row>
    <row r="27" spans="1:18" ht="33" customHeight="1">
      <c r="A27" s="594" t="s">
        <v>560</v>
      </c>
      <c r="B27" s="659" t="s">
        <v>520</v>
      </c>
      <c r="C27" s="660">
        <v>2633854</v>
      </c>
      <c r="D27" s="661">
        <v>64.505869649285614</v>
      </c>
    </row>
    <row r="28" spans="1:18" ht="18.95" customHeight="1">
      <c r="A28" s="594" t="s">
        <v>561</v>
      </c>
      <c r="B28" s="659" t="s">
        <v>523</v>
      </c>
      <c r="C28" s="660">
        <v>694633</v>
      </c>
      <c r="D28" s="661">
        <v>17.012296715038953</v>
      </c>
      <c r="F28" s="13"/>
      <c r="G28" s="13"/>
    </row>
    <row r="29" spans="1:18" ht="18.95" customHeight="1">
      <c r="A29" s="594" t="s">
        <v>522</v>
      </c>
      <c r="B29" s="659" t="s">
        <v>562</v>
      </c>
      <c r="C29" s="660">
        <v>7293</v>
      </c>
      <c r="D29" s="661">
        <v>0.17861328203926261</v>
      </c>
      <c r="F29" s="13"/>
      <c r="G29" s="13"/>
    </row>
    <row r="30" spans="1:18" ht="18.95" customHeight="1">
      <c r="A30" s="594" t="s">
        <v>563</v>
      </c>
      <c r="B30" s="659" t="s">
        <v>525</v>
      </c>
      <c r="C30" s="660">
        <v>409316</v>
      </c>
      <c r="D30" s="661">
        <v>10.024581674370328</v>
      </c>
      <c r="F30" s="13"/>
      <c r="G30" s="13"/>
      <c r="H30" s="12"/>
      <c r="I30" s="13"/>
    </row>
    <row r="31" spans="1:18" ht="18.95" customHeight="1">
      <c r="A31" s="594" t="s">
        <v>564</v>
      </c>
      <c r="B31" s="659" t="s">
        <v>536</v>
      </c>
      <c r="C31" s="660">
        <v>131549</v>
      </c>
      <c r="D31" s="661">
        <v>3.221774117507604</v>
      </c>
      <c r="F31" s="13"/>
      <c r="G31" s="13"/>
      <c r="H31" s="12"/>
      <c r="I31" s="13"/>
    </row>
    <row r="32" spans="1:18" ht="18.95" customHeight="1">
      <c r="A32" s="594" t="s">
        <v>565</v>
      </c>
      <c r="B32" s="659" t="s">
        <v>514</v>
      </c>
      <c r="C32" s="660">
        <v>130935</v>
      </c>
      <c r="D32" s="661">
        <v>3.2067366082285544</v>
      </c>
      <c r="F32" s="13"/>
      <c r="G32" s="13"/>
      <c r="H32" s="12"/>
      <c r="I32" s="13"/>
    </row>
    <row r="33" spans="1:12" ht="18.75" customHeight="1">
      <c r="A33" s="594" t="s">
        <v>566</v>
      </c>
      <c r="B33" s="659" t="s">
        <v>517</v>
      </c>
      <c r="C33" s="660">
        <v>7446</v>
      </c>
      <c r="D33" s="661">
        <v>0.18236041383029608</v>
      </c>
      <c r="F33" s="13"/>
      <c r="G33" s="13"/>
      <c r="H33" s="12"/>
      <c r="I33" s="13"/>
    </row>
    <row r="34" spans="1:12" ht="18.95" customHeight="1">
      <c r="A34" s="594" t="s">
        <v>567</v>
      </c>
      <c r="B34" s="659" t="s">
        <v>517</v>
      </c>
      <c r="C34" s="660">
        <v>49866</v>
      </c>
      <c r="D34" s="661">
        <v>1.221271071187422</v>
      </c>
      <c r="F34" s="13"/>
      <c r="G34" s="13"/>
      <c r="H34" s="12"/>
      <c r="I34" s="13"/>
    </row>
    <row r="35" spans="1:12" ht="18.95" customHeight="1">
      <c r="A35" s="594" t="s">
        <v>568</v>
      </c>
      <c r="B35" s="659" t="s">
        <v>569</v>
      </c>
      <c r="C35" s="660">
        <v>7629</v>
      </c>
      <c r="D35" s="661">
        <v>0.18684227734506162</v>
      </c>
      <c r="F35" s="13"/>
      <c r="G35" s="13"/>
      <c r="H35" s="12"/>
      <c r="I35" s="13"/>
    </row>
    <row r="36" spans="1:12" ht="18.95" customHeight="1">
      <c r="A36" s="594" t="s">
        <v>570</v>
      </c>
      <c r="B36" s="659" t="s">
        <v>539</v>
      </c>
      <c r="C36" s="660">
        <v>4568</v>
      </c>
      <c r="D36" s="661">
        <v>0.11187515046693426</v>
      </c>
      <c r="F36" s="13"/>
      <c r="G36" s="13"/>
      <c r="H36" s="12"/>
      <c r="I36" s="13"/>
    </row>
    <row r="37" spans="1:12" ht="18.95" customHeight="1">
      <c r="A37" s="594" t="s">
        <v>571</v>
      </c>
      <c r="B37" s="659" t="s">
        <v>531</v>
      </c>
      <c r="C37" s="660">
        <v>2776</v>
      </c>
      <c r="D37" s="661">
        <v>6.7987175502672831E-2</v>
      </c>
      <c r="F37" s="13"/>
      <c r="G37" s="13"/>
      <c r="H37" s="12"/>
      <c r="I37" s="13"/>
    </row>
    <row r="38" spans="1:12" ht="18.95" customHeight="1">
      <c r="A38" s="594" t="s">
        <v>572</v>
      </c>
      <c r="B38" s="659" t="s">
        <v>573</v>
      </c>
      <c r="C38" s="660">
        <v>2163</v>
      </c>
      <c r="D38" s="661">
        <v>5.2974157281081173E-2</v>
      </c>
      <c r="F38" s="13"/>
      <c r="G38" s="13"/>
      <c r="H38" s="12"/>
      <c r="I38" s="13"/>
    </row>
    <row r="39" spans="1:12" ht="18.95" customHeight="1">
      <c r="A39" s="594" t="s">
        <v>574</v>
      </c>
      <c r="B39" s="659" t="s">
        <v>528</v>
      </c>
      <c r="C39" s="660">
        <v>831</v>
      </c>
      <c r="D39" s="661">
        <v>2.0352068747377928E-2</v>
      </c>
      <c r="F39" s="13"/>
      <c r="G39" s="13"/>
      <c r="H39" s="12"/>
      <c r="J39" s="13"/>
      <c r="L39" s="9"/>
    </row>
    <row r="40" spans="1:12" ht="18.95" customHeight="1">
      <c r="A40" s="594" t="s">
        <v>575</v>
      </c>
      <c r="B40" s="659" t="s">
        <v>542</v>
      </c>
      <c r="C40" s="660">
        <v>191</v>
      </c>
      <c r="D40" s="661">
        <v>4.6777919744274169E-3</v>
      </c>
      <c r="E40" s="13"/>
      <c r="F40" s="13"/>
      <c r="G40" s="13"/>
      <c r="H40" s="12"/>
      <c r="I40" s="13"/>
    </row>
    <row r="41" spans="1:12" ht="18.95" customHeight="1">
      <c r="A41" s="594" t="s">
        <v>576</v>
      </c>
      <c r="B41" s="659" t="s">
        <v>577</v>
      </c>
      <c r="C41" s="660">
        <v>8</v>
      </c>
      <c r="D41" s="661">
        <v>1.9592845966188136E-4</v>
      </c>
      <c r="E41" s="13"/>
      <c r="F41" s="13"/>
      <c r="G41" s="13"/>
      <c r="H41" s="12"/>
      <c r="I41" s="13"/>
    </row>
    <row r="42" spans="1:12" ht="18.95" customHeight="1">
      <c r="A42" s="594" t="s">
        <v>578</v>
      </c>
      <c r="B42" s="659" t="s">
        <v>579</v>
      </c>
      <c r="C42" s="660">
        <v>4</v>
      </c>
      <c r="D42" s="661">
        <v>9.7964229830940682E-5</v>
      </c>
      <c r="E42" s="13"/>
      <c r="F42" s="13"/>
      <c r="G42" s="13"/>
      <c r="H42" s="12"/>
      <c r="I42" s="13"/>
    </row>
    <row r="43" spans="1:12" ht="18.95" customHeight="1">
      <c r="A43" s="594" t="s">
        <v>580</v>
      </c>
      <c r="B43" s="659" t="s">
        <v>581</v>
      </c>
      <c r="C43" s="660">
        <v>4</v>
      </c>
      <c r="D43" s="661">
        <v>9.7964229830940682E-5</v>
      </c>
      <c r="E43" s="13"/>
      <c r="F43" s="13"/>
      <c r="G43" s="13"/>
      <c r="H43" s="12"/>
      <c r="I43" s="13"/>
    </row>
    <row r="44" spans="1:12" ht="18.95" customHeight="1">
      <c r="A44" s="594" t="s">
        <v>582</v>
      </c>
      <c r="B44" s="659" t="s">
        <v>583</v>
      </c>
      <c r="C44" s="660">
        <v>57</v>
      </c>
      <c r="D44" s="661">
        <v>1.3959902750909046E-3</v>
      </c>
      <c r="E44" s="13"/>
      <c r="F44" s="13"/>
      <c r="G44" s="13"/>
      <c r="H44" s="12"/>
      <c r="I44" s="13"/>
    </row>
    <row r="45" spans="1:12" ht="18.95" customHeight="1">
      <c r="E45" s="13"/>
      <c r="F45" s="13"/>
      <c r="G45" s="13"/>
      <c r="H45" s="12"/>
      <c r="I45" s="13"/>
    </row>
    <row r="46" spans="1:12" ht="18.95" customHeight="1">
      <c r="A46" s="668" t="s">
        <v>584</v>
      </c>
      <c r="B46" s="668"/>
      <c r="C46" s="592">
        <v>4083123</v>
      </c>
      <c r="D46" s="593">
        <v>100.00000000000001</v>
      </c>
      <c r="E46" s="13"/>
      <c r="F46" s="13"/>
      <c r="G46" s="13"/>
      <c r="H46" s="12"/>
      <c r="I46" s="13"/>
      <c r="J46" s="610"/>
    </row>
    <row r="47" spans="1:12" ht="15">
      <c r="A47" s="594" t="s">
        <v>585</v>
      </c>
      <c r="B47" s="659" t="s">
        <v>586</v>
      </c>
      <c r="C47" s="660"/>
      <c r="D47" s="661">
        <v>0</v>
      </c>
      <c r="E47" s="13"/>
      <c r="F47" s="13"/>
      <c r="G47" s="13"/>
      <c r="H47" s="12"/>
    </row>
    <row r="48" spans="1:12" ht="30" customHeight="1">
      <c r="A48" s="55"/>
      <c r="B48" s="57"/>
      <c r="C48" s="5"/>
      <c r="E48" s="13"/>
      <c r="F48" s="13"/>
      <c r="G48" s="13"/>
      <c r="H48" s="12"/>
    </row>
    <row r="49" spans="1:15" ht="32.25" customHeight="1">
      <c r="A49" s="705" t="s">
        <v>587</v>
      </c>
      <c r="B49" s="57"/>
      <c r="F49" s="6"/>
    </row>
    <row r="50" spans="1:15" ht="30" customHeight="1">
      <c r="A50" s="669" t="s">
        <v>588</v>
      </c>
      <c r="B50" s="669" t="s">
        <v>588</v>
      </c>
      <c r="C50" s="669"/>
      <c r="D50" s="669"/>
      <c r="E50" s="669"/>
      <c r="G50" s="5"/>
    </row>
    <row r="51" spans="1:15" ht="33" customHeight="1">
      <c r="A51" s="438" t="s">
        <v>508</v>
      </c>
      <c r="B51" s="438" t="s">
        <v>508</v>
      </c>
      <c r="C51" s="439" t="s">
        <v>509</v>
      </c>
      <c r="D51" s="440" t="s">
        <v>510</v>
      </c>
      <c r="E51" s="439" t="s">
        <v>511</v>
      </c>
      <c r="K51" s="225"/>
    </row>
    <row r="52" spans="1:15" ht="34.5" customHeight="1">
      <c r="A52" s="594" t="s">
        <v>589</v>
      </c>
      <c r="B52" s="594" t="s">
        <v>589</v>
      </c>
      <c r="C52" s="439" t="s">
        <v>590</v>
      </c>
      <c r="D52" s="5">
        <v>93421</v>
      </c>
      <c r="E52" s="661">
        <f t="shared" ref="E52:E62" si="0">(D52/D$62)*100</f>
        <v>46.4476065469443</v>
      </c>
      <c r="N52" s="9"/>
    </row>
    <row r="53" spans="1:15" ht="18.95" customHeight="1">
      <c r="A53" s="594" t="s">
        <v>591</v>
      </c>
      <c r="B53" s="594" t="s">
        <v>591</v>
      </c>
      <c r="C53" s="439" t="s">
        <v>592</v>
      </c>
      <c r="D53" s="660">
        <v>53695</v>
      </c>
      <c r="E53" s="661">
        <f t="shared" si="0"/>
        <v>26.696398385140107</v>
      </c>
      <c r="N53" s="9"/>
      <c r="O53" s="5"/>
    </row>
    <row r="54" spans="1:15" ht="18.95" customHeight="1">
      <c r="A54" s="594" t="s">
        <v>593</v>
      </c>
      <c r="B54" s="594" t="s">
        <v>593</v>
      </c>
      <c r="C54" s="439" t="s">
        <v>594</v>
      </c>
      <c r="D54" s="660">
        <v>41822</v>
      </c>
      <c r="E54" s="661">
        <f t="shared" si="0"/>
        <v>20.793309866157546</v>
      </c>
      <c r="F54" s="13"/>
      <c r="G54" s="13"/>
      <c r="H54" s="12"/>
      <c r="I54" s="13"/>
      <c r="N54" s="9"/>
    </row>
    <row r="55" spans="1:15" ht="18.95" customHeight="1">
      <c r="A55" s="594" t="s">
        <v>595</v>
      </c>
      <c r="B55" s="594" t="s">
        <v>595</v>
      </c>
      <c r="C55" s="439" t="s">
        <v>596</v>
      </c>
      <c r="D55" s="5">
        <v>7093</v>
      </c>
      <c r="E55" s="661">
        <f t="shared" si="0"/>
        <v>3.5265397848179307</v>
      </c>
      <c r="F55" s="13"/>
      <c r="G55" s="13"/>
      <c r="H55" s="12"/>
      <c r="I55" s="13"/>
      <c r="N55" s="9"/>
    </row>
    <row r="56" spans="1:15" ht="18.95" customHeight="1">
      <c r="A56" s="594" t="s">
        <v>597</v>
      </c>
      <c r="B56" s="594" t="s">
        <v>597</v>
      </c>
      <c r="C56" s="439" t="s">
        <v>598</v>
      </c>
      <c r="D56" s="5">
        <v>3332</v>
      </c>
      <c r="E56" s="661">
        <f t="shared" si="0"/>
        <v>1.6566235109281469</v>
      </c>
      <c r="F56" s="13"/>
      <c r="G56" s="13"/>
      <c r="H56" s="12"/>
      <c r="I56" s="13"/>
      <c r="N56" s="9"/>
    </row>
    <row r="57" spans="1:15" ht="18.95" customHeight="1">
      <c r="A57" s="594" t="s">
        <v>599</v>
      </c>
      <c r="B57" s="594" t="s">
        <v>599</v>
      </c>
      <c r="C57" s="439" t="s">
        <v>600</v>
      </c>
      <c r="D57" s="5">
        <v>1754</v>
      </c>
      <c r="E57" s="661">
        <f t="shared" si="0"/>
        <v>0.87206411709722964</v>
      </c>
      <c r="F57" s="13"/>
      <c r="G57" s="13"/>
      <c r="H57" s="12"/>
      <c r="I57" s="13"/>
      <c r="N57" s="9"/>
    </row>
    <row r="58" spans="1:15" ht="18.95" customHeight="1">
      <c r="A58" s="594" t="s">
        <v>601</v>
      </c>
      <c r="B58" s="594" t="s">
        <v>601</v>
      </c>
      <c r="C58" s="439" t="s">
        <v>602</v>
      </c>
      <c r="D58" s="660">
        <v>7</v>
      </c>
      <c r="E58" s="661">
        <f t="shared" si="0"/>
        <v>3.4803014935465264E-3</v>
      </c>
      <c r="F58" s="13"/>
      <c r="G58" s="13"/>
      <c r="H58" s="12"/>
      <c r="I58" s="13"/>
      <c r="N58" s="9"/>
    </row>
    <row r="59" spans="1:15" ht="18.95" customHeight="1">
      <c r="A59" s="594" t="s">
        <v>603</v>
      </c>
      <c r="B59" s="594" t="s">
        <v>603</v>
      </c>
      <c r="C59" s="439" t="s">
        <v>604</v>
      </c>
      <c r="D59" s="660">
        <v>5</v>
      </c>
      <c r="E59" s="661">
        <f t="shared" si="0"/>
        <v>2.4859296382475191E-3</v>
      </c>
      <c r="F59" s="13"/>
      <c r="G59" s="13"/>
      <c r="H59" s="12"/>
      <c r="I59" s="13"/>
    </row>
    <row r="60" spans="1:15" ht="18.95" customHeight="1">
      <c r="A60" s="594" t="s">
        <v>605</v>
      </c>
      <c r="B60" s="594" t="s">
        <v>605</v>
      </c>
      <c r="C60" s="439" t="s">
        <v>606</v>
      </c>
      <c r="D60" s="660">
        <v>3</v>
      </c>
      <c r="E60" s="661">
        <f t="shared" si="0"/>
        <v>1.4915577829485113E-3</v>
      </c>
      <c r="F60" s="13"/>
      <c r="G60" s="13"/>
      <c r="H60" s="12"/>
      <c r="I60" s="13"/>
    </row>
    <row r="61" spans="1:15" ht="18.95" customHeight="1">
      <c r="A61" s="594" t="s">
        <v>607</v>
      </c>
      <c r="B61" s="594" t="s">
        <v>607</v>
      </c>
      <c r="C61" s="439" t="s">
        <v>608</v>
      </c>
      <c r="D61" s="660">
        <v>0</v>
      </c>
      <c r="E61" s="661">
        <f t="shared" si="0"/>
        <v>0</v>
      </c>
      <c r="F61" s="13"/>
      <c r="G61" s="13"/>
      <c r="H61" s="12"/>
      <c r="I61" s="13"/>
    </row>
    <row r="62" spans="1:15" ht="24.75" customHeight="1">
      <c r="A62" s="668" t="s">
        <v>553</v>
      </c>
      <c r="B62" s="668" t="s">
        <v>553</v>
      </c>
      <c r="C62" s="668" t="s">
        <v>609</v>
      </c>
      <c r="D62" s="592">
        <f>SUM(D52:D61)</f>
        <v>201132</v>
      </c>
      <c r="E62" s="593">
        <f t="shared" si="0"/>
        <v>100</v>
      </c>
      <c r="F62" s="13"/>
      <c r="G62" s="13"/>
      <c r="H62" s="12"/>
      <c r="I62" s="13"/>
    </row>
    <row r="63" spans="1:15" ht="15">
      <c r="A63" s="846"/>
      <c r="B63" s="847"/>
      <c r="E63" s="13"/>
      <c r="F63" s="13"/>
      <c r="G63" s="13"/>
      <c r="H63" s="12"/>
      <c r="I63" s="13"/>
    </row>
    <row r="64" spans="1:15">
      <c r="A64" s="55"/>
      <c r="B64" s="57"/>
    </row>
    <row r="65" spans="1:13" ht="20.100000000000001" customHeight="1">
      <c r="A65" s="240" t="s">
        <v>426</v>
      </c>
      <c r="B65" s="817" t="s">
        <v>610</v>
      </c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9"/>
    </row>
    <row r="66" spans="1:13">
      <c r="A66" s="241"/>
      <c r="B66" s="817" t="s">
        <v>611</v>
      </c>
      <c r="C66" s="818"/>
      <c r="D66" s="818"/>
      <c r="E66" s="818"/>
      <c r="F66" s="818"/>
      <c r="G66" s="818"/>
      <c r="H66" s="818"/>
      <c r="I66" s="818"/>
      <c r="J66" s="818"/>
      <c r="K66" s="818"/>
      <c r="L66" s="818"/>
      <c r="M66" s="818"/>
    </row>
    <row r="67" spans="1:13">
      <c r="A67" s="222" t="s">
        <v>428</v>
      </c>
      <c r="B67" s="820" t="s">
        <v>429</v>
      </c>
      <c r="C67" s="821"/>
      <c r="D67" s="821"/>
      <c r="E67" s="821"/>
      <c r="F67" s="821"/>
      <c r="G67" s="821"/>
      <c r="H67" s="821"/>
      <c r="I67" s="821"/>
      <c r="J67" s="821"/>
      <c r="K67" s="821"/>
      <c r="L67" s="821"/>
      <c r="M67" s="821"/>
    </row>
    <row r="68" spans="1:13">
      <c r="A68" s="55"/>
      <c r="B68" s="57"/>
    </row>
    <row r="69" spans="1:13">
      <c r="A69" s="55"/>
      <c r="B69" s="57"/>
    </row>
    <row r="72" spans="1:13">
      <c r="A72" s="9" t="s">
        <v>612</v>
      </c>
      <c r="B72" s="5">
        <v>93227</v>
      </c>
    </row>
    <row r="73" spans="1:13">
      <c r="A73" s="9" t="s">
        <v>613</v>
      </c>
      <c r="B73" s="5">
        <v>7121</v>
      </c>
    </row>
    <row r="74" spans="1:13">
      <c r="A74" s="9" t="s">
        <v>614</v>
      </c>
      <c r="B74" s="5">
        <v>3342</v>
      </c>
    </row>
    <row r="75" spans="1:13">
      <c r="A75" s="9" t="s">
        <v>615</v>
      </c>
      <c r="B75" s="5">
        <v>1763</v>
      </c>
    </row>
    <row r="76" spans="1:13">
      <c r="A76" s="9" t="s">
        <v>616</v>
      </c>
      <c r="B76" s="5">
        <v>7</v>
      </c>
    </row>
    <row r="77" spans="1:13">
      <c r="A77" s="9" t="s">
        <v>617</v>
      </c>
      <c r="B77" s="5">
        <v>5</v>
      </c>
    </row>
    <row r="78" spans="1:13">
      <c r="A78" s="9" t="s">
        <v>618</v>
      </c>
      <c r="B78" s="5">
        <v>3</v>
      </c>
    </row>
    <row r="79" spans="1:13" ht="15">
      <c r="A79" s="117" t="s">
        <v>619</v>
      </c>
      <c r="B79" s="662">
        <v>105468</v>
      </c>
    </row>
  </sheetData>
  <sheetProtection autoFilter="0"/>
  <mergeCells count="6">
    <mergeCell ref="B65:M65"/>
    <mergeCell ref="B66:M66"/>
    <mergeCell ref="B67:M67"/>
    <mergeCell ref="A63:B63"/>
    <mergeCell ref="S1:U1"/>
    <mergeCell ref="A1:D1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19" max="16383" man="1"/>
    <brk id="62" max="16383" man="1"/>
  </rowBreaks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Y119"/>
  <sheetViews>
    <sheetView topLeftCell="R1" zoomScale="60" zoomScaleNormal="60" workbookViewId="0">
      <selection activeCell="Q1" sqref="A1:Q1048576"/>
    </sheetView>
  </sheetViews>
  <sheetFormatPr defaultColWidth="11.42578125" defaultRowHeight="12.75"/>
  <cols>
    <col min="1" max="1" width="14" hidden="1" customWidth="1"/>
    <col min="2" max="2" width="31.28515625" hidden="1" customWidth="1"/>
    <col min="3" max="3" width="15.28515625" hidden="1" customWidth="1"/>
    <col min="4" max="4" width="16.42578125" hidden="1" customWidth="1"/>
    <col min="5" max="5" width="12.7109375" hidden="1" customWidth="1"/>
    <col min="6" max="7" width="0" hidden="1" customWidth="1"/>
    <col min="8" max="8" width="11.42578125" hidden="1" customWidth="1"/>
    <col min="9" max="9" width="27.28515625" hidden="1" customWidth="1"/>
    <col min="10" max="13" width="11.42578125" hidden="1" customWidth="1"/>
    <col min="14" max="15" width="12" hidden="1" customWidth="1"/>
    <col min="16" max="17" width="17.140625" hidden="1" customWidth="1"/>
  </cols>
  <sheetData>
    <row r="1" spans="1:19" ht="29.25" customHeight="1">
      <c r="A1" s="852" t="s">
        <v>506</v>
      </c>
      <c r="B1" s="852"/>
      <c r="C1" s="852"/>
      <c r="D1" s="852"/>
      <c r="H1" s="571" t="s">
        <v>620</v>
      </c>
      <c r="I1" s="571" t="s">
        <v>621</v>
      </c>
      <c r="J1" s="571">
        <v>2016</v>
      </c>
      <c r="K1" s="571">
        <v>2017</v>
      </c>
      <c r="L1" s="571">
        <v>2018</v>
      </c>
      <c r="M1" s="571">
        <v>2019</v>
      </c>
      <c r="N1" s="571">
        <v>2020</v>
      </c>
      <c r="O1" s="571">
        <v>2021</v>
      </c>
      <c r="P1" s="571">
        <v>2022</v>
      </c>
      <c r="Q1" s="571">
        <v>2023</v>
      </c>
    </row>
    <row r="2" spans="1:19" s="2" customFormat="1" ht="27.75" customHeight="1">
      <c r="A2" s="30" t="s">
        <v>622</v>
      </c>
      <c r="B2" s="16" t="s">
        <v>509</v>
      </c>
      <c r="C2" s="251" t="s">
        <v>510</v>
      </c>
      <c r="D2" s="16" t="s">
        <v>511</v>
      </c>
      <c r="H2" s="572" t="s">
        <v>513</v>
      </c>
      <c r="I2" s="573" t="s">
        <v>514</v>
      </c>
      <c r="J2" s="574">
        <v>1595688</v>
      </c>
      <c r="K2" s="574">
        <v>1621346</v>
      </c>
      <c r="L2" s="574">
        <v>1587741</v>
      </c>
      <c r="M2" s="575">
        <v>1540314</v>
      </c>
      <c r="N2" s="575">
        <v>1564553</v>
      </c>
      <c r="O2" s="575">
        <v>1516514</v>
      </c>
      <c r="P2" s="576">
        <v>1556881</v>
      </c>
      <c r="Q2" s="719">
        <v>1556881</v>
      </c>
      <c r="S2" s="2" t="s">
        <v>298</v>
      </c>
    </row>
    <row r="3" spans="1:19" ht="18.75" customHeight="1">
      <c r="A3" s="81" t="s">
        <v>513</v>
      </c>
      <c r="B3" s="82" t="s">
        <v>514</v>
      </c>
      <c r="C3" s="23">
        <v>1538843</v>
      </c>
      <c r="D3" s="242">
        <v>0.67079545102846183</v>
      </c>
      <c r="E3" s="9"/>
      <c r="H3" s="165" t="s">
        <v>516</v>
      </c>
      <c r="I3" s="577" t="s">
        <v>517</v>
      </c>
      <c r="J3" s="578">
        <v>327391</v>
      </c>
      <c r="K3" s="578">
        <v>330430</v>
      </c>
      <c r="L3" s="578">
        <v>330981</v>
      </c>
      <c r="M3" s="579">
        <v>350165</v>
      </c>
      <c r="N3" s="575">
        <v>365234</v>
      </c>
      <c r="O3" s="575">
        <v>369150</v>
      </c>
      <c r="P3" s="576">
        <v>379309</v>
      </c>
      <c r="Q3" s="719">
        <v>380719</v>
      </c>
      <c r="S3" s="2" t="s">
        <v>300</v>
      </c>
    </row>
    <row r="4" spans="1:19" ht="14.25">
      <c r="A4" s="81" t="s">
        <v>516</v>
      </c>
      <c r="B4" s="82" t="s">
        <v>517</v>
      </c>
      <c r="C4" s="23">
        <v>350569</v>
      </c>
      <c r="D4" s="242">
        <v>0.15281616803767301</v>
      </c>
      <c r="E4" s="10"/>
      <c r="H4" s="165" t="s">
        <v>530</v>
      </c>
      <c r="I4" s="577" t="s">
        <v>531</v>
      </c>
      <c r="J4" s="578">
        <v>47641</v>
      </c>
      <c r="K4" s="578">
        <v>46284</v>
      </c>
      <c r="L4" s="578">
        <v>48093</v>
      </c>
      <c r="M4" s="579">
        <v>48099</v>
      </c>
      <c r="N4" s="575">
        <v>47422</v>
      </c>
      <c r="O4" s="575">
        <v>44622</v>
      </c>
      <c r="P4" s="576">
        <v>40418</v>
      </c>
      <c r="Q4" s="719">
        <v>40418</v>
      </c>
    </row>
    <row r="5" spans="1:19" ht="14.25">
      <c r="A5" s="81" t="s">
        <v>530</v>
      </c>
      <c r="B5" s="82" t="s">
        <v>531</v>
      </c>
      <c r="C5" s="23">
        <v>48427</v>
      </c>
      <c r="D5" s="242">
        <v>2.1109763183739548E-2</v>
      </c>
      <c r="E5" s="10"/>
      <c r="H5" s="165" t="s">
        <v>527</v>
      </c>
      <c r="I5" s="577" t="s">
        <v>528</v>
      </c>
      <c r="J5" s="578">
        <v>41068</v>
      </c>
      <c r="K5" s="578">
        <v>42175</v>
      </c>
      <c r="L5" s="578">
        <v>42202</v>
      </c>
      <c r="M5" s="579">
        <v>42432</v>
      </c>
      <c r="N5" s="575">
        <v>42523</v>
      </c>
      <c r="O5" s="575">
        <v>43016</v>
      </c>
      <c r="P5" s="576">
        <v>39176</v>
      </c>
      <c r="Q5" s="719">
        <v>39176</v>
      </c>
    </row>
    <row r="6" spans="1:19" ht="15" thickBot="1">
      <c r="A6" s="81" t="s">
        <v>527</v>
      </c>
      <c r="B6" s="85" t="s">
        <v>528</v>
      </c>
      <c r="C6" s="23">
        <v>42600</v>
      </c>
      <c r="D6" s="242">
        <v>1.8569721676488422E-2</v>
      </c>
      <c r="E6" s="10"/>
      <c r="H6" s="165" t="s">
        <v>557</v>
      </c>
      <c r="I6" s="1" t="s">
        <v>523</v>
      </c>
      <c r="J6" s="578">
        <v>0</v>
      </c>
      <c r="K6" s="578">
        <v>485</v>
      </c>
      <c r="L6" s="578">
        <v>553</v>
      </c>
      <c r="M6" s="579">
        <v>568</v>
      </c>
      <c r="N6" s="575">
        <v>11782</v>
      </c>
      <c r="O6" s="575">
        <v>19888</v>
      </c>
      <c r="P6" s="576">
        <v>31456</v>
      </c>
      <c r="Q6" s="719">
        <v>245612</v>
      </c>
    </row>
    <row r="7" spans="1:19" ht="14.25">
      <c r="A7" s="81" t="s">
        <v>557</v>
      </c>
      <c r="B7" s="85" t="s">
        <v>523</v>
      </c>
      <c r="C7" s="23">
        <v>577</v>
      </c>
      <c r="D7" s="242">
        <v>2.5151946965572345E-4</v>
      </c>
      <c r="E7" s="10"/>
      <c r="H7" s="580" t="s">
        <v>519</v>
      </c>
      <c r="I7" s="581" t="s">
        <v>520</v>
      </c>
      <c r="J7" s="582">
        <v>35489</v>
      </c>
      <c r="K7" s="582">
        <v>61290</v>
      </c>
      <c r="L7" s="582">
        <v>76591</v>
      </c>
      <c r="M7" s="583">
        <v>102327</v>
      </c>
      <c r="N7" s="583">
        <v>143190</v>
      </c>
      <c r="O7" s="583">
        <v>215518</v>
      </c>
      <c r="P7" s="584">
        <v>330891</v>
      </c>
      <c r="Q7" s="719">
        <v>330891</v>
      </c>
    </row>
    <row r="8" spans="1:19" ht="12.75" customHeight="1">
      <c r="A8" s="217" t="s">
        <v>609</v>
      </c>
      <c r="B8" s="116" t="s">
        <v>623</v>
      </c>
      <c r="C8" s="114">
        <v>1981016</v>
      </c>
      <c r="D8" s="248">
        <v>0.86354262339601862</v>
      </c>
      <c r="E8" s="10"/>
      <c r="H8" s="27" t="s">
        <v>556</v>
      </c>
      <c r="I8" s="1" t="s">
        <v>523</v>
      </c>
      <c r="J8" s="578">
        <v>25130</v>
      </c>
      <c r="K8" s="578">
        <v>29503</v>
      </c>
      <c r="L8" s="578">
        <v>30479</v>
      </c>
      <c r="M8" s="579">
        <v>82477</v>
      </c>
      <c r="N8" s="579">
        <v>141039</v>
      </c>
      <c r="O8" s="579">
        <v>162945</v>
      </c>
      <c r="P8" s="585">
        <v>245612</v>
      </c>
      <c r="Q8" s="719">
        <v>245612</v>
      </c>
    </row>
    <row r="9" spans="1:19" ht="17.25" customHeight="1">
      <c r="A9" s="101" t="s">
        <v>519</v>
      </c>
      <c r="B9" s="18" t="s">
        <v>520</v>
      </c>
      <c r="C9" s="23">
        <v>102023</v>
      </c>
      <c r="D9" s="242">
        <v>4.4472739779351601E-2</v>
      </c>
      <c r="E9" s="10"/>
      <c r="H9" s="27" t="s">
        <v>624</v>
      </c>
      <c r="I9" s="1" t="s">
        <v>625</v>
      </c>
      <c r="J9" s="1"/>
      <c r="K9" s="578">
        <v>674</v>
      </c>
      <c r="L9" s="578">
        <v>69876</v>
      </c>
      <c r="M9" s="579">
        <v>55443</v>
      </c>
      <c r="N9" s="579">
        <v>3</v>
      </c>
      <c r="O9" s="579">
        <v>0</v>
      </c>
      <c r="P9" s="585">
        <v>0</v>
      </c>
      <c r="Q9" s="585">
        <v>0</v>
      </c>
    </row>
    <row r="10" spans="1:19" ht="17.25" customHeight="1">
      <c r="A10" s="101" t="s">
        <v>556</v>
      </c>
      <c r="B10" s="18" t="s">
        <v>523</v>
      </c>
      <c r="C10" s="23">
        <v>84078</v>
      </c>
      <c r="D10" s="242">
        <v>3.6650353500370741E-2</v>
      </c>
      <c r="E10" s="10"/>
      <c r="H10" s="27" t="s">
        <v>626</v>
      </c>
      <c r="I10" s="1" t="s">
        <v>627</v>
      </c>
      <c r="J10" s="578">
        <v>29335</v>
      </c>
      <c r="K10" s="578">
        <v>31712</v>
      </c>
      <c r="L10" s="578">
        <v>40402</v>
      </c>
      <c r="M10" s="579">
        <v>43133</v>
      </c>
      <c r="N10" s="579">
        <v>55088</v>
      </c>
      <c r="O10" s="579">
        <v>51683</v>
      </c>
      <c r="P10" s="585">
        <v>0</v>
      </c>
      <c r="Q10" s="585">
        <v>0</v>
      </c>
    </row>
    <row r="11" spans="1:19" ht="17.25" customHeight="1">
      <c r="A11" s="100" t="s">
        <v>624</v>
      </c>
      <c r="B11" s="18" t="s">
        <v>625</v>
      </c>
      <c r="C11" s="23">
        <v>57977</v>
      </c>
      <c r="D11" s="242">
        <v>2.5272693747365474E-2</v>
      </c>
      <c r="E11" s="10"/>
      <c r="H11" s="27" t="s">
        <v>524</v>
      </c>
      <c r="I11" s="1" t="s">
        <v>525</v>
      </c>
      <c r="J11" s="578">
        <v>13490</v>
      </c>
      <c r="K11" s="578">
        <v>21214</v>
      </c>
      <c r="L11" s="578">
        <v>21274</v>
      </c>
      <c r="M11" s="578">
        <v>23574</v>
      </c>
      <c r="N11" s="578">
        <v>50687</v>
      </c>
      <c r="O11" s="578">
        <v>37408</v>
      </c>
      <c r="P11" s="578">
        <v>106377</v>
      </c>
      <c r="Q11" s="578">
        <v>106377</v>
      </c>
    </row>
    <row r="12" spans="1:19" ht="17.25" customHeight="1">
      <c r="A12" s="100" t="s">
        <v>626</v>
      </c>
      <c r="B12" s="18" t="s">
        <v>627</v>
      </c>
      <c r="C12" s="23">
        <v>43273</v>
      </c>
      <c r="D12" s="242">
        <v>1.8863088406260175E-2</v>
      </c>
      <c r="E12" s="10"/>
      <c r="H12" s="27" t="s">
        <v>535</v>
      </c>
      <c r="I12" s="1" t="s">
        <v>536</v>
      </c>
      <c r="J12" s="578">
        <v>561</v>
      </c>
      <c r="K12" s="578">
        <v>663</v>
      </c>
      <c r="L12" s="578">
        <v>888</v>
      </c>
      <c r="M12" s="578">
        <v>1590</v>
      </c>
      <c r="N12" s="578">
        <v>4769</v>
      </c>
      <c r="O12" s="578">
        <v>4361</v>
      </c>
      <c r="P12" s="578">
        <v>14609</v>
      </c>
      <c r="Q12" s="578">
        <v>14609</v>
      </c>
    </row>
    <row r="13" spans="1:19" ht="17.25" customHeight="1">
      <c r="A13" s="101" t="s">
        <v>524</v>
      </c>
      <c r="B13" s="18" t="s">
        <v>525</v>
      </c>
      <c r="C13" s="23">
        <v>23739</v>
      </c>
      <c r="D13" s="242">
        <v>1.0348042790567105E-2</v>
      </c>
      <c r="E13" s="10"/>
      <c r="H13" s="27" t="s">
        <v>538</v>
      </c>
      <c r="I13" s="1" t="s">
        <v>539</v>
      </c>
      <c r="J13" s="578">
        <v>0</v>
      </c>
      <c r="K13" s="578">
        <v>0</v>
      </c>
      <c r="L13" s="578">
        <v>0</v>
      </c>
      <c r="M13" s="578">
        <v>279</v>
      </c>
      <c r="N13" s="578">
        <v>1648</v>
      </c>
      <c r="O13" s="578">
        <v>1331</v>
      </c>
      <c r="P13" s="578">
        <v>2321</v>
      </c>
      <c r="Q13" s="578">
        <v>2321</v>
      </c>
    </row>
    <row r="14" spans="1:19" ht="17.25" customHeight="1">
      <c r="A14" s="101" t="s">
        <v>535</v>
      </c>
      <c r="B14" s="18" t="s">
        <v>536</v>
      </c>
      <c r="C14" s="23">
        <v>1611</v>
      </c>
      <c r="D14" s="242">
        <v>7.0224933382213254E-4</v>
      </c>
      <c r="E14" s="10"/>
      <c r="H14" s="1" t="s">
        <v>541</v>
      </c>
      <c r="I14" s="1" t="s">
        <v>542</v>
      </c>
      <c r="J14" s="578">
        <v>227</v>
      </c>
      <c r="K14" s="578">
        <v>17</v>
      </c>
      <c r="L14" s="578">
        <v>15</v>
      </c>
      <c r="M14" s="578">
        <v>15</v>
      </c>
      <c r="N14" s="578">
        <v>42</v>
      </c>
      <c r="O14" s="578">
        <v>28</v>
      </c>
      <c r="P14" s="578">
        <v>33</v>
      </c>
      <c r="Q14" s="578">
        <v>33</v>
      </c>
    </row>
    <row r="15" spans="1:19" ht="17.25" customHeight="1">
      <c r="A15" s="11" t="s">
        <v>538</v>
      </c>
      <c r="B15" s="18" t="s">
        <v>539</v>
      </c>
      <c r="C15" s="23">
        <v>317</v>
      </c>
      <c r="D15" s="242">
        <v>1.381831401748082E-4</v>
      </c>
      <c r="E15" s="10"/>
      <c r="H15" s="1" t="s">
        <v>533</v>
      </c>
      <c r="I15" s="1" t="s">
        <v>534</v>
      </c>
      <c r="J15" s="1" t="s">
        <v>628</v>
      </c>
      <c r="K15" s="1" t="s">
        <v>628</v>
      </c>
      <c r="L15" s="1" t="s">
        <v>628</v>
      </c>
      <c r="M15" s="1" t="s">
        <v>628</v>
      </c>
      <c r="N15" s="1" t="s">
        <v>628</v>
      </c>
      <c r="O15" s="1" t="s">
        <v>628</v>
      </c>
      <c r="P15" s="1" t="s">
        <v>628</v>
      </c>
      <c r="Q15" s="660">
        <v>30095</v>
      </c>
    </row>
    <row r="16" spans="1:19" ht="17.25" customHeight="1">
      <c r="A16" s="250" t="s">
        <v>541</v>
      </c>
      <c r="B16" s="18" t="s">
        <v>542</v>
      </c>
      <c r="C16" s="23">
        <v>14</v>
      </c>
      <c r="D16" s="242">
        <v>6.1027254335877446E-6</v>
      </c>
      <c r="E16" s="10"/>
    </row>
    <row r="17" spans="1:25" ht="17.25" customHeight="1">
      <c r="A17" s="11" t="s">
        <v>549</v>
      </c>
      <c r="B17" s="18" t="s">
        <v>550</v>
      </c>
      <c r="C17" s="23">
        <v>3</v>
      </c>
      <c r="D17" s="242">
        <v>1.3077268786259451E-6</v>
      </c>
      <c r="E17" s="10"/>
    </row>
    <row r="18" spans="1:25" ht="17.25" customHeight="1">
      <c r="A18" s="11" t="s">
        <v>551</v>
      </c>
      <c r="B18" s="18" t="s">
        <v>629</v>
      </c>
      <c r="C18" s="23">
        <v>2</v>
      </c>
      <c r="D18" s="242">
        <v>8.7181791908396347E-7</v>
      </c>
      <c r="E18" s="10"/>
    </row>
    <row r="19" spans="1:25" ht="24" customHeight="1">
      <c r="A19" s="101" t="s">
        <v>630</v>
      </c>
      <c r="B19" s="18" t="s">
        <v>631</v>
      </c>
      <c r="C19" s="23">
        <v>2</v>
      </c>
      <c r="D19" s="242">
        <v>8.7181791908396347E-7</v>
      </c>
      <c r="E19" s="10"/>
    </row>
    <row r="20" spans="1:25" ht="17.25" customHeight="1">
      <c r="A20" s="11" t="s">
        <v>547</v>
      </c>
      <c r="B20" s="18" t="s">
        <v>548</v>
      </c>
      <c r="C20" s="23">
        <v>1</v>
      </c>
      <c r="D20" s="242">
        <v>4.3590895954198173E-7</v>
      </c>
      <c r="E20" s="10"/>
    </row>
    <row r="21" spans="1:25" ht="15.75" customHeight="1">
      <c r="A21" s="11" t="s">
        <v>544</v>
      </c>
      <c r="B21" s="18" t="s">
        <v>632</v>
      </c>
      <c r="C21" s="23">
        <v>1</v>
      </c>
      <c r="D21" s="242">
        <v>4.3590895954198173E-7</v>
      </c>
      <c r="E21" s="10"/>
    </row>
    <row r="22" spans="1:25" ht="23.25" customHeight="1">
      <c r="A22" s="115" t="s">
        <v>609</v>
      </c>
      <c r="B22" s="116" t="s">
        <v>633</v>
      </c>
      <c r="C22" s="114">
        <v>313041</v>
      </c>
      <c r="D22" s="249">
        <v>0.13645737660398147</v>
      </c>
      <c r="E22" s="10"/>
    </row>
    <row r="23" spans="1:25" ht="26.25" customHeight="1">
      <c r="A23" s="853" t="s">
        <v>634</v>
      </c>
      <c r="B23" s="854"/>
      <c r="C23" s="855">
        <v>2294057</v>
      </c>
      <c r="D23" s="856"/>
      <c r="E23" s="10"/>
      <c r="H23" s="571" t="s">
        <v>620</v>
      </c>
      <c r="I23" s="571" t="s">
        <v>635</v>
      </c>
      <c r="J23" s="571">
        <v>2016</v>
      </c>
      <c r="K23" s="571">
        <v>2017</v>
      </c>
      <c r="L23" s="571">
        <v>2018</v>
      </c>
      <c r="M23" s="571">
        <v>2019</v>
      </c>
      <c r="N23" s="571">
        <v>2020</v>
      </c>
      <c r="O23" s="571">
        <v>2021</v>
      </c>
      <c r="P23" s="571">
        <v>2022</v>
      </c>
      <c r="Q23" s="571">
        <v>2023</v>
      </c>
      <c r="Y23" s="21" t="s">
        <v>433</v>
      </c>
    </row>
    <row r="24" spans="1:25" ht="21.75" customHeight="1">
      <c r="A24" s="55"/>
      <c r="B24" s="57"/>
      <c r="C24" s="20"/>
      <c r="D24" s="2"/>
      <c r="E24" s="10"/>
      <c r="H24" s="589" t="s">
        <v>560</v>
      </c>
      <c r="I24" s="590" t="s">
        <v>520</v>
      </c>
      <c r="J24" s="574">
        <v>1538148</v>
      </c>
      <c r="K24" s="574">
        <v>1661527</v>
      </c>
      <c r="L24" s="574">
        <v>1859924</v>
      </c>
      <c r="M24" s="575">
        <v>2136885</v>
      </c>
      <c r="N24" s="575">
        <v>2344807</v>
      </c>
      <c r="O24" s="575">
        <v>2539089</v>
      </c>
      <c r="P24" s="578">
        <v>2633854</v>
      </c>
      <c r="Q24" s="578">
        <v>2633854</v>
      </c>
    </row>
    <row r="25" spans="1:25" ht="26.25" customHeight="1">
      <c r="C25" s="20">
        <v>1614757</v>
      </c>
      <c r="D25" s="19">
        <v>1614757</v>
      </c>
      <c r="H25" s="27" t="s">
        <v>561</v>
      </c>
      <c r="I25" s="1" t="s">
        <v>523</v>
      </c>
      <c r="J25" s="578">
        <v>440327</v>
      </c>
      <c r="K25" s="578">
        <v>484830</v>
      </c>
      <c r="L25" s="578">
        <v>522335</v>
      </c>
      <c r="M25" s="579">
        <v>602400</v>
      </c>
      <c r="N25" s="579">
        <v>705540</v>
      </c>
      <c r="O25" s="579">
        <v>727052</v>
      </c>
      <c r="P25" s="578">
        <v>694633</v>
      </c>
      <c r="Q25" s="578">
        <v>694633</v>
      </c>
    </row>
    <row r="26" spans="1:25" ht="24.75" customHeight="1">
      <c r="H26" s="27" t="s">
        <v>563</v>
      </c>
      <c r="I26" s="1" t="s">
        <v>525</v>
      </c>
      <c r="J26" s="578">
        <v>267472</v>
      </c>
      <c r="K26" s="578">
        <v>297318</v>
      </c>
      <c r="L26" s="578">
        <v>319907</v>
      </c>
      <c r="M26" s="579">
        <v>372480</v>
      </c>
      <c r="N26" s="579">
        <v>410217</v>
      </c>
      <c r="O26" s="579">
        <v>468987</v>
      </c>
      <c r="P26" s="578">
        <v>409316</v>
      </c>
      <c r="Q26" s="578">
        <v>409316</v>
      </c>
    </row>
    <row r="27" spans="1:25" ht="20.25" customHeight="1">
      <c r="A27" s="852" t="s">
        <v>636</v>
      </c>
      <c r="B27" s="852"/>
      <c r="C27" s="852"/>
      <c r="D27" s="852"/>
      <c r="H27" s="27" t="s">
        <v>637</v>
      </c>
      <c r="I27" s="1" t="s">
        <v>627</v>
      </c>
      <c r="J27" s="578">
        <v>640265</v>
      </c>
      <c r="K27" s="578">
        <v>543593</v>
      </c>
      <c r="L27" s="578">
        <v>455322</v>
      </c>
      <c r="M27" s="579">
        <v>340808</v>
      </c>
      <c r="N27" s="579">
        <v>265369</v>
      </c>
      <c r="O27" s="579">
        <v>177598</v>
      </c>
      <c r="P27" s="578" t="e">
        <v>#N/A</v>
      </c>
      <c r="Q27" s="578">
        <v>0</v>
      </c>
    </row>
    <row r="28" spans="1:25" ht="22.5">
      <c r="A28" s="30" t="s">
        <v>622</v>
      </c>
      <c r="B28" s="30" t="s">
        <v>512</v>
      </c>
      <c r="C28" s="30" t="s">
        <v>638</v>
      </c>
      <c r="D28" s="30" t="s">
        <v>484</v>
      </c>
      <c r="H28" s="27" t="s">
        <v>639</v>
      </c>
      <c r="I28" s="1" t="s">
        <v>625</v>
      </c>
      <c r="J28" s="578">
        <v>0</v>
      </c>
      <c r="K28" s="578">
        <v>441945</v>
      </c>
      <c r="L28" s="578">
        <v>347290</v>
      </c>
      <c r="M28" s="579">
        <v>217766</v>
      </c>
      <c r="N28" s="579">
        <v>126</v>
      </c>
      <c r="O28" s="579">
        <v>0</v>
      </c>
      <c r="P28" s="578" t="e">
        <v>#N/A</v>
      </c>
      <c r="Q28" s="578">
        <v>0</v>
      </c>
    </row>
    <row r="29" spans="1:25" ht="14.25">
      <c r="A29" s="18" t="s">
        <v>560</v>
      </c>
      <c r="B29" s="18" t="s">
        <v>520</v>
      </c>
      <c r="C29" s="23">
        <v>2121178</v>
      </c>
      <c r="D29" s="24">
        <v>53.857290410906032</v>
      </c>
      <c r="H29" s="27" t="s">
        <v>564</v>
      </c>
      <c r="I29" s="1" t="s">
        <v>536</v>
      </c>
      <c r="J29" s="578">
        <v>70152</v>
      </c>
      <c r="K29" s="578">
        <v>76176</v>
      </c>
      <c r="L29" s="578">
        <v>83977</v>
      </c>
      <c r="M29" s="579">
        <v>105850</v>
      </c>
      <c r="N29" s="579">
        <v>119018</v>
      </c>
      <c r="O29" s="579">
        <v>131129</v>
      </c>
      <c r="P29" s="578">
        <v>131549</v>
      </c>
      <c r="Q29" s="578">
        <v>131549</v>
      </c>
    </row>
    <row r="30" spans="1:25" ht="14.25">
      <c r="A30" s="18" t="s">
        <v>561</v>
      </c>
      <c r="B30" s="18" t="s">
        <v>523</v>
      </c>
      <c r="C30" s="23">
        <v>593658</v>
      </c>
      <c r="D30" s="24">
        <v>15.073139222996682</v>
      </c>
      <c r="H30" s="27" t="s">
        <v>568</v>
      </c>
      <c r="I30" s="1" t="s">
        <v>569</v>
      </c>
      <c r="J30" s="578">
        <v>10084</v>
      </c>
      <c r="K30" s="578">
        <v>9712</v>
      </c>
      <c r="L30" s="578">
        <v>9354</v>
      </c>
      <c r="M30" s="579">
        <v>9085</v>
      </c>
      <c r="N30" s="579">
        <v>8613</v>
      </c>
      <c r="O30" s="579">
        <v>8148</v>
      </c>
      <c r="P30" s="578">
        <v>7629</v>
      </c>
      <c r="Q30" s="578">
        <v>7629</v>
      </c>
    </row>
    <row r="31" spans="1:25" ht="14.25">
      <c r="A31" s="18" t="s">
        <v>563</v>
      </c>
      <c r="B31" s="18" t="s">
        <v>525</v>
      </c>
      <c r="C31" s="23">
        <v>362486</v>
      </c>
      <c r="D31" s="24">
        <v>9.2036188249584363</v>
      </c>
      <c r="H31" s="27" t="s">
        <v>572</v>
      </c>
      <c r="I31" s="1" t="s">
        <v>573</v>
      </c>
      <c r="J31" s="578">
        <v>2873</v>
      </c>
      <c r="K31" s="578">
        <v>2773</v>
      </c>
      <c r="L31" s="578">
        <v>2653</v>
      </c>
      <c r="M31" s="579">
        <v>2904</v>
      </c>
      <c r="N31" s="579">
        <v>2487</v>
      </c>
      <c r="O31" s="579">
        <v>2307</v>
      </c>
      <c r="P31" s="578">
        <v>2163</v>
      </c>
      <c r="Q31" s="578">
        <v>2163</v>
      </c>
    </row>
    <row r="32" spans="1:25" ht="15" thickBot="1">
      <c r="A32" s="18" t="s">
        <v>637</v>
      </c>
      <c r="B32" s="18" t="s">
        <v>627</v>
      </c>
      <c r="C32" s="23">
        <v>360968</v>
      </c>
      <c r="D32" s="24">
        <v>9.165076389178056</v>
      </c>
      <c r="H32" s="27" t="s">
        <v>575</v>
      </c>
      <c r="I32" s="1" t="s">
        <v>542</v>
      </c>
      <c r="J32" s="578">
        <v>11042</v>
      </c>
      <c r="K32" s="578">
        <v>1563</v>
      </c>
      <c r="L32" s="578">
        <v>561</v>
      </c>
      <c r="M32" s="579">
        <v>325</v>
      </c>
      <c r="N32" s="579">
        <v>253</v>
      </c>
      <c r="O32" s="579">
        <v>254</v>
      </c>
      <c r="P32" s="578">
        <v>191</v>
      </c>
      <c r="Q32" s="578">
        <v>191</v>
      </c>
    </row>
    <row r="33" spans="1:17" ht="14.25">
      <c r="A33" s="18" t="s">
        <v>639</v>
      </c>
      <c r="B33" s="18" t="s">
        <v>625</v>
      </c>
      <c r="C33" s="23">
        <v>234896</v>
      </c>
      <c r="D33" s="24">
        <v>5.9640737780422874</v>
      </c>
      <c r="H33" s="580" t="s">
        <v>565</v>
      </c>
      <c r="I33" s="581" t="s">
        <v>514</v>
      </c>
      <c r="J33" s="582">
        <v>69569</v>
      </c>
      <c r="K33" s="582">
        <v>94903</v>
      </c>
      <c r="L33" s="582">
        <v>110203</v>
      </c>
      <c r="M33" s="582">
        <v>125908</v>
      </c>
      <c r="N33" s="582">
        <v>116443</v>
      </c>
      <c r="O33" s="582">
        <v>128263</v>
      </c>
      <c r="P33" s="578">
        <v>130935</v>
      </c>
      <c r="Q33" s="578">
        <v>130935</v>
      </c>
    </row>
    <row r="34" spans="1:17" ht="14.25">
      <c r="A34" s="18" t="s">
        <v>564</v>
      </c>
      <c r="B34" s="18" t="s">
        <v>536</v>
      </c>
      <c r="C34" s="23">
        <v>101943</v>
      </c>
      <c r="D34" s="24">
        <v>2.5883606921998035</v>
      </c>
      <c r="H34" s="27" t="s">
        <v>567</v>
      </c>
      <c r="I34" s="1" t="s">
        <v>517</v>
      </c>
      <c r="J34" s="578">
        <v>8243</v>
      </c>
      <c r="K34" s="578">
        <v>12669</v>
      </c>
      <c r="L34" s="578">
        <v>16789</v>
      </c>
      <c r="M34" s="579">
        <v>21206</v>
      </c>
      <c r="N34" s="579">
        <v>53726</v>
      </c>
      <c r="O34" s="579">
        <v>48207</v>
      </c>
      <c r="P34" s="578">
        <v>49866</v>
      </c>
      <c r="Q34" s="578">
        <v>7446</v>
      </c>
    </row>
    <row r="35" spans="1:17" ht="14.25">
      <c r="A35" s="18" t="s">
        <v>568</v>
      </c>
      <c r="B35" s="18" t="s">
        <v>569</v>
      </c>
      <c r="C35" s="23">
        <v>9025</v>
      </c>
      <c r="D35" s="24">
        <v>0.22914722194857148</v>
      </c>
      <c r="H35" s="27" t="s">
        <v>571</v>
      </c>
      <c r="I35" s="1" t="s">
        <v>531</v>
      </c>
      <c r="J35" s="578">
        <v>239</v>
      </c>
      <c r="K35" s="578">
        <v>702</v>
      </c>
      <c r="L35" s="578">
        <v>1104</v>
      </c>
      <c r="M35" s="579">
        <v>2212</v>
      </c>
      <c r="N35" s="579">
        <v>2776</v>
      </c>
      <c r="O35" s="579">
        <v>2969</v>
      </c>
      <c r="P35" s="578">
        <v>2776</v>
      </c>
      <c r="Q35" s="578">
        <v>2776</v>
      </c>
    </row>
    <row r="36" spans="1:17" ht="14.25">
      <c r="A36" s="18" t="s">
        <v>572</v>
      </c>
      <c r="B36" s="18" t="s">
        <v>573</v>
      </c>
      <c r="C36" s="23">
        <v>2601</v>
      </c>
      <c r="D36" s="24">
        <v>6.6040102414208796E-2</v>
      </c>
      <c r="H36" s="27" t="s">
        <v>574</v>
      </c>
      <c r="I36" s="1" t="s">
        <v>528</v>
      </c>
      <c r="J36" s="578">
        <v>57</v>
      </c>
      <c r="K36" s="578">
        <v>149</v>
      </c>
      <c r="L36" s="578">
        <v>218</v>
      </c>
      <c r="M36" s="579">
        <v>474</v>
      </c>
      <c r="N36" s="579">
        <v>724</v>
      </c>
      <c r="O36" s="579">
        <v>1002</v>
      </c>
      <c r="P36" s="578">
        <v>831</v>
      </c>
      <c r="Q36" s="578">
        <v>831</v>
      </c>
    </row>
    <row r="37" spans="1:17" ht="14.25">
      <c r="A37" s="18" t="s">
        <v>566</v>
      </c>
      <c r="B37" s="18" t="s">
        <v>640</v>
      </c>
      <c r="C37" s="23">
        <v>881</v>
      </c>
      <c r="D37" s="24">
        <v>2.2368831306004599E-2</v>
      </c>
      <c r="H37" s="27" t="s">
        <v>522</v>
      </c>
      <c r="I37" s="1" t="s">
        <v>523</v>
      </c>
      <c r="J37" s="578">
        <v>0</v>
      </c>
      <c r="K37" s="578">
        <v>0</v>
      </c>
      <c r="L37" s="578">
        <v>0</v>
      </c>
      <c r="M37" s="579">
        <v>34</v>
      </c>
      <c r="N37" s="579">
        <v>436</v>
      </c>
      <c r="O37" s="579">
        <v>4909</v>
      </c>
      <c r="P37" s="578">
        <v>7293</v>
      </c>
      <c r="Q37" s="578">
        <v>694633</v>
      </c>
    </row>
    <row r="38" spans="1:17" ht="15" thickBot="1">
      <c r="A38" s="18" t="s">
        <v>575</v>
      </c>
      <c r="B38" s="18" t="s">
        <v>542</v>
      </c>
      <c r="C38" s="23">
        <v>349</v>
      </c>
      <c r="D38" s="24">
        <v>8.8612055911414349E-3</v>
      </c>
      <c r="H38" s="586" t="s">
        <v>570</v>
      </c>
      <c r="I38" s="591" t="s">
        <v>641</v>
      </c>
      <c r="J38" s="587">
        <v>0</v>
      </c>
      <c r="K38" s="587">
        <v>0</v>
      </c>
      <c r="L38" s="587">
        <v>0</v>
      </c>
      <c r="M38" s="588">
        <v>2280</v>
      </c>
      <c r="N38" s="588">
        <v>3469</v>
      </c>
      <c r="O38" s="588">
        <v>2835</v>
      </c>
      <c r="P38" s="578">
        <v>4568</v>
      </c>
      <c r="Q38" s="578"/>
    </row>
    <row r="39" spans="1:17" ht="15">
      <c r="A39" s="18" t="s">
        <v>580</v>
      </c>
      <c r="B39" s="18" t="s">
        <v>581</v>
      </c>
      <c r="C39" s="23">
        <v>37</v>
      </c>
      <c r="D39" s="24">
        <v>9.3944013430439274E-4</v>
      </c>
      <c r="E39" s="13"/>
    </row>
    <row r="40" spans="1:17" ht="15">
      <c r="A40" s="18" t="s">
        <v>642</v>
      </c>
      <c r="B40" s="18" t="s">
        <v>643</v>
      </c>
      <c r="C40" s="23">
        <v>5</v>
      </c>
      <c r="D40" s="24">
        <v>1.2695136950059363E-4</v>
      </c>
      <c r="E40" s="13"/>
      <c r="K40" s="21" t="s">
        <v>433</v>
      </c>
    </row>
    <row r="41" spans="1:17" ht="14.25" customHeight="1">
      <c r="A41" s="18" t="s">
        <v>644</v>
      </c>
      <c r="B41" s="18" t="s">
        <v>645</v>
      </c>
      <c r="C41" s="23">
        <v>2</v>
      </c>
      <c r="D41" s="24">
        <v>5.2797892308139063E-5</v>
      </c>
      <c r="E41" s="13"/>
    </row>
    <row r="42" spans="1:17" ht="15">
      <c r="A42" s="18" t="s">
        <v>646</v>
      </c>
      <c r="B42" s="18" t="s">
        <v>647</v>
      </c>
      <c r="C42" s="23">
        <v>1</v>
      </c>
      <c r="D42" s="24">
        <v>2.6398946154069531E-5</v>
      </c>
      <c r="E42" s="13"/>
    </row>
    <row r="43" spans="1:17" ht="25.5">
      <c r="A43" s="236" t="s">
        <v>609</v>
      </c>
      <c r="B43" s="237" t="s">
        <v>609</v>
      </c>
      <c r="C43" s="238">
        <v>3788030</v>
      </c>
      <c r="D43" s="227">
        <v>96.179043071045029</v>
      </c>
      <c r="E43" s="13"/>
    </row>
    <row r="44" spans="1:17" ht="15">
      <c r="A44" s="18" t="s">
        <v>565</v>
      </c>
      <c r="B44" s="82" t="s">
        <v>514</v>
      </c>
      <c r="C44" s="23">
        <v>124781</v>
      </c>
      <c r="D44" s="24">
        <v>3.1682237675307148</v>
      </c>
      <c r="E44" s="13"/>
    </row>
    <row r="45" spans="1:17" ht="15">
      <c r="A45" s="18" t="s">
        <v>567</v>
      </c>
      <c r="B45" s="82" t="s">
        <v>517</v>
      </c>
      <c r="C45" s="23">
        <v>21088</v>
      </c>
      <c r="D45" s="24">
        <v>0.53543009600570368</v>
      </c>
      <c r="E45" s="13"/>
    </row>
    <row r="46" spans="1:17" ht="14.25" customHeight="1">
      <c r="A46" s="212" t="s">
        <v>570</v>
      </c>
      <c r="B46" s="18" t="s">
        <v>648</v>
      </c>
      <c r="C46" s="23">
        <v>2218</v>
      </c>
      <c r="D46" s="24">
        <v>5.6315627510463331E-2</v>
      </c>
      <c r="E46" s="13"/>
    </row>
    <row r="47" spans="1:17" ht="15.75" customHeight="1">
      <c r="A47" s="18" t="s">
        <v>571</v>
      </c>
      <c r="B47" s="84" t="s">
        <v>531</v>
      </c>
      <c r="C47" s="23">
        <v>1867</v>
      </c>
      <c r="D47" s="24">
        <v>4.7403641371521657E-2</v>
      </c>
    </row>
    <row r="48" spans="1:17" ht="15" customHeight="1">
      <c r="A48" s="212" t="s">
        <v>574</v>
      </c>
      <c r="B48" s="18" t="s">
        <v>528</v>
      </c>
      <c r="C48" s="23">
        <v>475</v>
      </c>
      <c r="D48" s="24">
        <v>1.2060380102556393E-2</v>
      </c>
    </row>
    <row r="49" spans="1:5" ht="14.25">
      <c r="A49" s="18" t="s">
        <v>522</v>
      </c>
      <c r="B49" s="84" t="s">
        <v>649</v>
      </c>
      <c r="C49" s="23">
        <v>29</v>
      </c>
      <c r="D49" s="24">
        <v>7.36317943103443E-4</v>
      </c>
    </row>
    <row r="50" spans="1:5" ht="18.75" customHeight="1">
      <c r="A50" s="212" t="s">
        <v>576</v>
      </c>
      <c r="B50" s="18" t="s">
        <v>650</v>
      </c>
      <c r="C50" s="23">
        <v>23</v>
      </c>
      <c r="D50" s="24">
        <v>5.8397629970273067E-4</v>
      </c>
    </row>
    <row r="51" spans="1:5" ht="22.5" customHeight="1">
      <c r="A51" s="11" t="s">
        <v>651</v>
      </c>
      <c r="B51" s="18" t="s">
        <v>652</v>
      </c>
      <c r="C51" s="23">
        <v>3</v>
      </c>
      <c r="D51" s="24">
        <v>7.6170821700356179E-5</v>
      </c>
    </row>
    <row r="52" spans="1:5" ht="14.25">
      <c r="A52" s="18" t="s">
        <v>653</v>
      </c>
      <c r="B52" s="84" t="s">
        <v>654</v>
      </c>
      <c r="C52" s="23">
        <v>1</v>
      </c>
      <c r="D52" s="24">
        <v>2.5390273900118727E-5</v>
      </c>
    </row>
    <row r="53" spans="1:5" ht="14.25">
      <c r="A53" s="18" t="s">
        <v>655</v>
      </c>
      <c r="B53" s="18" t="s">
        <v>656</v>
      </c>
      <c r="C53" s="23">
        <v>1</v>
      </c>
      <c r="D53" s="24">
        <v>2.5390273900118727E-5</v>
      </c>
    </row>
    <row r="54" spans="1:5" ht="14.25">
      <c r="A54" s="18" t="s">
        <v>657</v>
      </c>
      <c r="B54" s="18" t="s">
        <v>658</v>
      </c>
      <c r="C54" s="23">
        <v>0</v>
      </c>
      <c r="D54" s="24">
        <v>0</v>
      </c>
    </row>
    <row r="55" spans="1:5" ht="18.75" customHeight="1">
      <c r="A55" s="228" t="s">
        <v>282</v>
      </c>
      <c r="B55" s="226" t="s">
        <v>633</v>
      </c>
      <c r="C55" s="229">
        <v>150486</v>
      </c>
      <c r="D55" s="227">
        <v>3.8208807581332667</v>
      </c>
    </row>
    <row r="56" spans="1:5" ht="27.75" customHeight="1">
      <c r="A56" s="857" t="s">
        <v>609</v>
      </c>
      <c r="B56" s="857"/>
      <c r="C56" s="855">
        <v>3938516</v>
      </c>
      <c r="D56" s="856"/>
    </row>
    <row r="57" spans="1:5" ht="16.5" customHeight="1">
      <c r="A57" s="55"/>
      <c r="B57" s="57"/>
    </row>
    <row r="58" spans="1:5" ht="15">
      <c r="A58" s="55"/>
      <c r="B58" s="57"/>
      <c r="E58" s="13"/>
    </row>
    <row r="59" spans="1:5">
      <c r="A59" s="55"/>
      <c r="B59" s="57"/>
    </row>
    <row r="60" spans="1:5" ht="15">
      <c r="A60" s="852" t="s">
        <v>588</v>
      </c>
      <c r="B60" s="852"/>
      <c r="C60" s="852"/>
      <c r="D60" s="852"/>
    </row>
    <row r="61" spans="1:5" ht="22.5">
      <c r="A61" s="30" t="s">
        <v>622</v>
      </c>
      <c r="B61" s="30" t="s">
        <v>512</v>
      </c>
      <c r="C61" s="30" t="s">
        <v>638</v>
      </c>
      <c r="D61" s="30" t="s">
        <v>484</v>
      </c>
    </row>
    <row r="62" spans="1:5">
      <c r="A62" s="18" t="s">
        <v>589</v>
      </c>
      <c r="B62" s="18" t="s">
        <v>590</v>
      </c>
      <c r="C62" s="5">
        <v>91123</v>
      </c>
      <c r="D62" s="24">
        <v>86.359414685924406</v>
      </c>
    </row>
    <row r="63" spans="1:5" ht="14.25">
      <c r="A63" s="18" t="s">
        <v>659</v>
      </c>
      <c r="B63" s="18" t="s">
        <v>660</v>
      </c>
      <c r="C63" s="23">
        <v>23</v>
      </c>
      <c r="D63" s="24">
        <v>2.1797642063762841E-2</v>
      </c>
    </row>
    <row r="64" spans="1:5" ht="14.25">
      <c r="A64" s="18" t="s">
        <v>661</v>
      </c>
      <c r="B64" s="18" t="s">
        <v>662</v>
      </c>
      <c r="C64" s="23">
        <v>25</v>
      </c>
      <c r="D64" s="24">
        <v>2.369308919974222E-2</v>
      </c>
    </row>
    <row r="65" spans="1:5" ht="14.25">
      <c r="A65" s="18" t="s">
        <v>595</v>
      </c>
      <c r="B65" s="18" t="s">
        <v>596</v>
      </c>
      <c r="C65" s="23">
        <v>8888</v>
      </c>
      <c r="D65" s="24">
        <v>8.4233670722923542</v>
      </c>
    </row>
    <row r="66" spans="1:5" ht="14.25">
      <c r="A66" s="18" t="s">
        <v>597</v>
      </c>
      <c r="B66" s="18" t="s">
        <v>598</v>
      </c>
      <c r="C66" s="23">
        <v>3569</v>
      </c>
      <c r="D66" s="24">
        <v>3.382425414155199</v>
      </c>
    </row>
    <row r="67" spans="1:5" ht="14.25">
      <c r="A67" s="18" t="s">
        <v>599</v>
      </c>
      <c r="B67" s="18" t="s">
        <v>600</v>
      </c>
      <c r="C67" s="23">
        <v>1888</v>
      </c>
      <c r="D67" s="24">
        <v>1.7893020963645323</v>
      </c>
    </row>
    <row r="68" spans="1:5" ht="15">
      <c r="A68" s="230"/>
      <c r="B68" s="107" t="s">
        <v>609</v>
      </c>
      <c r="C68" s="246">
        <v>105516</v>
      </c>
      <c r="D68" s="113">
        <v>100</v>
      </c>
    </row>
    <row r="69" spans="1:5">
      <c r="A69" s="55"/>
      <c r="B69" s="57"/>
    </row>
    <row r="70" spans="1:5">
      <c r="A70" s="55"/>
      <c r="B70" s="57"/>
    </row>
    <row r="71" spans="1:5" ht="21.75" customHeight="1">
      <c r="A71" s="240" t="s">
        <v>426</v>
      </c>
      <c r="B71" s="220" t="s">
        <v>427</v>
      </c>
    </row>
    <row r="72" spans="1:5">
      <c r="A72" s="241"/>
      <c r="B72" s="224" t="e">
        <v>#REF!</v>
      </c>
    </row>
    <row r="73" spans="1:5">
      <c r="A73" s="222" t="s">
        <v>428</v>
      </c>
      <c r="B73" s="223" t="s">
        <v>663</v>
      </c>
    </row>
    <row r="74" spans="1:5">
      <c r="A74" s="55"/>
      <c r="B74" s="57"/>
    </row>
    <row r="75" spans="1:5">
      <c r="A75" s="55"/>
      <c r="B75" s="57"/>
    </row>
    <row r="76" spans="1:5" ht="15">
      <c r="A76" s="55"/>
      <c r="B76" s="57"/>
      <c r="E76" s="243"/>
    </row>
    <row r="77" spans="1:5" ht="15" hidden="1">
      <c r="A77" s="244" t="s">
        <v>664</v>
      </c>
      <c r="B77" s="244" t="s">
        <v>665</v>
      </c>
      <c r="E77" s="243"/>
    </row>
    <row r="78" spans="1:5" ht="15" hidden="1">
      <c r="A78" s="721" t="s">
        <v>576</v>
      </c>
      <c r="B78" s="245">
        <v>23</v>
      </c>
      <c r="C78" s="720">
        <v>23</v>
      </c>
      <c r="E78" s="243"/>
    </row>
    <row r="79" spans="1:5" ht="15" hidden="1">
      <c r="A79" s="721" t="s">
        <v>568</v>
      </c>
      <c r="B79" s="245">
        <v>9025</v>
      </c>
      <c r="C79" s="720">
        <v>9025</v>
      </c>
      <c r="E79" s="243"/>
    </row>
    <row r="80" spans="1:5" ht="15" hidden="1">
      <c r="A80" s="721" t="s">
        <v>572</v>
      </c>
      <c r="B80" s="245">
        <v>2601</v>
      </c>
      <c r="C80" s="720">
        <v>2601</v>
      </c>
      <c r="E80" s="243"/>
    </row>
    <row r="81" spans="1:5" ht="15" hidden="1">
      <c r="A81" s="721" t="s">
        <v>646</v>
      </c>
      <c r="B81" s="245">
        <v>1</v>
      </c>
      <c r="C81" s="720">
        <v>1</v>
      </c>
      <c r="E81" s="243"/>
    </row>
    <row r="82" spans="1:5" ht="15" hidden="1">
      <c r="A82" s="721" t="s">
        <v>563</v>
      </c>
      <c r="B82" s="245">
        <v>362486</v>
      </c>
      <c r="C82" s="720">
        <v>362486</v>
      </c>
      <c r="E82" s="243"/>
    </row>
    <row r="83" spans="1:5" ht="15" hidden="1">
      <c r="A83" s="721" t="s">
        <v>564</v>
      </c>
      <c r="B83" s="245">
        <v>101943</v>
      </c>
      <c r="C83" s="720">
        <v>101943</v>
      </c>
      <c r="E83" s="243"/>
    </row>
    <row r="84" spans="1:5" ht="15" hidden="1">
      <c r="A84" s="721" t="s">
        <v>570</v>
      </c>
      <c r="B84" s="245">
        <v>2218</v>
      </c>
      <c r="C84" s="720">
        <v>2218</v>
      </c>
      <c r="E84" s="243"/>
    </row>
    <row r="85" spans="1:5" ht="15" hidden="1">
      <c r="A85" s="721" t="s">
        <v>560</v>
      </c>
      <c r="B85" s="245">
        <v>2121178</v>
      </c>
      <c r="C85" s="720">
        <v>2121178</v>
      </c>
      <c r="E85" s="243"/>
    </row>
    <row r="86" spans="1:5" ht="15" hidden="1">
      <c r="A86" s="721" t="s">
        <v>637</v>
      </c>
      <c r="B86" s="245">
        <v>360968</v>
      </c>
      <c r="C86" s="720">
        <v>360968</v>
      </c>
      <c r="E86" s="243"/>
    </row>
    <row r="87" spans="1:5" ht="15" hidden="1">
      <c r="A87" s="721" t="s">
        <v>580</v>
      </c>
      <c r="B87" s="245">
        <v>37</v>
      </c>
      <c r="C87" s="720">
        <v>37</v>
      </c>
      <c r="E87" s="243"/>
    </row>
    <row r="88" spans="1:5" ht="15" hidden="1">
      <c r="A88" s="721" t="s">
        <v>575</v>
      </c>
      <c r="B88" s="245">
        <v>349</v>
      </c>
      <c r="C88" s="720">
        <v>349</v>
      </c>
      <c r="E88" s="243"/>
    </row>
    <row r="89" spans="1:5" ht="15" hidden="1">
      <c r="A89" s="721" t="s">
        <v>642</v>
      </c>
      <c r="B89" s="245">
        <v>5</v>
      </c>
      <c r="C89" s="720">
        <v>5</v>
      </c>
      <c r="E89" s="243"/>
    </row>
    <row r="90" spans="1:5" ht="15" hidden="1">
      <c r="A90" s="721" t="s">
        <v>644</v>
      </c>
      <c r="B90" s="245">
        <v>2</v>
      </c>
      <c r="C90" s="720">
        <v>2</v>
      </c>
      <c r="E90" s="243"/>
    </row>
    <row r="91" spans="1:5" ht="15" hidden="1">
      <c r="A91" s="721" t="s">
        <v>561</v>
      </c>
      <c r="B91" s="245">
        <v>593658</v>
      </c>
      <c r="C91" s="720">
        <v>593658</v>
      </c>
      <c r="E91" s="243"/>
    </row>
    <row r="92" spans="1:5" ht="15" hidden="1">
      <c r="A92" s="721" t="s">
        <v>565</v>
      </c>
      <c r="B92" s="245">
        <v>124781</v>
      </c>
      <c r="C92" s="720">
        <v>124781</v>
      </c>
      <c r="E92" s="243"/>
    </row>
    <row r="93" spans="1:5" ht="15" hidden="1">
      <c r="A93" s="721" t="s">
        <v>522</v>
      </c>
      <c r="B93" s="245">
        <v>29</v>
      </c>
      <c r="C93" s="720">
        <v>29</v>
      </c>
      <c r="E93" s="722"/>
    </row>
    <row r="94" spans="1:5" ht="15" hidden="1">
      <c r="A94" s="721" t="s">
        <v>566</v>
      </c>
      <c r="B94" s="245">
        <v>881</v>
      </c>
      <c r="C94" s="720">
        <v>881</v>
      </c>
    </row>
    <row r="95" spans="1:5" ht="15" hidden="1">
      <c r="A95" s="721" t="s">
        <v>639</v>
      </c>
      <c r="B95" s="245">
        <v>234896</v>
      </c>
      <c r="C95" s="720">
        <v>234896</v>
      </c>
    </row>
    <row r="96" spans="1:5" ht="15" hidden="1">
      <c r="A96" s="721" t="s">
        <v>651</v>
      </c>
      <c r="B96" s="245">
        <v>3</v>
      </c>
      <c r="C96" s="720">
        <v>3</v>
      </c>
    </row>
    <row r="97" spans="1:3" ht="15" hidden="1">
      <c r="A97" s="721" t="s">
        <v>653</v>
      </c>
      <c r="B97" s="245">
        <v>1</v>
      </c>
      <c r="C97" s="720">
        <v>1</v>
      </c>
    </row>
    <row r="98" spans="1:3" ht="15" hidden="1">
      <c r="A98" s="721" t="s">
        <v>574</v>
      </c>
      <c r="B98" s="245">
        <v>475</v>
      </c>
      <c r="C98" s="720">
        <v>475</v>
      </c>
    </row>
    <row r="99" spans="1:3" ht="15" hidden="1">
      <c r="A99" s="721" t="s">
        <v>567</v>
      </c>
      <c r="B99" s="245">
        <v>21088</v>
      </c>
      <c r="C99" s="720">
        <v>21088</v>
      </c>
    </row>
    <row r="100" spans="1:3" ht="15" hidden="1">
      <c r="A100" s="721" t="s">
        <v>655</v>
      </c>
      <c r="B100" s="245">
        <v>1</v>
      </c>
      <c r="C100" s="720">
        <v>1</v>
      </c>
    </row>
    <row r="101" spans="1:3" ht="15" hidden="1">
      <c r="A101" s="721" t="s">
        <v>571</v>
      </c>
      <c r="B101" s="245">
        <v>1867</v>
      </c>
      <c r="C101" s="720">
        <v>1867</v>
      </c>
    </row>
    <row r="102" spans="1:3" ht="15" hidden="1">
      <c r="A102" s="723" t="s">
        <v>547</v>
      </c>
      <c r="B102" s="724">
        <v>1</v>
      </c>
      <c r="C102" s="720">
        <v>1</v>
      </c>
    </row>
    <row r="103" spans="1:3" ht="15" hidden="1">
      <c r="A103" s="723" t="s">
        <v>549</v>
      </c>
      <c r="B103" s="724">
        <v>3</v>
      </c>
      <c r="C103" s="720">
        <v>3</v>
      </c>
    </row>
    <row r="104" spans="1:3" ht="15" hidden="1">
      <c r="A104" s="723" t="s">
        <v>527</v>
      </c>
      <c r="B104" s="724">
        <v>42600</v>
      </c>
      <c r="C104" s="720">
        <v>42600</v>
      </c>
    </row>
    <row r="105" spans="1:3" ht="15" hidden="1">
      <c r="A105" s="723" t="s">
        <v>524</v>
      </c>
      <c r="B105" s="724">
        <v>23739</v>
      </c>
      <c r="C105" s="720">
        <v>23739</v>
      </c>
    </row>
    <row r="106" spans="1:3" ht="15" hidden="1">
      <c r="A106" s="723" t="s">
        <v>535</v>
      </c>
      <c r="B106" s="724">
        <v>1611</v>
      </c>
      <c r="C106" s="720">
        <v>1611</v>
      </c>
    </row>
    <row r="107" spans="1:3" ht="15" hidden="1">
      <c r="A107" s="723" t="s">
        <v>538</v>
      </c>
      <c r="B107" s="724">
        <v>317</v>
      </c>
      <c r="C107" s="720">
        <v>317</v>
      </c>
    </row>
    <row r="108" spans="1:3" ht="15" hidden="1">
      <c r="A108" s="723" t="s">
        <v>519</v>
      </c>
      <c r="B108" s="724">
        <v>102023</v>
      </c>
      <c r="C108" s="720">
        <v>102023</v>
      </c>
    </row>
    <row r="109" spans="1:3" ht="15" hidden="1">
      <c r="A109" s="723" t="s">
        <v>626</v>
      </c>
      <c r="B109" s="724">
        <v>43273</v>
      </c>
      <c r="C109" s="720">
        <v>43273</v>
      </c>
    </row>
    <row r="110" spans="1:3" ht="15" hidden="1">
      <c r="A110" s="723" t="s">
        <v>630</v>
      </c>
      <c r="B110" s="724">
        <v>2</v>
      </c>
      <c r="C110" s="720">
        <v>2</v>
      </c>
    </row>
    <row r="111" spans="1:3" ht="15" hidden="1">
      <c r="A111" s="723" t="s">
        <v>541</v>
      </c>
      <c r="B111" s="724">
        <v>14</v>
      </c>
      <c r="C111" s="720">
        <v>14</v>
      </c>
    </row>
    <row r="112" spans="1:3" ht="15" hidden="1">
      <c r="A112" s="723" t="s">
        <v>556</v>
      </c>
      <c r="B112" s="724">
        <v>84078</v>
      </c>
      <c r="C112" s="720">
        <v>84078</v>
      </c>
    </row>
    <row r="113" spans="1:3" ht="15" hidden="1">
      <c r="A113" s="723" t="s">
        <v>513</v>
      </c>
      <c r="B113" s="724">
        <v>1538843</v>
      </c>
      <c r="C113" s="720">
        <v>1538843</v>
      </c>
    </row>
    <row r="114" spans="1:3" ht="15" hidden="1">
      <c r="A114" s="723" t="s">
        <v>557</v>
      </c>
      <c r="B114" s="724">
        <v>577</v>
      </c>
      <c r="C114" s="720">
        <v>577</v>
      </c>
    </row>
    <row r="115" spans="1:3" ht="15" hidden="1">
      <c r="A115" s="723" t="s">
        <v>624</v>
      </c>
      <c r="B115" s="724">
        <v>57977</v>
      </c>
      <c r="C115" s="720">
        <v>57977</v>
      </c>
    </row>
    <row r="116" spans="1:3" ht="15" hidden="1">
      <c r="A116" s="723" t="s">
        <v>516</v>
      </c>
      <c r="B116" s="724">
        <v>350569</v>
      </c>
      <c r="C116" s="720">
        <v>350569</v>
      </c>
    </row>
    <row r="117" spans="1:3" ht="15" hidden="1">
      <c r="A117" s="723" t="s">
        <v>544</v>
      </c>
      <c r="B117" s="724">
        <v>1</v>
      </c>
      <c r="C117" s="720">
        <v>1</v>
      </c>
    </row>
    <row r="118" spans="1:3" ht="15" hidden="1">
      <c r="A118" s="723" t="s">
        <v>530</v>
      </c>
      <c r="B118" s="724">
        <v>48427</v>
      </c>
      <c r="C118" s="720">
        <v>48427</v>
      </c>
    </row>
    <row r="119" spans="1:3" ht="15" hidden="1">
      <c r="A119" s="723" t="s">
        <v>551</v>
      </c>
      <c r="B119" s="724">
        <v>2</v>
      </c>
      <c r="C119" s="720">
        <v>2</v>
      </c>
    </row>
  </sheetData>
  <sheetProtection autoFilter="0"/>
  <sortState xmlns:xlrd2="http://schemas.microsoft.com/office/spreadsheetml/2017/richdata2" ref="H2:P7">
    <sortCondition descending="1" ref="P2:P7"/>
  </sortState>
  <mergeCells count="7">
    <mergeCell ref="A60:D60"/>
    <mergeCell ref="A1:D1"/>
    <mergeCell ref="A23:B23"/>
    <mergeCell ref="C23:D23"/>
    <mergeCell ref="A27:D27"/>
    <mergeCell ref="A56:B56"/>
    <mergeCell ref="C56:D56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5" max="16383" man="1"/>
    <brk id="57" max="16383" man="1"/>
  </rowBreaks>
  <colBreaks count="1" manualBreakCount="1">
    <brk id="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900"/>
  </sheetPr>
  <dimension ref="A1:AV930"/>
  <sheetViews>
    <sheetView zoomScaleNormal="100" workbookViewId="0">
      <pane xSplit="13" ySplit="5" topLeftCell="AF6" activePane="bottomRight" state="frozen"/>
      <selection pane="bottomRight" activeCell="AK6" sqref="AK6"/>
      <selection pane="bottomLeft" activeCell="A6" sqref="A6"/>
      <selection pane="topRight" activeCell="N1" sqref="N1"/>
    </sheetView>
  </sheetViews>
  <sheetFormatPr defaultColWidth="11.42578125" defaultRowHeight="15" customHeight="1"/>
  <cols>
    <col min="1" max="1" width="11.42578125" style="28"/>
    <col min="2" max="10" width="10.140625" style="28" hidden="1" customWidth="1"/>
    <col min="11" max="11" width="38.42578125" style="28" bestFit="1" customWidth="1"/>
    <col min="12" max="12" width="17.42578125" style="28" customWidth="1"/>
    <col min="13" max="13" width="11.42578125" style="28" customWidth="1"/>
    <col min="14" max="14" width="11.140625" style="28" customWidth="1"/>
    <col min="15" max="16" width="11.42578125" style="28" customWidth="1"/>
    <col min="17" max="17" width="11.42578125" style="28"/>
    <col min="18" max="22" width="11.42578125" style="28" customWidth="1"/>
    <col min="23" max="23" width="11.28515625" style="28" customWidth="1"/>
    <col min="24" max="24" width="11.140625" style="28" customWidth="1"/>
    <col min="25" max="26" width="11.42578125" style="28" customWidth="1"/>
    <col min="27" max="27" width="11.42578125" style="28"/>
    <col min="28" max="32" width="11.42578125" style="28" customWidth="1"/>
    <col min="33" max="33" width="11.28515625" style="28" customWidth="1"/>
    <col min="34" max="34" width="11.140625" style="28" customWidth="1"/>
    <col min="35" max="36" width="11.42578125" style="28" customWidth="1"/>
    <col min="37" max="37" width="11.42578125" style="28"/>
    <col min="38" max="42" width="11.42578125" style="28" customWidth="1"/>
    <col min="43" max="43" width="11.28515625" style="28" customWidth="1"/>
    <col min="44" max="44" width="10.7109375" style="28" hidden="1" customWidth="1"/>
    <col min="45" max="48" width="11.42578125" style="67" hidden="1" customWidth="1"/>
    <col min="49" max="16384" width="11.42578125" style="28"/>
  </cols>
  <sheetData>
    <row r="1" spans="1:48" ht="42" customHeight="1">
      <c r="A1" s="80"/>
      <c r="K1" s="862" t="s">
        <v>666</v>
      </c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2"/>
      <c r="AG1" s="862"/>
      <c r="AH1" s="862"/>
      <c r="AI1" s="862"/>
      <c r="AJ1" s="862"/>
      <c r="AK1" s="862"/>
      <c r="AL1" s="862"/>
      <c r="AM1" s="862"/>
      <c r="AN1" s="862"/>
      <c r="AO1" s="862"/>
      <c r="AP1" s="862"/>
      <c r="AQ1" s="80"/>
      <c r="AS1" s="28"/>
      <c r="AT1" s="28"/>
      <c r="AU1" s="28"/>
      <c r="AV1" s="28"/>
    </row>
    <row r="2" spans="1:48" ht="17.25" customHeight="1" thickBot="1">
      <c r="K2" s="863"/>
      <c r="L2" s="863"/>
      <c r="M2" s="863"/>
      <c r="AS2" s="28"/>
      <c r="AT2" s="28"/>
      <c r="AU2" s="28"/>
      <c r="AV2" s="28"/>
    </row>
    <row r="3" spans="1:48" ht="15" customHeight="1">
      <c r="K3" s="147" t="s">
        <v>667</v>
      </c>
      <c r="L3" s="864" t="str">
        <f>UPPER((TEXT('1. Población_Afiliada_Regimen'!C1,"mmmm yyyy")))</f>
        <v>MARZO 2023</v>
      </c>
      <c r="M3" s="865"/>
      <c r="N3" s="866" t="s">
        <v>668</v>
      </c>
      <c r="O3" s="867"/>
      <c r="P3" s="867"/>
      <c r="Q3" s="867"/>
      <c r="R3" s="867"/>
      <c r="S3" s="867"/>
      <c r="T3" s="867"/>
      <c r="U3" s="868"/>
      <c r="V3" s="869"/>
      <c r="W3" s="870" t="s">
        <v>669</v>
      </c>
      <c r="X3" s="866" t="s">
        <v>670</v>
      </c>
      <c r="Y3" s="867"/>
      <c r="Z3" s="867"/>
      <c r="AA3" s="867"/>
      <c r="AB3" s="867"/>
      <c r="AC3" s="867"/>
      <c r="AD3" s="867"/>
      <c r="AE3" s="868"/>
      <c r="AF3" s="869"/>
      <c r="AG3" s="870" t="s">
        <v>669</v>
      </c>
      <c r="AH3" s="866" t="s">
        <v>671</v>
      </c>
      <c r="AI3" s="867"/>
      <c r="AJ3" s="867"/>
      <c r="AK3" s="867"/>
      <c r="AL3" s="867"/>
      <c r="AM3" s="867"/>
      <c r="AN3" s="867"/>
      <c r="AO3" s="868"/>
      <c r="AP3" s="869"/>
      <c r="AQ3" s="870" t="s">
        <v>669</v>
      </c>
      <c r="AS3" s="28"/>
      <c r="AT3" s="28"/>
      <c r="AU3" s="28"/>
      <c r="AV3" s="28"/>
    </row>
    <row r="4" spans="1:48" ht="38.25">
      <c r="K4" s="873" t="s">
        <v>273</v>
      </c>
      <c r="L4" s="875" t="s">
        <v>672</v>
      </c>
      <c r="M4" s="877" t="s">
        <v>673</v>
      </c>
      <c r="N4" s="133" t="s">
        <v>674</v>
      </c>
      <c r="O4" s="134" t="s">
        <v>675</v>
      </c>
      <c r="P4" s="134" t="s">
        <v>676</v>
      </c>
      <c r="Q4" s="134" t="s">
        <v>677</v>
      </c>
      <c r="R4" s="134" t="s">
        <v>678</v>
      </c>
      <c r="S4" s="134" t="s">
        <v>679</v>
      </c>
      <c r="T4" s="134" t="s">
        <v>680</v>
      </c>
      <c r="U4" s="138" t="s">
        <v>681</v>
      </c>
      <c r="V4" s="135" t="s">
        <v>682</v>
      </c>
      <c r="W4" s="871"/>
      <c r="X4" s="133" t="s">
        <v>674</v>
      </c>
      <c r="Y4" s="134" t="s">
        <v>683</v>
      </c>
      <c r="Z4" s="134" t="s">
        <v>676</v>
      </c>
      <c r="AA4" s="134" t="s">
        <v>677</v>
      </c>
      <c r="AB4" s="134" t="s">
        <v>678</v>
      </c>
      <c r="AC4" s="134" t="s">
        <v>679</v>
      </c>
      <c r="AD4" s="134" t="s">
        <v>680</v>
      </c>
      <c r="AE4" s="138" t="s">
        <v>681</v>
      </c>
      <c r="AF4" s="135" t="s">
        <v>682</v>
      </c>
      <c r="AG4" s="871"/>
      <c r="AH4" s="133" t="s">
        <v>674</v>
      </c>
      <c r="AI4" s="134" t="s">
        <v>683</v>
      </c>
      <c r="AJ4" s="134" t="s">
        <v>676</v>
      </c>
      <c r="AK4" s="134" t="s">
        <v>677</v>
      </c>
      <c r="AL4" s="134" t="s">
        <v>678</v>
      </c>
      <c r="AM4" s="134" t="s">
        <v>679</v>
      </c>
      <c r="AN4" s="134" t="s">
        <v>680</v>
      </c>
      <c r="AO4" s="138" t="s">
        <v>681</v>
      </c>
      <c r="AP4" s="135" t="s">
        <v>682</v>
      </c>
      <c r="AQ4" s="871"/>
      <c r="AS4" s="28"/>
      <c r="AT4" s="28"/>
      <c r="AU4" s="28"/>
      <c r="AV4" s="28"/>
    </row>
    <row r="5" spans="1:48" ht="15.75" thickBot="1">
      <c r="K5" s="874"/>
      <c r="L5" s="876"/>
      <c r="M5" s="878"/>
      <c r="N5" s="198" t="s">
        <v>560</v>
      </c>
      <c r="O5" s="199" t="s">
        <v>684</v>
      </c>
      <c r="P5" s="199" t="s">
        <v>563</v>
      </c>
      <c r="Q5" s="199" t="s">
        <v>637</v>
      </c>
      <c r="R5" s="199" t="s">
        <v>642</v>
      </c>
      <c r="S5" s="199" t="s">
        <v>564</v>
      </c>
      <c r="T5" s="199" t="s">
        <v>565</v>
      </c>
      <c r="U5" s="201" t="s">
        <v>580</v>
      </c>
      <c r="V5" s="200" t="s">
        <v>568</v>
      </c>
      <c r="W5" s="872"/>
      <c r="X5" s="198" t="s">
        <v>560</v>
      </c>
      <c r="Y5" s="199" t="s">
        <v>639</v>
      </c>
      <c r="Z5" s="199" t="s">
        <v>563</v>
      </c>
      <c r="AA5" s="199" t="s">
        <v>637</v>
      </c>
      <c r="AB5" s="199" t="s">
        <v>642</v>
      </c>
      <c r="AC5" s="199" t="s">
        <v>564</v>
      </c>
      <c r="AD5" s="199" t="s">
        <v>565</v>
      </c>
      <c r="AE5" s="201" t="s">
        <v>580</v>
      </c>
      <c r="AF5" s="200" t="s">
        <v>568</v>
      </c>
      <c r="AG5" s="872"/>
      <c r="AH5" s="198" t="s">
        <v>560</v>
      </c>
      <c r="AI5" s="199" t="s">
        <v>639</v>
      </c>
      <c r="AJ5" s="199" t="s">
        <v>563</v>
      </c>
      <c r="AK5" s="199" t="s">
        <v>637</v>
      </c>
      <c r="AL5" s="199" t="s">
        <v>642</v>
      </c>
      <c r="AM5" s="199" t="s">
        <v>564</v>
      </c>
      <c r="AN5" s="199" t="s">
        <v>565</v>
      </c>
      <c r="AO5" s="201" t="s">
        <v>580</v>
      </c>
      <c r="AP5" s="200" t="s">
        <v>568</v>
      </c>
      <c r="AQ5" s="872"/>
      <c r="AS5" s="28"/>
      <c r="AT5" s="28"/>
      <c r="AU5" s="28"/>
      <c r="AV5" s="28"/>
    </row>
    <row r="6" spans="1:48">
      <c r="K6" s="153" t="s">
        <v>685</v>
      </c>
      <c r="L6" s="140"/>
      <c r="M6" s="154"/>
      <c r="N6" s="144">
        <v>70113</v>
      </c>
      <c r="O6" s="145">
        <v>23</v>
      </c>
      <c r="P6" s="145">
        <v>4234</v>
      </c>
      <c r="Q6" s="145">
        <v>4745</v>
      </c>
      <c r="R6" s="145">
        <v>3845</v>
      </c>
      <c r="S6" s="145">
        <v>2100</v>
      </c>
      <c r="T6" s="145">
        <v>12</v>
      </c>
      <c r="U6" s="145">
        <v>1</v>
      </c>
      <c r="V6" s="146">
        <v>1</v>
      </c>
      <c r="W6" s="197">
        <v>85074</v>
      </c>
      <c r="X6" s="144">
        <v>7434</v>
      </c>
      <c r="Y6" s="145">
        <v>0</v>
      </c>
      <c r="Z6" s="145">
        <v>4432</v>
      </c>
      <c r="AA6" s="145">
        <v>857</v>
      </c>
      <c r="AB6" s="145">
        <v>3398</v>
      </c>
      <c r="AC6" s="145">
        <v>3288</v>
      </c>
      <c r="AD6" s="145">
        <v>0</v>
      </c>
      <c r="AE6" s="145">
        <v>4</v>
      </c>
      <c r="AF6" s="146">
        <v>1</v>
      </c>
      <c r="AG6" s="197">
        <v>19414</v>
      </c>
      <c r="AH6" s="144">
        <f t="shared" ref="AH6:AP6" si="0">+AH7+AH14+AH21+AH33+AH44+AH64+AH82+AH106+AH130</f>
        <v>13134</v>
      </c>
      <c r="AI6" s="145">
        <f t="shared" si="0"/>
        <v>0</v>
      </c>
      <c r="AJ6" s="145">
        <f t="shared" si="0"/>
        <v>6237</v>
      </c>
      <c r="AK6" s="145">
        <f t="shared" si="0"/>
        <v>4105</v>
      </c>
      <c r="AL6" s="145">
        <f t="shared" si="0"/>
        <v>2995</v>
      </c>
      <c r="AM6" s="145">
        <f t="shared" si="0"/>
        <v>2732</v>
      </c>
      <c r="AN6" s="145">
        <f>+AN7+AN14+AN21+AN33+AN44+AN64+AN82+AN106+AN130</f>
        <v>3263</v>
      </c>
      <c r="AO6" s="145">
        <f>+AO7+AO14+AO21+AO33+AO44+AO64+AO82+AO106+AO130</f>
        <v>3</v>
      </c>
      <c r="AP6" s="146">
        <f t="shared" si="0"/>
        <v>4</v>
      </c>
      <c r="AQ6" s="197">
        <f>SUM(AH6:AP6)</f>
        <v>32473</v>
      </c>
      <c r="AS6" s="28"/>
      <c r="AT6" s="28"/>
      <c r="AU6" s="28"/>
      <c r="AV6" s="28"/>
    </row>
    <row r="7" spans="1:48">
      <c r="B7" s="143" t="s">
        <v>560</v>
      </c>
      <c r="C7" s="141" t="s">
        <v>639</v>
      </c>
      <c r="D7" s="141" t="s">
        <v>563</v>
      </c>
      <c r="E7" s="141" t="s">
        <v>637</v>
      </c>
      <c r="F7" s="141" t="s">
        <v>642</v>
      </c>
      <c r="G7" s="141" t="s">
        <v>564</v>
      </c>
      <c r="H7" s="141" t="s">
        <v>580</v>
      </c>
      <c r="I7" s="141" t="s">
        <v>575</v>
      </c>
      <c r="J7" s="142" t="s">
        <v>568</v>
      </c>
      <c r="K7" s="155" t="s">
        <v>686</v>
      </c>
      <c r="L7" s="122"/>
      <c r="M7" s="156"/>
      <c r="N7" s="38">
        <v>0</v>
      </c>
      <c r="O7" s="32">
        <v>1</v>
      </c>
      <c r="P7" s="32">
        <v>0</v>
      </c>
      <c r="Q7" s="32">
        <v>66</v>
      </c>
      <c r="R7" s="32">
        <v>0</v>
      </c>
      <c r="S7" s="32">
        <v>0</v>
      </c>
      <c r="T7" s="32">
        <v>1</v>
      </c>
      <c r="U7" s="32">
        <v>0</v>
      </c>
      <c r="V7" s="129">
        <v>0</v>
      </c>
      <c r="W7" s="148">
        <v>68</v>
      </c>
      <c r="X7" s="38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129">
        <v>0</v>
      </c>
      <c r="AG7" s="148">
        <v>0</v>
      </c>
      <c r="AH7" s="38">
        <f t="shared" ref="AH7:AP7" si="1">SUM(AH8:AH13)</f>
        <v>0</v>
      </c>
      <c r="AI7" s="32">
        <f t="shared" si="1"/>
        <v>0</v>
      </c>
      <c r="AJ7" s="32">
        <f t="shared" si="1"/>
        <v>4</v>
      </c>
      <c r="AK7" s="32">
        <f t="shared" si="1"/>
        <v>0</v>
      </c>
      <c r="AL7" s="32">
        <f t="shared" si="1"/>
        <v>0</v>
      </c>
      <c r="AM7" s="32">
        <f t="shared" si="1"/>
        <v>0</v>
      </c>
      <c r="AN7" s="32">
        <f t="shared" si="1"/>
        <v>71</v>
      </c>
      <c r="AO7" s="32">
        <f t="shared" si="1"/>
        <v>0</v>
      </c>
      <c r="AP7" s="129">
        <f t="shared" si="1"/>
        <v>0</v>
      </c>
      <c r="AQ7" s="148">
        <f t="shared" ref="AQ7:AQ70" si="2">SUM(AH7:AP7)</f>
        <v>75</v>
      </c>
      <c r="AR7" s="1005" t="s">
        <v>687</v>
      </c>
      <c r="AS7" s="725" t="s">
        <v>688</v>
      </c>
      <c r="AT7" s="725" t="s">
        <v>689</v>
      </c>
      <c r="AU7" s="725" t="s">
        <v>664</v>
      </c>
      <c r="AV7" s="725" t="s">
        <v>665</v>
      </c>
    </row>
    <row r="8" spans="1:48">
      <c r="B8" s="28" t="str">
        <f t="shared" ref="B8:B39" si="3">CONCATENATE(M8,$AH$5)</f>
        <v>142EPS010</v>
      </c>
      <c r="C8" s="28" t="str">
        <f t="shared" ref="C8:C39" si="4">CONCATENATE(M8,$AI$5)</f>
        <v>142EPS044</v>
      </c>
      <c r="D8" s="28" t="str">
        <f t="shared" ref="D8:D39" si="5">CONCATENATE(M8,$AJ$5)</f>
        <v>142EPS002</v>
      </c>
      <c r="E8" s="28" t="str">
        <f t="shared" ref="E8:E39" si="6">CONCATENATE(M8,$AK$5)</f>
        <v>142EPS016</v>
      </c>
      <c r="F8" s="28" t="str">
        <f t="shared" ref="F8:F39" si="7">CONCATENATE(M8,$AL$5)</f>
        <v>142EPS023</v>
      </c>
      <c r="G8" s="28" t="str">
        <f t="shared" ref="G8:G39" si="8">CONCATENATE(M8,$AM$5)</f>
        <v>142EPS005</v>
      </c>
      <c r="H8" s="28" t="str">
        <f t="shared" ref="H8:H39" si="9">CONCATENATE(M8,$AN$5)</f>
        <v>142EPS040</v>
      </c>
      <c r="I8" s="28" t="str">
        <f t="shared" ref="I8:I39" si="10">CONCATENATE(M8,$AO$5)</f>
        <v>142EPS017</v>
      </c>
      <c r="J8" s="28" t="str">
        <f t="shared" ref="J8:J39" si="11">CONCATENATE(M8,$AP$5)</f>
        <v>142EAS016</v>
      </c>
      <c r="K8" s="160" t="s">
        <v>289</v>
      </c>
      <c r="L8" s="1006" t="s">
        <v>690</v>
      </c>
      <c r="M8" s="157">
        <v>142</v>
      </c>
      <c r="N8" s="39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1</v>
      </c>
      <c r="U8" s="33">
        <v>0</v>
      </c>
      <c r="V8" s="130">
        <v>0</v>
      </c>
      <c r="W8" s="149">
        <v>1</v>
      </c>
      <c r="X8" s="39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130">
        <v>0</v>
      </c>
      <c r="AG8" s="149">
        <v>0</v>
      </c>
      <c r="AH8" s="39">
        <f t="shared" ref="AH8:AP13" si="12">IFERROR(VLOOKUP(B8,$AR$8:$AV$928,5,0),0)</f>
        <v>0</v>
      </c>
      <c r="AI8" s="33">
        <f t="shared" si="12"/>
        <v>0</v>
      </c>
      <c r="AJ8" s="33">
        <f t="shared" si="12"/>
        <v>0</v>
      </c>
      <c r="AK8" s="33">
        <f t="shared" si="12"/>
        <v>0</v>
      </c>
      <c r="AL8" s="33">
        <f t="shared" si="12"/>
        <v>0</v>
      </c>
      <c r="AM8" s="33">
        <f t="shared" si="12"/>
        <v>0</v>
      </c>
      <c r="AN8" s="33">
        <f t="shared" si="12"/>
        <v>3</v>
      </c>
      <c r="AO8" s="33">
        <f t="shared" si="12"/>
        <v>0</v>
      </c>
      <c r="AP8" s="130">
        <f t="shared" si="12"/>
        <v>0</v>
      </c>
      <c r="AQ8" s="149">
        <f t="shared" si="2"/>
        <v>3</v>
      </c>
      <c r="AR8" s="67" t="str">
        <f>CONCATENATE(AT8,AU8)</f>
        <v>142EPS040</v>
      </c>
      <c r="AS8" s="726" t="s">
        <v>691</v>
      </c>
      <c r="AT8" s="726">
        <v>142</v>
      </c>
      <c r="AU8" s="726" t="s">
        <v>565</v>
      </c>
      <c r="AV8" s="727">
        <v>3</v>
      </c>
    </row>
    <row r="9" spans="1:48">
      <c r="B9" s="28" t="str">
        <f t="shared" si="3"/>
        <v>425EPS010</v>
      </c>
      <c r="C9" s="28" t="str">
        <f t="shared" si="4"/>
        <v>425EPS044</v>
      </c>
      <c r="D9" s="28" t="str">
        <f t="shared" si="5"/>
        <v>425EPS002</v>
      </c>
      <c r="E9" s="28" t="str">
        <f t="shared" si="6"/>
        <v>425EPS016</v>
      </c>
      <c r="F9" s="28" t="str">
        <f t="shared" si="7"/>
        <v>425EPS023</v>
      </c>
      <c r="G9" s="28" t="str">
        <f t="shared" si="8"/>
        <v>425EPS005</v>
      </c>
      <c r="H9" s="28" t="str">
        <f t="shared" si="9"/>
        <v>425EPS040</v>
      </c>
      <c r="I9" s="28" t="str">
        <f t="shared" si="10"/>
        <v>425EPS017</v>
      </c>
      <c r="J9" s="28" t="str">
        <f t="shared" si="11"/>
        <v>425EAS016</v>
      </c>
      <c r="K9" s="160" t="s">
        <v>290</v>
      </c>
      <c r="L9" s="1006" t="s">
        <v>690</v>
      </c>
      <c r="M9" s="157">
        <v>425</v>
      </c>
      <c r="N9" s="39">
        <v>0</v>
      </c>
      <c r="O9" s="33">
        <v>0</v>
      </c>
      <c r="P9" s="33">
        <v>0</v>
      </c>
      <c r="Q9" s="33">
        <v>16</v>
      </c>
      <c r="R9" s="33">
        <v>0</v>
      </c>
      <c r="S9" s="33">
        <v>0</v>
      </c>
      <c r="T9" s="33">
        <v>0</v>
      </c>
      <c r="U9" s="33">
        <v>0</v>
      </c>
      <c r="V9" s="130">
        <v>0</v>
      </c>
      <c r="W9" s="149">
        <v>16</v>
      </c>
      <c r="X9" s="39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130">
        <v>0</v>
      </c>
      <c r="AG9" s="149">
        <v>0</v>
      </c>
      <c r="AH9" s="39">
        <f t="shared" si="12"/>
        <v>0</v>
      </c>
      <c r="AI9" s="33">
        <f t="shared" si="12"/>
        <v>0</v>
      </c>
      <c r="AJ9" s="33">
        <f t="shared" si="12"/>
        <v>0</v>
      </c>
      <c r="AK9" s="33">
        <f t="shared" si="12"/>
        <v>0</v>
      </c>
      <c r="AL9" s="33">
        <f t="shared" si="12"/>
        <v>0</v>
      </c>
      <c r="AM9" s="33">
        <f t="shared" si="12"/>
        <v>0</v>
      </c>
      <c r="AN9" s="33">
        <f t="shared" si="12"/>
        <v>3</v>
      </c>
      <c r="AO9" s="33">
        <f t="shared" si="12"/>
        <v>0</v>
      </c>
      <c r="AP9" s="130">
        <f t="shared" si="12"/>
        <v>0</v>
      </c>
      <c r="AQ9" s="149">
        <f t="shared" si="2"/>
        <v>3</v>
      </c>
      <c r="AR9" s="67" t="str">
        <f t="shared" ref="AR9:AR72" si="13">CONCATENATE(AT9,AU9)</f>
        <v>425EPS040</v>
      </c>
      <c r="AS9" s="726" t="s">
        <v>691</v>
      </c>
      <c r="AT9" s="726">
        <v>425</v>
      </c>
      <c r="AU9" s="726" t="s">
        <v>565</v>
      </c>
      <c r="AV9" s="727">
        <v>3</v>
      </c>
    </row>
    <row r="10" spans="1:48">
      <c r="B10" s="28" t="str">
        <f t="shared" si="3"/>
        <v>579EPS010</v>
      </c>
      <c r="C10" s="28" t="str">
        <f t="shared" si="4"/>
        <v>579EPS044</v>
      </c>
      <c r="D10" s="28" t="str">
        <f t="shared" si="5"/>
        <v>579EPS002</v>
      </c>
      <c r="E10" s="28" t="str">
        <f t="shared" si="6"/>
        <v>579EPS016</v>
      </c>
      <c r="F10" s="28" t="str">
        <f t="shared" si="7"/>
        <v>579EPS023</v>
      </c>
      <c r="G10" s="28" t="str">
        <f t="shared" si="8"/>
        <v>579EPS005</v>
      </c>
      <c r="H10" s="28" t="str">
        <f t="shared" si="9"/>
        <v>579EPS040</v>
      </c>
      <c r="I10" s="28" t="str">
        <f t="shared" si="10"/>
        <v>579EPS017</v>
      </c>
      <c r="J10" s="28" t="str">
        <f t="shared" si="11"/>
        <v>579EAS016</v>
      </c>
      <c r="K10" s="27" t="s">
        <v>291</v>
      </c>
      <c r="L10" s="1006" t="s">
        <v>690</v>
      </c>
      <c r="M10" s="157">
        <v>579</v>
      </c>
      <c r="N10" s="39">
        <v>0</v>
      </c>
      <c r="O10" s="33">
        <v>1</v>
      </c>
      <c r="P10" s="33">
        <v>0</v>
      </c>
      <c r="Q10" s="33">
        <v>40</v>
      </c>
      <c r="R10" s="33">
        <v>0</v>
      </c>
      <c r="S10" s="33">
        <v>0</v>
      </c>
      <c r="T10" s="33">
        <v>0</v>
      </c>
      <c r="U10" s="33">
        <v>0</v>
      </c>
      <c r="V10" s="130">
        <v>0</v>
      </c>
      <c r="W10" s="149">
        <v>41</v>
      </c>
      <c r="X10" s="39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130">
        <v>0</v>
      </c>
      <c r="AG10" s="149">
        <v>0</v>
      </c>
      <c r="AH10" s="39">
        <f t="shared" si="12"/>
        <v>0</v>
      </c>
      <c r="AI10" s="33">
        <f t="shared" si="12"/>
        <v>0</v>
      </c>
      <c r="AJ10" s="33">
        <f t="shared" si="12"/>
        <v>0</v>
      </c>
      <c r="AK10" s="33">
        <f t="shared" si="12"/>
        <v>0</v>
      </c>
      <c r="AL10" s="33">
        <f t="shared" si="12"/>
        <v>0</v>
      </c>
      <c r="AM10" s="33">
        <f t="shared" si="12"/>
        <v>0</v>
      </c>
      <c r="AN10" s="33">
        <f t="shared" si="12"/>
        <v>28</v>
      </c>
      <c r="AO10" s="33">
        <f t="shared" si="12"/>
        <v>0</v>
      </c>
      <c r="AP10" s="130">
        <f t="shared" si="12"/>
        <v>0</v>
      </c>
      <c r="AQ10" s="149">
        <f t="shared" si="2"/>
        <v>28</v>
      </c>
      <c r="AR10" s="67" t="str">
        <f t="shared" si="13"/>
        <v>579EPS040</v>
      </c>
      <c r="AS10" s="726" t="s">
        <v>691</v>
      </c>
      <c r="AT10" s="726">
        <v>579</v>
      </c>
      <c r="AU10" s="726" t="s">
        <v>565</v>
      </c>
      <c r="AV10" s="727">
        <v>28</v>
      </c>
    </row>
    <row r="11" spans="1:48">
      <c r="B11" s="28" t="str">
        <f t="shared" si="3"/>
        <v>585EPS010</v>
      </c>
      <c r="C11" s="28" t="str">
        <f t="shared" si="4"/>
        <v>585EPS044</v>
      </c>
      <c r="D11" s="28" t="str">
        <f t="shared" si="5"/>
        <v>585EPS002</v>
      </c>
      <c r="E11" s="28" t="str">
        <f t="shared" si="6"/>
        <v>585EPS016</v>
      </c>
      <c r="F11" s="28" t="str">
        <f t="shared" si="7"/>
        <v>585EPS023</v>
      </c>
      <c r="G11" s="28" t="str">
        <f t="shared" si="8"/>
        <v>585EPS005</v>
      </c>
      <c r="H11" s="28" t="str">
        <f t="shared" si="9"/>
        <v>585EPS040</v>
      </c>
      <c r="I11" s="28" t="str">
        <f t="shared" si="10"/>
        <v>585EPS017</v>
      </c>
      <c r="J11" s="28" t="str">
        <f t="shared" si="11"/>
        <v>585EAS016</v>
      </c>
      <c r="K11" s="160" t="s">
        <v>292</v>
      </c>
      <c r="L11" s="1006" t="s">
        <v>690</v>
      </c>
      <c r="M11" s="157">
        <v>585</v>
      </c>
      <c r="N11" s="39">
        <v>0</v>
      </c>
      <c r="O11" s="33">
        <v>0</v>
      </c>
      <c r="P11" s="33">
        <v>0</v>
      </c>
      <c r="Q11" s="33">
        <v>6</v>
      </c>
      <c r="R11" s="33">
        <v>0</v>
      </c>
      <c r="S11" s="33">
        <v>0</v>
      </c>
      <c r="T11" s="33">
        <v>0</v>
      </c>
      <c r="U11" s="33">
        <v>0</v>
      </c>
      <c r="V11" s="130">
        <v>0</v>
      </c>
      <c r="W11" s="149">
        <v>6</v>
      </c>
      <c r="X11" s="39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130">
        <v>0</v>
      </c>
      <c r="AG11" s="149">
        <v>0</v>
      </c>
      <c r="AH11" s="39">
        <f t="shared" si="12"/>
        <v>0</v>
      </c>
      <c r="AI11" s="33">
        <f t="shared" si="12"/>
        <v>0</v>
      </c>
      <c r="AJ11" s="33">
        <f t="shared" si="12"/>
        <v>0</v>
      </c>
      <c r="AK11" s="33">
        <f t="shared" si="12"/>
        <v>0</v>
      </c>
      <c r="AL11" s="33">
        <f t="shared" si="12"/>
        <v>0</v>
      </c>
      <c r="AM11" s="33">
        <f t="shared" si="12"/>
        <v>0</v>
      </c>
      <c r="AN11" s="33">
        <f t="shared" si="12"/>
        <v>11</v>
      </c>
      <c r="AO11" s="33">
        <f t="shared" si="12"/>
        <v>0</v>
      </c>
      <c r="AP11" s="130">
        <f t="shared" si="12"/>
        <v>0</v>
      </c>
      <c r="AQ11" s="149">
        <f t="shared" si="2"/>
        <v>11</v>
      </c>
      <c r="AR11" s="67" t="str">
        <f t="shared" si="13"/>
        <v>579ESSC02</v>
      </c>
      <c r="AS11" s="726" t="s">
        <v>691</v>
      </c>
      <c r="AT11" s="726">
        <v>579</v>
      </c>
      <c r="AU11" s="726" t="s">
        <v>692</v>
      </c>
      <c r="AV11" s="727">
        <v>16</v>
      </c>
    </row>
    <row r="12" spans="1:48">
      <c r="B12" s="28" t="str">
        <f t="shared" si="3"/>
        <v>591EPS010</v>
      </c>
      <c r="C12" s="28" t="str">
        <f t="shared" si="4"/>
        <v>591EPS044</v>
      </c>
      <c r="D12" s="28" t="str">
        <f t="shared" si="5"/>
        <v>591EPS002</v>
      </c>
      <c r="E12" s="28" t="str">
        <f t="shared" si="6"/>
        <v>591EPS016</v>
      </c>
      <c r="F12" s="28" t="str">
        <f t="shared" si="7"/>
        <v>591EPS023</v>
      </c>
      <c r="G12" s="28" t="str">
        <f t="shared" si="8"/>
        <v>591EPS005</v>
      </c>
      <c r="H12" s="28" t="str">
        <f t="shared" si="9"/>
        <v>591EPS040</v>
      </c>
      <c r="I12" s="28" t="str">
        <f t="shared" si="10"/>
        <v>591EPS017</v>
      </c>
      <c r="J12" s="28" t="str">
        <f t="shared" si="11"/>
        <v>591EAS016</v>
      </c>
      <c r="K12" s="160" t="s">
        <v>293</v>
      </c>
      <c r="L12" s="1006" t="s">
        <v>690</v>
      </c>
      <c r="M12" s="157">
        <v>591</v>
      </c>
      <c r="N12" s="39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130">
        <v>0</v>
      </c>
      <c r="W12" s="149">
        <v>0</v>
      </c>
      <c r="X12" s="39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130">
        <v>0</v>
      </c>
      <c r="AG12" s="149">
        <v>0</v>
      </c>
      <c r="AH12" s="39">
        <f t="shared" si="12"/>
        <v>0</v>
      </c>
      <c r="AI12" s="33">
        <f t="shared" si="12"/>
        <v>0</v>
      </c>
      <c r="AJ12" s="33">
        <f t="shared" si="12"/>
        <v>4</v>
      </c>
      <c r="AK12" s="33">
        <f t="shared" si="12"/>
        <v>0</v>
      </c>
      <c r="AL12" s="33">
        <f t="shared" si="12"/>
        <v>0</v>
      </c>
      <c r="AM12" s="33">
        <f t="shared" si="12"/>
        <v>0</v>
      </c>
      <c r="AN12" s="33">
        <f t="shared" si="12"/>
        <v>16</v>
      </c>
      <c r="AO12" s="33">
        <f t="shared" si="12"/>
        <v>0</v>
      </c>
      <c r="AP12" s="130">
        <f t="shared" si="12"/>
        <v>0</v>
      </c>
      <c r="AQ12" s="149">
        <f t="shared" si="2"/>
        <v>20</v>
      </c>
      <c r="AR12" s="67" t="str">
        <f t="shared" si="13"/>
        <v>585EPS040</v>
      </c>
      <c r="AS12" s="726" t="s">
        <v>691</v>
      </c>
      <c r="AT12" s="726">
        <v>585</v>
      </c>
      <c r="AU12" s="726" t="s">
        <v>565</v>
      </c>
      <c r="AV12" s="727">
        <v>11</v>
      </c>
    </row>
    <row r="13" spans="1:48">
      <c r="B13" s="28" t="str">
        <f t="shared" si="3"/>
        <v>893EPS010</v>
      </c>
      <c r="C13" s="28" t="str">
        <f t="shared" si="4"/>
        <v>893EPS044</v>
      </c>
      <c r="D13" s="28" t="str">
        <f t="shared" si="5"/>
        <v>893EPS002</v>
      </c>
      <c r="E13" s="28" t="str">
        <f t="shared" si="6"/>
        <v>893EPS016</v>
      </c>
      <c r="F13" s="28" t="str">
        <f t="shared" si="7"/>
        <v>893EPS023</v>
      </c>
      <c r="G13" s="28" t="str">
        <f t="shared" si="8"/>
        <v>893EPS005</v>
      </c>
      <c r="H13" s="28" t="str">
        <f t="shared" si="9"/>
        <v>893EPS040</v>
      </c>
      <c r="I13" s="28" t="str">
        <f t="shared" si="10"/>
        <v>893EPS017</v>
      </c>
      <c r="J13" s="28" t="str">
        <f t="shared" si="11"/>
        <v>893EAS016</v>
      </c>
      <c r="K13" s="160" t="s">
        <v>294</v>
      </c>
      <c r="L13" s="1006" t="s">
        <v>690</v>
      </c>
      <c r="M13" s="157">
        <v>893</v>
      </c>
      <c r="N13" s="39">
        <v>0</v>
      </c>
      <c r="O13" s="33">
        <v>0</v>
      </c>
      <c r="P13" s="33">
        <v>0</v>
      </c>
      <c r="Q13" s="33">
        <v>4</v>
      </c>
      <c r="R13" s="33">
        <v>0</v>
      </c>
      <c r="S13" s="33">
        <v>0</v>
      </c>
      <c r="T13" s="33">
        <v>0</v>
      </c>
      <c r="U13" s="33">
        <v>0</v>
      </c>
      <c r="V13" s="130">
        <v>0</v>
      </c>
      <c r="W13" s="149">
        <v>4</v>
      </c>
      <c r="X13" s="39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130">
        <v>0</v>
      </c>
      <c r="AG13" s="149">
        <v>0</v>
      </c>
      <c r="AH13" s="39">
        <f t="shared" si="12"/>
        <v>0</v>
      </c>
      <c r="AI13" s="33">
        <f t="shared" si="12"/>
        <v>0</v>
      </c>
      <c r="AJ13" s="33">
        <f t="shared" si="12"/>
        <v>0</v>
      </c>
      <c r="AK13" s="33">
        <f t="shared" si="12"/>
        <v>0</v>
      </c>
      <c r="AL13" s="33">
        <f t="shared" si="12"/>
        <v>0</v>
      </c>
      <c r="AM13" s="33">
        <f t="shared" si="12"/>
        <v>0</v>
      </c>
      <c r="AN13" s="33">
        <f t="shared" si="12"/>
        <v>10</v>
      </c>
      <c r="AO13" s="33">
        <f t="shared" si="12"/>
        <v>0</v>
      </c>
      <c r="AP13" s="130">
        <f t="shared" si="12"/>
        <v>0</v>
      </c>
      <c r="AQ13" s="149">
        <f t="shared" si="2"/>
        <v>10</v>
      </c>
      <c r="AR13" s="67" t="str">
        <f t="shared" si="13"/>
        <v>591EPS002</v>
      </c>
      <c r="AS13" s="726" t="s">
        <v>691</v>
      </c>
      <c r="AT13" s="726">
        <v>591</v>
      </c>
      <c r="AU13" s="726" t="s">
        <v>563</v>
      </c>
      <c r="AV13" s="727">
        <v>4</v>
      </c>
    </row>
    <row r="14" spans="1:48">
      <c r="B14" s="28" t="str">
        <f t="shared" si="3"/>
        <v>EPS010</v>
      </c>
      <c r="C14" s="28" t="str">
        <f t="shared" si="4"/>
        <v>EPS044</v>
      </c>
      <c r="D14" s="28" t="str">
        <f t="shared" si="5"/>
        <v>EPS002</v>
      </c>
      <c r="E14" s="28" t="str">
        <f t="shared" si="6"/>
        <v>EPS016</v>
      </c>
      <c r="F14" s="28" t="str">
        <f t="shared" si="7"/>
        <v>EPS023</v>
      </c>
      <c r="G14" s="28" t="str">
        <f t="shared" si="8"/>
        <v>EPS005</v>
      </c>
      <c r="H14" s="28" t="str">
        <f t="shared" si="9"/>
        <v>EPS040</v>
      </c>
      <c r="I14" s="28" t="str">
        <f t="shared" si="10"/>
        <v>EPS017</v>
      </c>
      <c r="J14" s="28" t="str">
        <f t="shared" si="11"/>
        <v>EAS016</v>
      </c>
      <c r="K14" s="158" t="s">
        <v>693</v>
      </c>
      <c r="L14" s="123"/>
      <c r="M14" s="159"/>
      <c r="N14" s="37">
        <v>0</v>
      </c>
      <c r="O14" s="34">
        <v>2</v>
      </c>
      <c r="P14" s="34">
        <v>0</v>
      </c>
      <c r="Q14" s="34">
        <v>167</v>
      </c>
      <c r="R14" s="34">
        <v>0</v>
      </c>
      <c r="S14" s="34">
        <v>1</v>
      </c>
      <c r="T14" s="34">
        <v>0</v>
      </c>
      <c r="U14" s="34">
        <v>0</v>
      </c>
      <c r="V14" s="131">
        <v>0</v>
      </c>
      <c r="W14" s="148">
        <v>170</v>
      </c>
      <c r="X14" s="37">
        <v>0</v>
      </c>
      <c r="Y14" s="34">
        <v>0</v>
      </c>
      <c r="Z14" s="34">
        <v>0</v>
      </c>
      <c r="AA14" s="34">
        <v>34</v>
      </c>
      <c r="AB14" s="34">
        <v>0</v>
      </c>
      <c r="AC14" s="34">
        <v>0</v>
      </c>
      <c r="AD14" s="34">
        <v>0</v>
      </c>
      <c r="AE14" s="34">
        <v>0</v>
      </c>
      <c r="AF14" s="131">
        <v>0</v>
      </c>
      <c r="AG14" s="148">
        <v>34</v>
      </c>
      <c r="AH14" s="37">
        <f t="shared" ref="AH14:AP14" si="14">SUM(AH15:AH20)</f>
        <v>0</v>
      </c>
      <c r="AI14" s="34">
        <f t="shared" si="14"/>
        <v>0</v>
      </c>
      <c r="AJ14" s="34">
        <f t="shared" si="14"/>
        <v>0</v>
      </c>
      <c r="AK14" s="34">
        <f t="shared" si="14"/>
        <v>141</v>
      </c>
      <c r="AL14" s="34">
        <f t="shared" si="14"/>
        <v>1</v>
      </c>
      <c r="AM14" s="34">
        <f t="shared" si="14"/>
        <v>0</v>
      </c>
      <c r="AN14" s="34">
        <f t="shared" si="14"/>
        <v>48</v>
      </c>
      <c r="AO14" s="34">
        <f t="shared" si="14"/>
        <v>0</v>
      </c>
      <c r="AP14" s="131">
        <f t="shared" si="14"/>
        <v>0</v>
      </c>
      <c r="AQ14" s="148">
        <f t="shared" si="2"/>
        <v>190</v>
      </c>
      <c r="AR14" s="67" t="str">
        <f t="shared" si="13"/>
        <v>591EPS040</v>
      </c>
      <c r="AS14" s="726" t="s">
        <v>691</v>
      </c>
      <c r="AT14" s="726">
        <v>591</v>
      </c>
      <c r="AU14" s="726" t="s">
        <v>565</v>
      </c>
      <c r="AV14" s="727">
        <v>16</v>
      </c>
    </row>
    <row r="15" spans="1:48">
      <c r="B15" s="28" t="str">
        <f t="shared" si="3"/>
        <v>120EPS010</v>
      </c>
      <c r="C15" s="28" t="str">
        <f t="shared" si="4"/>
        <v>120EPS044</v>
      </c>
      <c r="D15" s="28" t="str">
        <f t="shared" si="5"/>
        <v>120EPS002</v>
      </c>
      <c r="E15" s="28" t="str">
        <f t="shared" si="6"/>
        <v>120EPS016</v>
      </c>
      <c r="F15" s="28" t="str">
        <f t="shared" si="7"/>
        <v>120EPS023</v>
      </c>
      <c r="G15" s="28" t="str">
        <f t="shared" si="8"/>
        <v>120EPS005</v>
      </c>
      <c r="H15" s="28" t="str">
        <f t="shared" si="9"/>
        <v>120EPS040</v>
      </c>
      <c r="I15" s="28" t="str">
        <f t="shared" si="10"/>
        <v>120EPS017</v>
      </c>
      <c r="J15" s="28" t="str">
        <f t="shared" si="11"/>
        <v>120EAS016</v>
      </c>
      <c r="K15" s="160" t="s">
        <v>296</v>
      </c>
      <c r="L15" s="1006" t="s">
        <v>694</v>
      </c>
      <c r="M15" s="157">
        <v>120</v>
      </c>
      <c r="N15" s="39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130">
        <v>0</v>
      </c>
      <c r="W15" s="149">
        <v>0</v>
      </c>
      <c r="X15" s="39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130">
        <v>0</v>
      </c>
      <c r="AG15" s="149">
        <v>0</v>
      </c>
      <c r="AH15" s="39">
        <f t="shared" ref="AH15:AP20" si="15">IFERROR(VLOOKUP(B15,$AR$8:$AV$928,5,0),0)</f>
        <v>0</v>
      </c>
      <c r="AI15" s="33">
        <f t="shared" si="15"/>
        <v>0</v>
      </c>
      <c r="AJ15" s="33">
        <f t="shared" si="15"/>
        <v>0</v>
      </c>
      <c r="AK15" s="33">
        <f t="shared" si="15"/>
        <v>0</v>
      </c>
      <c r="AL15" s="33">
        <f t="shared" si="15"/>
        <v>0</v>
      </c>
      <c r="AM15" s="33">
        <f t="shared" si="15"/>
        <v>0</v>
      </c>
      <c r="AN15" s="33">
        <f t="shared" si="15"/>
        <v>0</v>
      </c>
      <c r="AO15" s="33">
        <f t="shared" si="15"/>
        <v>0</v>
      </c>
      <c r="AP15" s="130">
        <f t="shared" si="15"/>
        <v>0</v>
      </c>
      <c r="AQ15" s="149">
        <f t="shared" si="2"/>
        <v>0</v>
      </c>
      <c r="AR15" s="67" t="str">
        <f t="shared" si="13"/>
        <v>893EPS040</v>
      </c>
      <c r="AS15" s="726" t="s">
        <v>691</v>
      </c>
      <c r="AT15" s="726">
        <v>893</v>
      </c>
      <c r="AU15" s="726" t="s">
        <v>565</v>
      </c>
      <c r="AV15" s="727">
        <v>10</v>
      </c>
    </row>
    <row r="16" spans="1:48">
      <c r="B16" s="28" t="str">
        <f t="shared" si="3"/>
        <v>154EPS010</v>
      </c>
      <c r="C16" s="28" t="str">
        <f t="shared" si="4"/>
        <v>154EPS044</v>
      </c>
      <c r="D16" s="28" t="str">
        <f t="shared" si="5"/>
        <v>154EPS002</v>
      </c>
      <c r="E16" s="28" t="str">
        <f t="shared" si="6"/>
        <v>154EPS016</v>
      </c>
      <c r="F16" s="28" t="str">
        <f t="shared" si="7"/>
        <v>154EPS023</v>
      </c>
      <c r="G16" s="28" t="str">
        <f t="shared" si="8"/>
        <v>154EPS005</v>
      </c>
      <c r="H16" s="28" t="str">
        <f t="shared" si="9"/>
        <v>154EPS040</v>
      </c>
      <c r="I16" s="28" t="str">
        <f t="shared" si="10"/>
        <v>154EPS017</v>
      </c>
      <c r="J16" s="28" t="str">
        <f t="shared" si="11"/>
        <v>154EAS016</v>
      </c>
      <c r="K16" s="160" t="s">
        <v>297</v>
      </c>
      <c r="L16" s="1006" t="s">
        <v>694</v>
      </c>
      <c r="M16" s="157">
        <v>154</v>
      </c>
      <c r="N16" s="39">
        <v>0</v>
      </c>
      <c r="O16" s="33">
        <v>1</v>
      </c>
      <c r="P16" s="33">
        <v>0</v>
      </c>
      <c r="Q16" s="33">
        <v>151</v>
      </c>
      <c r="R16" s="33">
        <v>0</v>
      </c>
      <c r="S16" s="33">
        <v>1</v>
      </c>
      <c r="T16" s="33">
        <v>0</v>
      </c>
      <c r="U16" s="33">
        <v>0</v>
      </c>
      <c r="V16" s="130">
        <v>0</v>
      </c>
      <c r="W16" s="149">
        <v>153</v>
      </c>
      <c r="X16" s="39">
        <v>0</v>
      </c>
      <c r="Y16" s="33">
        <v>0</v>
      </c>
      <c r="Z16" s="33">
        <v>0</v>
      </c>
      <c r="AA16" s="33">
        <v>34</v>
      </c>
      <c r="AB16" s="33">
        <v>0</v>
      </c>
      <c r="AC16" s="33">
        <v>0</v>
      </c>
      <c r="AD16" s="33">
        <v>0</v>
      </c>
      <c r="AE16" s="33">
        <v>0</v>
      </c>
      <c r="AF16" s="130">
        <v>0</v>
      </c>
      <c r="AG16" s="149">
        <v>34</v>
      </c>
      <c r="AH16" s="39">
        <f t="shared" si="15"/>
        <v>0</v>
      </c>
      <c r="AI16" s="33">
        <f t="shared" si="15"/>
        <v>0</v>
      </c>
      <c r="AJ16" s="33">
        <f t="shared" si="15"/>
        <v>0</v>
      </c>
      <c r="AK16" s="33">
        <f t="shared" si="15"/>
        <v>141</v>
      </c>
      <c r="AL16" s="33">
        <f t="shared" si="15"/>
        <v>0</v>
      </c>
      <c r="AM16" s="33">
        <f t="shared" si="15"/>
        <v>0</v>
      </c>
      <c r="AN16" s="33">
        <f t="shared" si="15"/>
        <v>38</v>
      </c>
      <c r="AO16" s="33">
        <f t="shared" si="15"/>
        <v>0</v>
      </c>
      <c r="AP16" s="130">
        <f t="shared" si="15"/>
        <v>0</v>
      </c>
      <c r="AQ16" s="149">
        <f t="shared" si="2"/>
        <v>179</v>
      </c>
      <c r="AR16" s="67" t="str">
        <f t="shared" si="13"/>
        <v>154EPS016</v>
      </c>
      <c r="AS16" s="726" t="s">
        <v>695</v>
      </c>
      <c r="AT16" s="726">
        <v>154</v>
      </c>
      <c r="AU16" s="726" t="s">
        <v>637</v>
      </c>
      <c r="AV16" s="727">
        <v>141</v>
      </c>
    </row>
    <row r="17" spans="2:48">
      <c r="B17" s="28" t="str">
        <f t="shared" si="3"/>
        <v>250EPS010</v>
      </c>
      <c r="C17" s="28" t="str">
        <f t="shared" si="4"/>
        <v>250EPS044</v>
      </c>
      <c r="D17" s="28" t="str">
        <f t="shared" si="5"/>
        <v>250EPS002</v>
      </c>
      <c r="E17" s="28" t="str">
        <f t="shared" si="6"/>
        <v>250EPS016</v>
      </c>
      <c r="F17" s="28" t="str">
        <f t="shared" si="7"/>
        <v>250EPS023</v>
      </c>
      <c r="G17" s="28" t="str">
        <f t="shared" si="8"/>
        <v>250EPS005</v>
      </c>
      <c r="H17" s="28" t="str">
        <f t="shared" si="9"/>
        <v>250EPS040</v>
      </c>
      <c r="I17" s="28" t="str">
        <f t="shared" si="10"/>
        <v>250EPS017</v>
      </c>
      <c r="J17" s="28" t="str">
        <f t="shared" si="11"/>
        <v>250EAS016</v>
      </c>
      <c r="K17" s="160" t="s">
        <v>299</v>
      </c>
      <c r="L17" s="1006" t="s">
        <v>694</v>
      </c>
      <c r="M17" s="157">
        <v>250</v>
      </c>
      <c r="N17" s="39">
        <v>0</v>
      </c>
      <c r="O17" s="33">
        <v>0</v>
      </c>
      <c r="P17" s="33">
        <v>0</v>
      </c>
      <c r="Q17" s="33">
        <v>16</v>
      </c>
      <c r="R17" s="33">
        <v>0</v>
      </c>
      <c r="S17" s="33">
        <v>0</v>
      </c>
      <c r="T17" s="33">
        <v>0</v>
      </c>
      <c r="U17" s="33">
        <v>0</v>
      </c>
      <c r="V17" s="130">
        <v>0</v>
      </c>
      <c r="W17" s="149">
        <v>16</v>
      </c>
      <c r="X17" s="39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130">
        <v>0</v>
      </c>
      <c r="AG17" s="149">
        <v>0</v>
      </c>
      <c r="AH17" s="39">
        <f t="shared" si="15"/>
        <v>0</v>
      </c>
      <c r="AI17" s="33">
        <f t="shared" si="15"/>
        <v>0</v>
      </c>
      <c r="AJ17" s="33">
        <f t="shared" si="15"/>
        <v>0</v>
      </c>
      <c r="AK17" s="33">
        <f t="shared" si="15"/>
        <v>0</v>
      </c>
      <c r="AL17" s="33">
        <f t="shared" si="15"/>
        <v>1</v>
      </c>
      <c r="AM17" s="33">
        <f t="shared" si="15"/>
        <v>0</v>
      </c>
      <c r="AN17" s="33">
        <f t="shared" si="15"/>
        <v>1</v>
      </c>
      <c r="AO17" s="33">
        <f t="shared" si="15"/>
        <v>0</v>
      </c>
      <c r="AP17" s="130">
        <f t="shared" si="15"/>
        <v>0</v>
      </c>
      <c r="AQ17" s="149">
        <f t="shared" si="2"/>
        <v>2</v>
      </c>
      <c r="AR17" s="67" t="str">
        <f t="shared" si="13"/>
        <v>154EPS040</v>
      </c>
      <c r="AS17" s="726" t="s">
        <v>695</v>
      </c>
      <c r="AT17" s="726">
        <v>154</v>
      </c>
      <c r="AU17" s="726" t="s">
        <v>565</v>
      </c>
      <c r="AV17" s="727">
        <v>38</v>
      </c>
    </row>
    <row r="18" spans="2:48">
      <c r="B18" s="28" t="str">
        <f t="shared" si="3"/>
        <v>495EPS010</v>
      </c>
      <c r="C18" s="28" t="str">
        <f t="shared" si="4"/>
        <v>495EPS044</v>
      </c>
      <c r="D18" s="28" t="str">
        <f t="shared" si="5"/>
        <v>495EPS002</v>
      </c>
      <c r="E18" s="28" t="str">
        <f t="shared" si="6"/>
        <v>495EPS016</v>
      </c>
      <c r="F18" s="28" t="str">
        <f t="shared" si="7"/>
        <v>495EPS023</v>
      </c>
      <c r="G18" s="28" t="str">
        <f t="shared" si="8"/>
        <v>495EPS005</v>
      </c>
      <c r="H18" s="28" t="str">
        <f t="shared" si="9"/>
        <v>495EPS040</v>
      </c>
      <c r="I18" s="28" t="str">
        <f t="shared" si="10"/>
        <v>495EPS017</v>
      </c>
      <c r="J18" s="28" t="str">
        <f t="shared" si="11"/>
        <v>495EAS016</v>
      </c>
      <c r="K18" s="160" t="s">
        <v>301</v>
      </c>
      <c r="L18" s="1006" t="s">
        <v>694</v>
      </c>
      <c r="M18" s="157">
        <v>495</v>
      </c>
      <c r="N18" s="39">
        <v>0</v>
      </c>
      <c r="O18" s="33">
        <v>1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130">
        <v>0</v>
      </c>
      <c r="W18" s="149">
        <v>1</v>
      </c>
      <c r="X18" s="39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130">
        <v>0</v>
      </c>
      <c r="AG18" s="149">
        <v>0</v>
      </c>
      <c r="AH18" s="39">
        <f t="shared" si="15"/>
        <v>0</v>
      </c>
      <c r="AI18" s="33">
        <f t="shared" si="15"/>
        <v>0</v>
      </c>
      <c r="AJ18" s="33">
        <f t="shared" si="15"/>
        <v>0</v>
      </c>
      <c r="AK18" s="33">
        <f t="shared" si="15"/>
        <v>0</v>
      </c>
      <c r="AL18" s="33">
        <f t="shared" si="15"/>
        <v>0</v>
      </c>
      <c r="AM18" s="33">
        <f t="shared" si="15"/>
        <v>0</v>
      </c>
      <c r="AN18" s="33">
        <f t="shared" si="15"/>
        <v>0</v>
      </c>
      <c r="AO18" s="33">
        <f t="shared" si="15"/>
        <v>0</v>
      </c>
      <c r="AP18" s="130">
        <f t="shared" si="15"/>
        <v>0</v>
      </c>
      <c r="AQ18" s="149">
        <f t="shared" si="2"/>
        <v>0</v>
      </c>
      <c r="AR18" s="67" t="str">
        <f t="shared" si="13"/>
        <v>154ESSC02</v>
      </c>
      <c r="AS18" s="726" t="s">
        <v>695</v>
      </c>
      <c r="AT18" s="726">
        <v>154</v>
      </c>
      <c r="AU18" s="726" t="s">
        <v>692</v>
      </c>
      <c r="AV18" s="727">
        <v>1</v>
      </c>
    </row>
    <row r="19" spans="2:48">
      <c r="B19" s="28" t="str">
        <f t="shared" si="3"/>
        <v>790EPS010</v>
      </c>
      <c r="C19" s="28" t="str">
        <f t="shared" si="4"/>
        <v>790EPS044</v>
      </c>
      <c r="D19" s="28" t="str">
        <f t="shared" si="5"/>
        <v>790EPS002</v>
      </c>
      <c r="E19" s="28" t="str">
        <f t="shared" si="6"/>
        <v>790EPS016</v>
      </c>
      <c r="F19" s="28" t="str">
        <f t="shared" si="7"/>
        <v>790EPS023</v>
      </c>
      <c r="G19" s="28" t="str">
        <f t="shared" si="8"/>
        <v>790EPS005</v>
      </c>
      <c r="H19" s="28" t="str">
        <f t="shared" si="9"/>
        <v>790EPS040</v>
      </c>
      <c r="I19" s="28" t="str">
        <f t="shared" si="10"/>
        <v>790EPS017</v>
      </c>
      <c r="J19" s="28" t="str">
        <f t="shared" si="11"/>
        <v>790EAS016</v>
      </c>
      <c r="K19" s="160" t="s">
        <v>303</v>
      </c>
      <c r="L19" s="1006" t="s">
        <v>694</v>
      </c>
      <c r="M19" s="157">
        <v>790</v>
      </c>
      <c r="N19" s="39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130">
        <v>0</v>
      </c>
      <c r="W19" s="149">
        <v>0</v>
      </c>
      <c r="X19" s="39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130">
        <v>0</v>
      </c>
      <c r="AG19" s="149">
        <v>0</v>
      </c>
      <c r="AH19" s="39">
        <f t="shared" si="15"/>
        <v>0</v>
      </c>
      <c r="AI19" s="33">
        <f t="shared" si="15"/>
        <v>0</v>
      </c>
      <c r="AJ19" s="33">
        <f t="shared" si="15"/>
        <v>0</v>
      </c>
      <c r="AK19" s="33">
        <f t="shared" si="15"/>
        <v>0</v>
      </c>
      <c r="AL19" s="33">
        <f t="shared" si="15"/>
        <v>0</v>
      </c>
      <c r="AM19" s="33">
        <f t="shared" si="15"/>
        <v>0</v>
      </c>
      <c r="AN19" s="33">
        <f t="shared" si="15"/>
        <v>2</v>
      </c>
      <c r="AO19" s="33">
        <f t="shared" si="15"/>
        <v>0</v>
      </c>
      <c r="AP19" s="130">
        <f t="shared" si="15"/>
        <v>0</v>
      </c>
      <c r="AQ19" s="149">
        <f t="shared" si="2"/>
        <v>2</v>
      </c>
      <c r="AR19" s="67" t="str">
        <f t="shared" si="13"/>
        <v>250EPS023</v>
      </c>
      <c r="AS19" s="726" t="s">
        <v>695</v>
      </c>
      <c r="AT19" s="726">
        <v>250</v>
      </c>
      <c r="AU19" s="726" t="s">
        <v>642</v>
      </c>
      <c r="AV19" s="727">
        <v>1</v>
      </c>
    </row>
    <row r="20" spans="2:48">
      <c r="B20" s="28" t="str">
        <f t="shared" si="3"/>
        <v>895EPS010</v>
      </c>
      <c r="C20" s="28" t="str">
        <f t="shared" si="4"/>
        <v>895EPS044</v>
      </c>
      <c r="D20" s="28" t="str">
        <f t="shared" si="5"/>
        <v>895EPS002</v>
      </c>
      <c r="E20" s="28" t="str">
        <f t="shared" si="6"/>
        <v>895EPS016</v>
      </c>
      <c r="F20" s="28" t="str">
        <f t="shared" si="7"/>
        <v>895EPS023</v>
      </c>
      <c r="G20" s="28" t="str">
        <f t="shared" si="8"/>
        <v>895EPS005</v>
      </c>
      <c r="H20" s="28" t="str">
        <f t="shared" si="9"/>
        <v>895EPS040</v>
      </c>
      <c r="I20" s="28" t="str">
        <f t="shared" si="10"/>
        <v>895EPS017</v>
      </c>
      <c r="J20" s="28" t="str">
        <f t="shared" si="11"/>
        <v>895EAS016</v>
      </c>
      <c r="K20" s="161" t="s">
        <v>305</v>
      </c>
      <c r="L20" s="1006" t="s">
        <v>694</v>
      </c>
      <c r="M20" s="157">
        <v>895</v>
      </c>
      <c r="N20" s="39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130">
        <v>0</v>
      </c>
      <c r="W20" s="149">
        <v>0</v>
      </c>
      <c r="X20" s="39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130">
        <v>0</v>
      </c>
      <c r="AG20" s="149">
        <v>0</v>
      </c>
      <c r="AH20" s="39">
        <f t="shared" si="15"/>
        <v>0</v>
      </c>
      <c r="AI20" s="33">
        <f t="shared" si="15"/>
        <v>0</v>
      </c>
      <c r="AJ20" s="33">
        <f t="shared" si="15"/>
        <v>0</v>
      </c>
      <c r="AK20" s="33">
        <f t="shared" si="15"/>
        <v>0</v>
      </c>
      <c r="AL20" s="33">
        <f t="shared" si="15"/>
        <v>0</v>
      </c>
      <c r="AM20" s="33">
        <f t="shared" si="15"/>
        <v>0</v>
      </c>
      <c r="AN20" s="33">
        <f t="shared" si="15"/>
        <v>7</v>
      </c>
      <c r="AO20" s="33">
        <f t="shared" si="15"/>
        <v>0</v>
      </c>
      <c r="AP20" s="130">
        <f t="shared" si="15"/>
        <v>0</v>
      </c>
      <c r="AQ20" s="149">
        <f t="shared" si="2"/>
        <v>7</v>
      </c>
      <c r="AR20" s="67" t="str">
        <f t="shared" si="13"/>
        <v>250EPS040</v>
      </c>
      <c r="AS20" s="726" t="s">
        <v>695</v>
      </c>
      <c r="AT20" s="726">
        <v>250</v>
      </c>
      <c r="AU20" s="726" t="s">
        <v>565</v>
      </c>
      <c r="AV20" s="727">
        <v>1</v>
      </c>
    </row>
    <row r="21" spans="2:48">
      <c r="B21" s="28" t="str">
        <f t="shared" si="3"/>
        <v>EPS010</v>
      </c>
      <c r="C21" s="28" t="str">
        <f t="shared" si="4"/>
        <v>EPS044</v>
      </c>
      <c r="D21" s="28" t="str">
        <f t="shared" si="5"/>
        <v>EPS002</v>
      </c>
      <c r="E21" s="28" t="str">
        <f t="shared" si="6"/>
        <v>EPS016</v>
      </c>
      <c r="F21" s="28" t="str">
        <f t="shared" si="7"/>
        <v>EPS023</v>
      </c>
      <c r="G21" s="28" t="str">
        <f t="shared" si="8"/>
        <v>EPS005</v>
      </c>
      <c r="H21" s="28" t="str">
        <f t="shared" si="9"/>
        <v>EPS040</v>
      </c>
      <c r="I21" s="28" t="str">
        <f t="shared" si="10"/>
        <v>EPS017</v>
      </c>
      <c r="J21" s="28" t="str">
        <f t="shared" si="11"/>
        <v>EAS016</v>
      </c>
      <c r="K21" s="158" t="s">
        <v>696</v>
      </c>
      <c r="L21" s="123"/>
      <c r="M21" s="159"/>
      <c r="N21" s="37">
        <v>777</v>
      </c>
      <c r="O21" s="34">
        <v>0</v>
      </c>
      <c r="P21" s="34">
        <v>0</v>
      </c>
      <c r="Q21" s="34">
        <v>794</v>
      </c>
      <c r="R21" s="34">
        <v>0</v>
      </c>
      <c r="S21" s="34">
        <v>0</v>
      </c>
      <c r="T21" s="34">
        <v>3</v>
      </c>
      <c r="U21" s="34">
        <v>0</v>
      </c>
      <c r="V21" s="131">
        <v>0</v>
      </c>
      <c r="W21" s="148">
        <v>1574</v>
      </c>
      <c r="X21" s="37">
        <v>80</v>
      </c>
      <c r="Y21" s="34">
        <v>0</v>
      </c>
      <c r="Z21" s="34">
        <v>0</v>
      </c>
      <c r="AA21" s="34">
        <v>176</v>
      </c>
      <c r="AB21" s="34">
        <v>0</v>
      </c>
      <c r="AC21" s="34">
        <v>0</v>
      </c>
      <c r="AD21" s="34">
        <v>0</v>
      </c>
      <c r="AE21" s="34">
        <v>0</v>
      </c>
      <c r="AF21" s="131">
        <v>0</v>
      </c>
      <c r="AG21" s="148">
        <v>256</v>
      </c>
      <c r="AH21" s="37">
        <f t="shared" ref="AH21:AP21" si="16">SUM(AH22:AH32)</f>
        <v>129</v>
      </c>
      <c r="AI21" s="34">
        <f t="shared" si="16"/>
        <v>0</v>
      </c>
      <c r="AJ21" s="34">
        <f t="shared" si="16"/>
        <v>0</v>
      </c>
      <c r="AK21" s="34">
        <f t="shared" si="16"/>
        <v>809</v>
      </c>
      <c r="AL21" s="34">
        <f t="shared" si="16"/>
        <v>0</v>
      </c>
      <c r="AM21" s="34">
        <f t="shared" si="16"/>
        <v>0</v>
      </c>
      <c r="AN21" s="34">
        <f t="shared" si="16"/>
        <v>246</v>
      </c>
      <c r="AO21" s="34">
        <f t="shared" si="16"/>
        <v>0</v>
      </c>
      <c r="AP21" s="131">
        <f t="shared" si="16"/>
        <v>0</v>
      </c>
      <c r="AQ21" s="148">
        <f t="shared" si="2"/>
        <v>1184</v>
      </c>
      <c r="AR21" s="67" t="str">
        <f t="shared" si="13"/>
        <v>790EPS040</v>
      </c>
      <c r="AS21" s="726" t="s">
        <v>695</v>
      </c>
      <c r="AT21" s="726">
        <v>790</v>
      </c>
      <c r="AU21" s="726" t="s">
        <v>565</v>
      </c>
      <c r="AV21" s="727">
        <v>2</v>
      </c>
    </row>
    <row r="22" spans="2:48">
      <c r="B22" s="28" t="str">
        <f t="shared" si="3"/>
        <v>45EPS010</v>
      </c>
      <c r="C22" s="28" t="str">
        <f t="shared" si="4"/>
        <v>45EPS044</v>
      </c>
      <c r="D22" s="28" t="str">
        <f t="shared" si="5"/>
        <v>45EPS002</v>
      </c>
      <c r="E22" s="28" t="str">
        <f t="shared" si="6"/>
        <v>45EPS016</v>
      </c>
      <c r="F22" s="28" t="str">
        <f t="shared" si="7"/>
        <v>45EPS023</v>
      </c>
      <c r="G22" s="28" t="str">
        <f t="shared" si="8"/>
        <v>45EPS005</v>
      </c>
      <c r="H22" s="28" t="str">
        <f t="shared" si="9"/>
        <v>45EPS040</v>
      </c>
      <c r="I22" s="28" t="str">
        <f t="shared" si="10"/>
        <v>45EPS017</v>
      </c>
      <c r="J22" s="28" t="str">
        <f t="shared" si="11"/>
        <v>45EAS016</v>
      </c>
      <c r="K22" s="160" t="s">
        <v>307</v>
      </c>
      <c r="L22" s="29" t="s">
        <v>697</v>
      </c>
      <c r="M22" s="157">
        <v>45</v>
      </c>
      <c r="N22" s="39">
        <v>540</v>
      </c>
      <c r="O22" s="33">
        <v>0</v>
      </c>
      <c r="P22" s="33">
        <v>0</v>
      </c>
      <c r="Q22" s="33">
        <v>266</v>
      </c>
      <c r="R22" s="33">
        <v>0</v>
      </c>
      <c r="S22" s="33">
        <v>0</v>
      </c>
      <c r="T22" s="33">
        <v>0</v>
      </c>
      <c r="U22" s="33">
        <v>0</v>
      </c>
      <c r="V22" s="130">
        <v>0</v>
      </c>
      <c r="W22" s="149">
        <v>806</v>
      </c>
      <c r="X22" s="39">
        <v>54</v>
      </c>
      <c r="Y22" s="33">
        <v>0</v>
      </c>
      <c r="Z22" s="33">
        <v>0</v>
      </c>
      <c r="AA22" s="33">
        <v>71</v>
      </c>
      <c r="AB22" s="33">
        <v>0</v>
      </c>
      <c r="AC22" s="33">
        <v>0</v>
      </c>
      <c r="AD22" s="33">
        <v>0</v>
      </c>
      <c r="AE22" s="33">
        <v>0</v>
      </c>
      <c r="AF22" s="130">
        <v>0</v>
      </c>
      <c r="AG22" s="149">
        <v>125</v>
      </c>
      <c r="AH22" s="39">
        <f t="shared" ref="AH22:AH32" si="17">IFERROR(VLOOKUP(B22,$AR$8:$AV$928,5,0),0)</f>
        <v>74</v>
      </c>
      <c r="AI22" s="33">
        <f t="shared" ref="AI22:AI32" si="18">IFERROR(VLOOKUP(C22,$AR$8:$AV$928,5,0),0)</f>
        <v>0</v>
      </c>
      <c r="AJ22" s="33">
        <f t="shared" ref="AJ22:AJ32" si="19">IFERROR(VLOOKUP(D22,$AR$8:$AV$928,5,0),0)</f>
        <v>0</v>
      </c>
      <c r="AK22" s="33">
        <f t="shared" ref="AK22:AK32" si="20">IFERROR(VLOOKUP(E22,$AR$8:$AV$928,5,0),0)</f>
        <v>280</v>
      </c>
      <c r="AL22" s="33">
        <f t="shared" ref="AL22:AL32" si="21">IFERROR(VLOOKUP(F22,$AR$8:$AV$928,5,0),0)</f>
        <v>0</v>
      </c>
      <c r="AM22" s="33">
        <f t="shared" ref="AM22:AM32" si="22">IFERROR(VLOOKUP(G22,$AR$8:$AV$928,5,0),0)</f>
        <v>0</v>
      </c>
      <c r="AN22" s="33">
        <f t="shared" ref="AN22:AN32" si="23">IFERROR(VLOOKUP(H22,$AR$8:$AV$928,5,0),0)</f>
        <v>73</v>
      </c>
      <c r="AO22" s="33">
        <f t="shared" ref="AO22:AO32" si="24">IFERROR(VLOOKUP(I22,$AR$8:$AV$928,5,0),0)</f>
        <v>0</v>
      </c>
      <c r="AP22" s="130">
        <f t="shared" ref="AP22:AP32" si="25">IFERROR(VLOOKUP(J22,$AR$8:$AV$928,5,0),0)</f>
        <v>0</v>
      </c>
      <c r="AQ22" s="149">
        <f t="shared" si="2"/>
        <v>427</v>
      </c>
      <c r="AR22" s="67" t="str">
        <f t="shared" si="13"/>
        <v>895EPS040</v>
      </c>
      <c r="AS22" s="726" t="s">
        <v>695</v>
      </c>
      <c r="AT22" s="726">
        <v>895</v>
      </c>
      <c r="AU22" s="726" t="s">
        <v>565</v>
      </c>
      <c r="AV22" s="727">
        <v>7</v>
      </c>
    </row>
    <row r="23" spans="2:48">
      <c r="B23" s="28" t="str">
        <f t="shared" si="3"/>
        <v>51EPS010</v>
      </c>
      <c r="C23" s="28" t="str">
        <f t="shared" si="4"/>
        <v>51EPS044</v>
      </c>
      <c r="D23" s="28" t="str">
        <f t="shared" si="5"/>
        <v>51EPS002</v>
      </c>
      <c r="E23" s="28" t="str">
        <f t="shared" si="6"/>
        <v>51EPS016</v>
      </c>
      <c r="F23" s="28" t="str">
        <f t="shared" si="7"/>
        <v>51EPS023</v>
      </c>
      <c r="G23" s="28" t="str">
        <f t="shared" si="8"/>
        <v>51EPS005</v>
      </c>
      <c r="H23" s="28" t="str">
        <f t="shared" si="9"/>
        <v>51EPS040</v>
      </c>
      <c r="I23" s="28" t="str">
        <f t="shared" si="10"/>
        <v>51EPS017</v>
      </c>
      <c r="J23" s="28" t="str">
        <f t="shared" si="11"/>
        <v>51EAS016</v>
      </c>
      <c r="K23" s="160" t="s">
        <v>308</v>
      </c>
      <c r="L23" s="29" t="s">
        <v>697</v>
      </c>
      <c r="M23" s="157">
        <v>51</v>
      </c>
      <c r="N23" s="39">
        <v>0</v>
      </c>
      <c r="O23" s="33">
        <v>0</v>
      </c>
      <c r="P23" s="33">
        <v>0</v>
      </c>
      <c r="Q23" s="33">
        <v>53</v>
      </c>
      <c r="R23" s="33">
        <v>0</v>
      </c>
      <c r="S23" s="33">
        <v>0</v>
      </c>
      <c r="T23" s="33">
        <v>0</v>
      </c>
      <c r="U23" s="33">
        <v>0</v>
      </c>
      <c r="V23" s="130">
        <v>0</v>
      </c>
      <c r="W23" s="149">
        <v>53</v>
      </c>
      <c r="X23" s="39">
        <v>0</v>
      </c>
      <c r="Y23" s="33">
        <v>0</v>
      </c>
      <c r="Z23" s="33">
        <v>0</v>
      </c>
      <c r="AA23" s="33">
        <v>14</v>
      </c>
      <c r="AB23" s="33">
        <v>0</v>
      </c>
      <c r="AC23" s="33">
        <v>0</v>
      </c>
      <c r="AD23" s="33">
        <v>0</v>
      </c>
      <c r="AE23" s="33">
        <v>0</v>
      </c>
      <c r="AF23" s="130">
        <v>0</v>
      </c>
      <c r="AG23" s="149">
        <v>14</v>
      </c>
      <c r="AH23" s="39">
        <f t="shared" si="17"/>
        <v>0</v>
      </c>
      <c r="AI23" s="33">
        <f t="shared" si="18"/>
        <v>0</v>
      </c>
      <c r="AJ23" s="33">
        <f t="shared" si="19"/>
        <v>0</v>
      </c>
      <c r="AK23" s="33">
        <f t="shared" si="20"/>
        <v>52</v>
      </c>
      <c r="AL23" s="33">
        <f t="shared" si="21"/>
        <v>0</v>
      </c>
      <c r="AM23" s="33">
        <f t="shared" si="22"/>
        <v>0</v>
      </c>
      <c r="AN23" s="33">
        <f t="shared" si="23"/>
        <v>7</v>
      </c>
      <c r="AO23" s="33">
        <f t="shared" si="24"/>
        <v>0</v>
      </c>
      <c r="AP23" s="130">
        <f t="shared" si="25"/>
        <v>0</v>
      </c>
      <c r="AQ23" s="149">
        <f t="shared" si="2"/>
        <v>59</v>
      </c>
      <c r="AR23" s="67" t="str">
        <f t="shared" si="13"/>
        <v>45EPS010</v>
      </c>
      <c r="AS23" s="726" t="s">
        <v>698</v>
      </c>
      <c r="AT23" s="726">
        <v>45</v>
      </c>
      <c r="AU23" s="726" t="s">
        <v>560</v>
      </c>
      <c r="AV23" s="727">
        <v>74</v>
      </c>
    </row>
    <row r="24" spans="2:48">
      <c r="B24" s="28" t="str">
        <f t="shared" si="3"/>
        <v>147EPS010</v>
      </c>
      <c r="C24" s="28" t="str">
        <f t="shared" si="4"/>
        <v>147EPS044</v>
      </c>
      <c r="D24" s="28" t="str">
        <f t="shared" si="5"/>
        <v>147EPS002</v>
      </c>
      <c r="E24" s="28" t="str">
        <f t="shared" si="6"/>
        <v>147EPS016</v>
      </c>
      <c r="F24" s="28" t="str">
        <f t="shared" si="7"/>
        <v>147EPS023</v>
      </c>
      <c r="G24" s="28" t="str">
        <f t="shared" si="8"/>
        <v>147EPS005</v>
      </c>
      <c r="H24" s="28" t="str">
        <f t="shared" si="9"/>
        <v>147EPS040</v>
      </c>
      <c r="I24" s="28" t="str">
        <f t="shared" si="10"/>
        <v>147EPS017</v>
      </c>
      <c r="J24" s="28" t="str">
        <f t="shared" si="11"/>
        <v>147EAS016</v>
      </c>
      <c r="K24" s="160" t="s">
        <v>309</v>
      </c>
      <c r="L24" s="29" t="s">
        <v>697</v>
      </c>
      <c r="M24" s="157">
        <v>147</v>
      </c>
      <c r="N24" s="39">
        <v>50</v>
      </c>
      <c r="O24" s="33">
        <v>0</v>
      </c>
      <c r="P24" s="33">
        <v>0</v>
      </c>
      <c r="Q24" s="33">
        <v>56</v>
      </c>
      <c r="R24" s="33">
        <v>0</v>
      </c>
      <c r="S24" s="33">
        <v>0</v>
      </c>
      <c r="T24" s="33">
        <v>2</v>
      </c>
      <c r="U24" s="33">
        <v>0</v>
      </c>
      <c r="V24" s="130">
        <v>0</v>
      </c>
      <c r="W24" s="149">
        <v>108</v>
      </c>
      <c r="X24" s="39">
        <v>4</v>
      </c>
      <c r="Y24" s="33">
        <v>0</v>
      </c>
      <c r="Z24" s="33">
        <v>0</v>
      </c>
      <c r="AA24" s="33">
        <v>11</v>
      </c>
      <c r="AB24" s="33">
        <v>0</v>
      </c>
      <c r="AC24" s="33">
        <v>0</v>
      </c>
      <c r="AD24" s="33">
        <v>0</v>
      </c>
      <c r="AE24" s="33">
        <v>0</v>
      </c>
      <c r="AF24" s="130">
        <v>0</v>
      </c>
      <c r="AG24" s="149">
        <v>15</v>
      </c>
      <c r="AH24" s="39">
        <f t="shared" si="17"/>
        <v>5</v>
      </c>
      <c r="AI24" s="33">
        <f t="shared" si="18"/>
        <v>0</v>
      </c>
      <c r="AJ24" s="33">
        <f t="shared" si="19"/>
        <v>0</v>
      </c>
      <c r="AK24" s="33">
        <f t="shared" si="20"/>
        <v>58</v>
      </c>
      <c r="AL24" s="33">
        <f t="shared" si="21"/>
        <v>0</v>
      </c>
      <c r="AM24" s="33">
        <f t="shared" si="22"/>
        <v>0</v>
      </c>
      <c r="AN24" s="33">
        <f t="shared" si="23"/>
        <v>21</v>
      </c>
      <c r="AO24" s="33">
        <f t="shared" si="24"/>
        <v>0</v>
      </c>
      <c r="AP24" s="130">
        <f t="shared" si="25"/>
        <v>0</v>
      </c>
      <c r="AQ24" s="149">
        <f t="shared" si="2"/>
        <v>84</v>
      </c>
      <c r="AR24" s="67" t="str">
        <f t="shared" si="13"/>
        <v>45EPS016</v>
      </c>
      <c r="AS24" s="726" t="s">
        <v>698</v>
      </c>
      <c r="AT24" s="726">
        <v>45</v>
      </c>
      <c r="AU24" s="726" t="s">
        <v>637</v>
      </c>
      <c r="AV24" s="727">
        <v>280</v>
      </c>
    </row>
    <row r="25" spans="2:48">
      <c r="B25" s="28" t="str">
        <f t="shared" si="3"/>
        <v>172EPS010</v>
      </c>
      <c r="C25" s="28" t="str">
        <f t="shared" si="4"/>
        <v>172EPS044</v>
      </c>
      <c r="D25" s="28" t="str">
        <f t="shared" si="5"/>
        <v>172EPS002</v>
      </c>
      <c r="E25" s="28" t="str">
        <f t="shared" si="6"/>
        <v>172EPS016</v>
      </c>
      <c r="F25" s="28" t="str">
        <f t="shared" si="7"/>
        <v>172EPS023</v>
      </c>
      <c r="G25" s="28" t="str">
        <f t="shared" si="8"/>
        <v>172EPS005</v>
      </c>
      <c r="H25" s="28" t="str">
        <f t="shared" si="9"/>
        <v>172EPS040</v>
      </c>
      <c r="I25" s="28" t="str">
        <f t="shared" si="10"/>
        <v>172EPS017</v>
      </c>
      <c r="J25" s="28" t="str">
        <f t="shared" si="11"/>
        <v>172EAS016</v>
      </c>
      <c r="K25" s="160" t="s">
        <v>310</v>
      </c>
      <c r="L25" s="29" t="s">
        <v>697</v>
      </c>
      <c r="M25" s="157">
        <v>172</v>
      </c>
      <c r="N25" s="39">
        <v>69</v>
      </c>
      <c r="O25" s="33">
        <v>0</v>
      </c>
      <c r="P25" s="33">
        <v>0</v>
      </c>
      <c r="Q25" s="33">
        <v>104</v>
      </c>
      <c r="R25" s="33">
        <v>0</v>
      </c>
      <c r="S25" s="33">
        <v>0</v>
      </c>
      <c r="T25" s="33">
        <v>0</v>
      </c>
      <c r="U25" s="33">
        <v>0</v>
      </c>
      <c r="V25" s="130">
        <v>0</v>
      </c>
      <c r="W25" s="149">
        <v>173</v>
      </c>
      <c r="X25" s="39">
        <v>9</v>
      </c>
      <c r="Y25" s="33">
        <v>0</v>
      </c>
      <c r="Z25" s="33">
        <v>0</v>
      </c>
      <c r="AA25" s="33">
        <v>16</v>
      </c>
      <c r="AB25" s="33">
        <v>0</v>
      </c>
      <c r="AC25" s="33">
        <v>0</v>
      </c>
      <c r="AD25" s="33">
        <v>0</v>
      </c>
      <c r="AE25" s="33">
        <v>0</v>
      </c>
      <c r="AF25" s="130">
        <v>0</v>
      </c>
      <c r="AG25" s="149">
        <v>25</v>
      </c>
      <c r="AH25" s="39">
        <f t="shared" si="17"/>
        <v>23</v>
      </c>
      <c r="AI25" s="33">
        <f t="shared" si="18"/>
        <v>0</v>
      </c>
      <c r="AJ25" s="33">
        <f t="shared" si="19"/>
        <v>0</v>
      </c>
      <c r="AK25" s="33">
        <f t="shared" si="20"/>
        <v>92</v>
      </c>
      <c r="AL25" s="33">
        <f t="shared" si="21"/>
        <v>0</v>
      </c>
      <c r="AM25" s="33">
        <f t="shared" si="22"/>
        <v>0</v>
      </c>
      <c r="AN25" s="33">
        <f t="shared" si="23"/>
        <v>25</v>
      </c>
      <c r="AO25" s="33">
        <f t="shared" si="24"/>
        <v>0</v>
      </c>
      <c r="AP25" s="130">
        <f t="shared" si="25"/>
        <v>0</v>
      </c>
      <c r="AQ25" s="149">
        <f t="shared" si="2"/>
        <v>140</v>
      </c>
      <c r="AR25" s="67" t="str">
        <f t="shared" si="13"/>
        <v>45EPS040</v>
      </c>
      <c r="AS25" s="726" t="s">
        <v>698</v>
      </c>
      <c r="AT25" s="726">
        <v>45</v>
      </c>
      <c r="AU25" s="726" t="s">
        <v>565</v>
      </c>
      <c r="AV25" s="727">
        <v>73</v>
      </c>
    </row>
    <row r="26" spans="2:48">
      <c r="B26" s="28" t="str">
        <f t="shared" si="3"/>
        <v>475EPS010</v>
      </c>
      <c r="C26" s="28" t="str">
        <f t="shared" si="4"/>
        <v>475EPS044</v>
      </c>
      <c r="D26" s="28" t="str">
        <f t="shared" si="5"/>
        <v>475EPS002</v>
      </c>
      <c r="E26" s="28" t="str">
        <f t="shared" si="6"/>
        <v>475EPS016</v>
      </c>
      <c r="F26" s="28" t="str">
        <f t="shared" si="7"/>
        <v>475EPS023</v>
      </c>
      <c r="G26" s="28" t="str">
        <f t="shared" si="8"/>
        <v>475EPS005</v>
      </c>
      <c r="H26" s="28" t="str">
        <f t="shared" si="9"/>
        <v>475EPS040</v>
      </c>
      <c r="I26" s="28" t="str">
        <f t="shared" si="10"/>
        <v>475EPS017</v>
      </c>
      <c r="J26" s="28" t="str">
        <f t="shared" si="11"/>
        <v>475EAS016</v>
      </c>
      <c r="K26" s="160" t="s">
        <v>311</v>
      </c>
      <c r="L26" s="29" t="s">
        <v>697</v>
      </c>
      <c r="M26" s="157">
        <v>475</v>
      </c>
      <c r="N26" s="39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130">
        <v>0</v>
      </c>
      <c r="W26" s="149">
        <v>0</v>
      </c>
      <c r="X26" s="39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130">
        <v>0</v>
      </c>
      <c r="AG26" s="149">
        <v>0</v>
      </c>
      <c r="AH26" s="39">
        <f t="shared" si="17"/>
        <v>0</v>
      </c>
      <c r="AI26" s="33">
        <f t="shared" si="18"/>
        <v>0</v>
      </c>
      <c r="AJ26" s="33">
        <f t="shared" si="19"/>
        <v>0</v>
      </c>
      <c r="AK26" s="33">
        <f t="shared" si="20"/>
        <v>0</v>
      </c>
      <c r="AL26" s="33">
        <f t="shared" si="21"/>
        <v>0</v>
      </c>
      <c r="AM26" s="33">
        <f t="shared" si="22"/>
        <v>0</v>
      </c>
      <c r="AN26" s="33">
        <f t="shared" si="23"/>
        <v>15</v>
      </c>
      <c r="AO26" s="33">
        <f t="shared" si="24"/>
        <v>0</v>
      </c>
      <c r="AP26" s="130">
        <f t="shared" si="25"/>
        <v>0</v>
      </c>
      <c r="AQ26" s="149">
        <f t="shared" si="2"/>
        <v>15</v>
      </c>
      <c r="AR26" s="67" t="str">
        <f t="shared" si="13"/>
        <v>45ESSC02</v>
      </c>
      <c r="AS26" s="726" t="s">
        <v>698</v>
      </c>
      <c r="AT26" s="726">
        <v>45</v>
      </c>
      <c r="AU26" s="726" t="s">
        <v>692</v>
      </c>
      <c r="AV26" s="727">
        <v>15</v>
      </c>
    </row>
    <row r="27" spans="2:48">
      <c r="B27" s="28" t="str">
        <f t="shared" si="3"/>
        <v>480EPS010</v>
      </c>
      <c r="C27" s="28" t="str">
        <f t="shared" si="4"/>
        <v>480EPS044</v>
      </c>
      <c r="D27" s="28" t="str">
        <f t="shared" si="5"/>
        <v>480EPS002</v>
      </c>
      <c r="E27" s="28" t="str">
        <f t="shared" si="6"/>
        <v>480EPS016</v>
      </c>
      <c r="F27" s="28" t="str">
        <f t="shared" si="7"/>
        <v>480EPS023</v>
      </c>
      <c r="G27" s="28" t="str">
        <f t="shared" si="8"/>
        <v>480EPS005</v>
      </c>
      <c r="H27" s="28" t="str">
        <f t="shared" si="9"/>
        <v>480EPS040</v>
      </c>
      <c r="I27" s="28" t="str">
        <f t="shared" si="10"/>
        <v>480EPS017</v>
      </c>
      <c r="J27" s="28" t="str">
        <f t="shared" si="11"/>
        <v>480EAS016</v>
      </c>
      <c r="K27" s="160" t="s">
        <v>312</v>
      </c>
      <c r="L27" s="29" t="s">
        <v>697</v>
      </c>
      <c r="M27" s="157">
        <v>480</v>
      </c>
      <c r="N27" s="39">
        <v>0</v>
      </c>
      <c r="O27" s="33">
        <v>0</v>
      </c>
      <c r="P27" s="33">
        <v>0</v>
      </c>
      <c r="Q27" s="33">
        <v>15</v>
      </c>
      <c r="R27" s="33">
        <v>0</v>
      </c>
      <c r="S27" s="33">
        <v>0</v>
      </c>
      <c r="T27" s="33">
        <v>0</v>
      </c>
      <c r="U27" s="33">
        <v>0</v>
      </c>
      <c r="V27" s="130">
        <v>0</v>
      </c>
      <c r="W27" s="149">
        <v>15</v>
      </c>
      <c r="X27" s="39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130">
        <v>0</v>
      </c>
      <c r="AG27" s="149">
        <v>0</v>
      </c>
      <c r="AH27" s="39">
        <f t="shared" si="17"/>
        <v>0</v>
      </c>
      <c r="AI27" s="33">
        <f t="shared" si="18"/>
        <v>0</v>
      </c>
      <c r="AJ27" s="33">
        <f t="shared" si="19"/>
        <v>0</v>
      </c>
      <c r="AK27" s="33">
        <f t="shared" si="20"/>
        <v>0</v>
      </c>
      <c r="AL27" s="33">
        <f t="shared" si="21"/>
        <v>0</v>
      </c>
      <c r="AM27" s="33">
        <f t="shared" si="22"/>
        <v>0</v>
      </c>
      <c r="AN27" s="33">
        <f t="shared" si="23"/>
        <v>9</v>
      </c>
      <c r="AO27" s="33">
        <f t="shared" si="24"/>
        <v>0</v>
      </c>
      <c r="AP27" s="130">
        <f t="shared" si="25"/>
        <v>0</v>
      </c>
      <c r="AQ27" s="149">
        <f t="shared" si="2"/>
        <v>9</v>
      </c>
      <c r="AR27" s="67" t="str">
        <f t="shared" si="13"/>
        <v>51EPS016</v>
      </c>
      <c r="AS27" s="726" t="s">
        <v>698</v>
      </c>
      <c r="AT27" s="726">
        <v>51</v>
      </c>
      <c r="AU27" s="726" t="s">
        <v>637</v>
      </c>
      <c r="AV27" s="727">
        <v>52</v>
      </c>
    </row>
    <row r="28" spans="2:48" ht="15" customHeight="1">
      <c r="B28" s="28" t="str">
        <f t="shared" si="3"/>
        <v>490EPS010</v>
      </c>
      <c r="C28" s="28" t="str">
        <f t="shared" si="4"/>
        <v>490EPS044</v>
      </c>
      <c r="D28" s="28" t="str">
        <f t="shared" si="5"/>
        <v>490EPS002</v>
      </c>
      <c r="E28" s="28" t="str">
        <f t="shared" si="6"/>
        <v>490EPS016</v>
      </c>
      <c r="F28" s="28" t="str">
        <f t="shared" si="7"/>
        <v>490EPS023</v>
      </c>
      <c r="G28" s="28" t="str">
        <f t="shared" si="8"/>
        <v>490EPS005</v>
      </c>
      <c r="H28" s="28" t="str">
        <f t="shared" si="9"/>
        <v>490EPS040</v>
      </c>
      <c r="I28" s="28" t="str">
        <f t="shared" si="10"/>
        <v>490EPS017</v>
      </c>
      <c r="J28" s="28" t="str">
        <f t="shared" si="11"/>
        <v>490EAS016</v>
      </c>
      <c r="K28" s="160" t="s">
        <v>313</v>
      </c>
      <c r="L28" s="29" t="s">
        <v>697</v>
      </c>
      <c r="M28" s="157">
        <v>490</v>
      </c>
      <c r="N28" s="39">
        <v>0</v>
      </c>
      <c r="O28" s="33">
        <v>0</v>
      </c>
      <c r="P28" s="33">
        <v>0</v>
      </c>
      <c r="Q28" s="33">
        <v>66</v>
      </c>
      <c r="R28" s="33">
        <v>0</v>
      </c>
      <c r="S28" s="33">
        <v>0</v>
      </c>
      <c r="T28" s="33">
        <v>0</v>
      </c>
      <c r="U28" s="33">
        <v>0</v>
      </c>
      <c r="V28" s="130">
        <v>0</v>
      </c>
      <c r="W28" s="149">
        <v>66</v>
      </c>
      <c r="X28" s="39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130">
        <v>0</v>
      </c>
      <c r="AG28" s="149">
        <v>0</v>
      </c>
      <c r="AH28" s="39">
        <f t="shared" si="17"/>
        <v>0</v>
      </c>
      <c r="AI28" s="33">
        <f t="shared" si="18"/>
        <v>0</v>
      </c>
      <c r="AJ28" s="33">
        <f t="shared" si="19"/>
        <v>0</v>
      </c>
      <c r="AK28" s="33">
        <f t="shared" si="20"/>
        <v>0</v>
      </c>
      <c r="AL28" s="33">
        <f t="shared" si="21"/>
        <v>0</v>
      </c>
      <c r="AM28" s="33">
        <f t="shared" si="22"/>
        <v>0</v>
      </c>
      <c r="AN28" s="33">
        <f t="shared" si="23"/>
        <v>11</v>
      </c>
      <c r="AO28" s="33">
        <f t="shared" si="24"/>
        <v>0</v>
      </c>
      <c r="AP28" s="130">
        <f t="shared" si="25"/>
        <v>0</v>
      </c>
      <c r="AQ28" s="149">
        <f t="shared" si="2"/>
        <v>11</v>
      </c>
      <c r="AR28" s="67" t="str">
        <f t="shared" si="13"/>
        <v>51EPS040</v>
      </c>
      <c r="AS28" s="726" t="s">
        <v>698</v>
      </c>
      <c r="AT28" s="726">
        <v>51</v>
      </c>
      <c r="AU28" s="726" t="s">
        <v>565</v>
      </c>
      <c r="AV28" s="727">
        <v>7</v>
      </c>
    </row>
    <row r="29" spans="2:48" ht="15" customHeight="1">
      <c r="B29" s="28" t="str">
        <f t="shared" si="3"/>
        <v>659EPS010</v>
      </c>
      <c r="C29" s="28" t="str">
        <f t="shared" si="4"/>
        <v>659EPS044</v>
      </c>
      <c r="D29" s="28" t="str">
        <f t="shared" si="5"/>
        <v>659EPS002</v>
      </c>
      <c r="E29" s="28" t="str">
        <f t="shared" si="6"/>
        <v>659EPS016</v>
      </c>
      <c r="F29" s="28" t="str">
        <f t="shared" si="7"/>
        <v>659EPS023</v>
      </c>
      <c r="G29" s="28" t="str">
        <f t="shared" si="8"/>
        <v>659EPS005</v>
      </c>
      <c r="H29" s="28" t="str">
        <f t="shared" si="9"/>
        <v>659EPS040</v>
      </c>
      <c r="I29" s="28" t="str">
        <f t="shared" si="10"/>
        <v>659EPS017</v>
      </c>
      <c r="J29" s="28" t="str">
        <f t="shared" si="11"/>
        <v>659EAS016</v>
      </c>
      <c r="K29" s="160" t="s">
        <v>314</v>
      </c>
      <c r="L29" s="29" t="s">
        <v>697</v>
      </c>
      <c r="M29" s="157">
        <v>659</v>
      </c>
      <c r="N29" s="39">
        <v>0</v>
      </c>
      <c r="O29" s="33">
        <v>0</v>
      </c>
      <c r="P29" s="33">
        <v>0</v>
      </c>
      <c r="Q29" s="33">
        <v>29</v>
      </c>
      <c r="R29" s="33">
        <v>0</v>
      </c>
      <c r="S29" s="33">
        <v>0</v>
      </c>
      <c r="T29" s="33">
        <v>0</v>
      </c>
      <c r="U29" s="33">
        <v>0</v>
      </c>
      <c r="V29" s="130">
        <v>0</v>
      </c>
      <c r="W29" s="149">
        <v>29</v>
      </c>
      <c r="X29" s="39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130">
        <v>0</v>
      </c>
      <c r="AG29" s="149">
        <v>0</v>
      </c>
      <c r="AH29" s="39">
        <f t="shared" si="17"/>
        <v>0</v>
      </c>
      <c r="AI29" s="33">
        <f t="shared" si="18"/>
        <v>0</v>
      </c>
      <c r="AJ29" s="33">
        <f t="shared" si="19"/>
        <v>0</v>
      </c>
      <c r="AK29" s="33">
        <f t="shared" si="20"/>
        <v>0</v>
      </c>
      <c r="AL29" s="33">
        <f t="shared" si="21"/>
        <v>0</v>
      </c>
      <c r="AM29" s="33">
        <f t="shared" si="22"/>
        <v>0</v>
      </c>
      <c r="AN29" s="33">
        <f t="shared" si="23"/>
        <v>19</v>
      </c>
      <c r="AO29" s="33">
        <f t="shared" si="24"/>
        <v>0</v>
      </c>
      <c r="AP29" s="130">
        <f t="shared" si="25"/>
        <v>0</v>
      </c>
      <c r="AQ29" s="149">
        <f t="shared" si="2"/>
        <v>19</v>
      </c>
      <c r="AR29" s="67" t="str">
        <f t="shared" si="13"/>
        <v>147EPS010</v>
      </c>
      <c r="AS29" s="726" t="s">
        <v>698</v>
      </c>
      <c r="AT29" s="726">
        <v>147</v>
      </c>
      <c r="AU29" s="726" t="s">
        <v>560</v>
      </c>
      <c r="AV29" s="727">
        <v>5</v>
      </c>
    </row>
    <row r="30" spans="2:48" ht="15" customHeight="1">
      <c r="B30" s="28" t="str">
        <f t="shared" si="3"/>
        <v>665EPS010</v>
      </c>
      <c r="C30" s="28" t="str">
        <f t="shared" si="4"/>
        <v>665EPS044</v>
      </c>
      <c r="D30" s="28" t="str">
        <f t="shared" si="5"/>
        <v>665EPS002</v>
      </c>
      <c r="E30" s="28" t="str">
        <f t="shared" si="6"/>
        <v>665EPS016</v>
      </c>
      <c r="F30" s="28" t="str">
        <f t="shared" si="7"/>
        <v>665EPS023</v>
      </c>
      <c r="G30" s="28" t="str">
        <f t="shared" si="8"/>
        <v>665EPS005</v>
      </c>
      <c r="H30" s="28" t="str">
        <f t="shared" si="9"/>
        <v>665EPS040</v>
      </c>
      <c r="I30" s="28" t="str">
        <f t="shared" si="10"/>
        <v>665EPS017</v>
      </c>
      <c r="J30" s="28" t="str">
        <f t="shared" si="11"/>
        <v>665EAS016</v>
      </c>
      <c r="K30" s="160" t="s">
        <v>315</v>
      </c>
      <c r="L30" s="29" t="s">
        <v>697</v>
      </c>
      <c r="M30" s="157">
        <v>665</v>
      </c>
      <c r="N30" s="39">
        <v>0</v>
      </c>
      <c r="O30" s="33">
        <v>0</v>
      </c>
      <c r="P30" s="33">
        <v>0</v>
      </c>
      <c r="Q30" s="33">
        <v>23</v>
      </c>
      <c r="R30" s="33">
        <v>0</v>
      </c>
      <c r="S30" s="33">
        <v>0</v>
      </c>
      <c r="T30" s="33">
        <v>0</v>
      </c>
      <c r="U30" s="33">
        <v>0</v>
      </c>
      <c r="V30" s="130">
        <v>0</v>
      </c>
      <c r="W30" s="149">
        <v>23</v>
      </c>
      <c r="X30" s="39">
        <v>0</v>
      </c>
      <c r="Y30" s="33">
        <v>0</v>
      </c>
      <c r="Z30" s="33">
        <v>0</v>
      </c>
      <c r="AA30" s="33">
        <v>17</v>
      </c>
      <c r="AB30" s="33">
        <v>0</v>
      </c>
      <c r="AC30" s="33">
        <v>0</v>
      </c>
      <c r="AD30" s="33">
        <v>0</v>
      </c>
      <c r="AE30" s="33">
        <v>0</v>
      </c>
      <c r="AF30" s="130">
        <v>0</v>
      </c>
      <c r="AG30" s="149">
        <v>17</v>
      </c>
      <c r="AH30" s="39">
        <f t="shared" si="17"/>
        <v>0</v>
      </c>
      <c r="AI30" s="33">
        <f t="shared" si="18"/>
        <v>0</v>
      </c>
      <c r="AJ30" s="33">
        <f t="shared" si="19"/>
        <v>0</v>
      </c>
      <c r="AK30" s="33">
        <f t="shared" si="20"/>
        <v>28</v>
      </c>
      <c r="AL30" s="33">
        <f t="shared" si="21"/>
        <v>0</v>
      </c>
      <c r="AM30" s="33">
        <f t="shared" si="22"/>
        <v>0</v>
      </c>
      <c r="AN30" s="33">
        <f t="shared" si="23"/>
        <v>14</v>
      </c>
      <c r="AO30" s="33">
        <f t="shared" si="24"/>
        <v>0</v>
      </c>
      <c r="AP30" s="130">
        <f t="shared" si="25"/>
        <v>0</v>
      </c>
      <c r="AQ30" s="149">
        <f t="shared" si="2"/>
        <v>42</v>
      </c>
      <c r="AR30" s="67" t="str">
        <f t="shared" si="13"/>
        <v>147EPS016</v>
      </c>
      <c r="AS30" s="726" t="s">
        <v>698</v>
      </c>
      <c r="AT30" s="726">
        <v>147</v>
      </c>
      <c r="AU30" s="726" t="s">
        <v>637</v>
      </c>
      <c r="AV30" s="727">
        <v>58</v>
      </c>
    </row>
    <row r="31" spans="2:48" ht="15" customHeight="1">
      <c r="B31" s="28" t="str">
        <f t="shared" si="3"/>
        <v>837EPS010</v>
      </c>
      <c r="C31" s="28" t="str">
        <f t="shared" si="4"/>
        <v>837EPS044</v>
      </c>
      <c r="D31" s="28" t="str">
        <f t="shared" si="5"/>
        <v>837EPS002</v>
      </c>
      <c r="E31" s="28" t="str">
        <f t="shared" si="6"/>
        <v>837EPS016</v>
      </c>
      <c r="F31" s="28" t="str">
        <f t="shared" si="7"/>
        <v>837EPS023</v>
      </c>
      <c r="G31" s="28" t="str">
        <f t="shared" si="8"/>
        <v>837EPS005</v>
      </c>
      <c r="H31" s="28" t="str">
        <f t="shared" si="9"/>
        <v>837EPS040</v>
      </c>
      <c r="I31" s="28" t="str">
        <f t="shared" si="10"/>
        <v>837EPS017</v>
      </c>
      <c r="J31" s="28" t="str">
        <f t="shared" si="11"/>
        <v>837EAS016</v>
      </c>
      <c r="K31" s="160" t="s">
        <v>316</v>
      </c>
      <c r="L31" s="29" t="s">
        <v>697</v>
      </c>
      <c r="M31" s="157">
        <v>837</v>
      </c>
      <c r="N31" s="39">
        <v>118</v>
      </c>
      <c r="O31" s="33">
        <v>0</v>
      </c>
      <c r="P31" s="33">
        <v>0</v>
      </c>
      <c r="Q31" s="33">
        <v>182</v>
      </c>
      <c r="R31" s="33">
        <v>0</v>
      </c>
      <c r="S31" s="33">
        <v>0</v>
      </c>
      <c r="T31" s="33">
        <v>0</v>
      </c>
      <c r="U31" s="33">
        <v>0</v>
      </c>
      <c r="V31" s="130">
        <v>0</v>
      </c>
      <c r="W31" s="149">
        <v>300</v>
      </c>
      <c r="X31" s="39">
        <v>13</v>
      </c>
      <c r="Y31" s="33">
        <v>0</v>
      </c>
      <c r="Z31" s="33">
        <v>0</v>
      </c>
      <c r="AA31" s="33">
        <v>47</v>
      </c>
      <c r="AB31" s="33">
        <v>0</v>
      </c>
      <c r="AC31" s="33">
        <v>0</v>
      </c>
      <c r="AD31" s="33">
        <v>0</v>
      </c>
      <c r="AE31" s="33">
        <v>0</v>
      </c>
      <c r="AF31" s="130">
        <v>0</v>
      </c>
      <c r="AG31" s="149">
        <v>60</v>
      </c>
      <c r="AH31" s="39">
        <f t="shared" si="17"/>
        <v>27</v>
      </c>
      <c r="AI31" s="33">
        <f t="shared" si="18"/>
        <v>0</v>
      </c>
      <c r="AJ31" s="33">
        <f t="shared" si="19"/>
        <v>0</v>
      </c>
      <c r="AK31" s="33">
        <f t="shared" si="20"/>
        <v>299</v>
      </c>
      <c r="AL31" s="33">
        <f t="shared" si="21"/>
        <v>0</v>
      </c>
      <c r="AM31" s="33">
        <f t="shared" si="22"/>
        <v>0</v>
      </c>
      <c r="AN31" s="33">
        <f t="shared" si="23"/>
        <v>37</v>
      </c>
      <c r="AO31" s="33">
        <f t="shared" si="24"/>
        <v>0</v>
      </c>
      <c r="AP31" s="130">
        <f t="shared" si="25"/>
        <v>0</v>
      </c>
      <c r="AQ31" s="149">
        <f t="shared" si="2"/>
        <v>363</v>
      </c>
      <c r="AR31" s="67" t="str">
        <f t="shared" si="13"/>
        <v>147EPS040</v>
      </c>
      <c r="AS31" s="726" t="s">
        <v>698</v>
      </c>
      <c r="AT31" s="726">
        <v>147</v>
      </c>
      <c r="AU31" s="726" t="s">
        <v>565</v>
      </c>
      <c r="AV31" s="727">
        <v>21</v>
      </c>
    </row>
    <row r="32" spans="2:48" ht="15" customHeight="1">
      <c r="B32" s="28" t="str">
        <f t="shared" si="3"/>
        <v>873EPS010</v>
      </c>
      <c r="C32" s="28" t="str">
        <f t="shared" si="4"/>
        <v>873EPS044</v>
      </c>
      <c r="D32" s="28" t="str">
        <f t="shared" si="5"/>
        <v>873EPS002</v>
      </c>
      <c r="E32" s="28" t="str">
        <f t="shared" si="6"/>
        <v>873EPS016</v>
      </c>
      <c r="F32" s="28" t="str">
        <f t="shared" si="7"/>
        <v>873EPS023</v>
      </c>
      <c r="G32" s="28" t="str">
        <f t="shared" si="8"/>
        <v>873EPS005</v>
      </c>
      <c r="H32" s="28" t="str">
        <f t="shared" si="9"/>
        <v>873EPS040</v>
      </c>
      <c r="I32" s="28" t="str">
        <f t="shared" si="10"/>
        <v>873EPS017</v>
      </c>
      <c r="J32" s="28" t="str">
        <f t="shared" si="11"/>
        <v>873EAS016</v>
      </c>
      <c r="K32" s="160" t="s">
        <v>317</v>
      </c>
      <c r="L32" s="29" t="s">
        <v>697</v>
      </c>
      <c r="M32" s="157">
        <v>873</v>
      </c>
      <c r="N32" s="39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1</v>
      </c>
      <c r="U32" s="33">
        <v>0</v>
      </c>
      <c r="V32" s="130">
        <v>0</v>
      </c>
      <c r="W32" s="149">
        <v>1</v>
      </c>
      <c r="X32" s="39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130">
        <v>0</v>
      </c>
      <c r="AG32" s="149">
        <v>0</v>
      </c>
      <c r="AH32" s="39">
        <f t="shared" si="17"/>
        <v>0</v>
      </c>
      <c r="AI32" s="33">
        <f t="shared" si="18"/>
        <v>0</v>
      </c>
      <c r="AJ32" s="33">
        <f t="shared" si="19"/>
        <v>0</v>
      </c>
      <c r="AK32" s="33">
        <f t="shared" si="20"/>
        <v>0</v>
      </c>
      <c r="AL32" s="33">
        <f t="shared" si="21"/>
        <v>0</v>
      </c>
      <c r="AM32" s="33">
        <f t="shared" si="22"/>
        <v>0</v>
      </c>
      <c r="AN32" s="33">
        <f t="shared" si="23"/>
        <v>15</v>
      </c>
      <c r="AO32" s="33">
        <f t="shared" si="24"/>
        <v>0</v>
      </c>
      <c r="AP32" s="130">
        <f t="shared" si="25"/>
        <v>0</v>
      </c>
      <c r="AQ32" s="149">
        <f t="shared" si="2"/>
        <v>15</v>
      </c>
      <c r="AR32" s="67" t="str">
        <f t="shared" si="13"/>
        <v>147ESSC02</v>
      </c>
      <c r="AS32" s="726" t="s">
        <v>698</v>
      </c>
      <c r="AT32" s="726">
        <v>147</v>
      </c>
      <c r="AU32" s="726" t="s">
        <v>692</v>
      </c>
      <c r="AV32" s="727">
        <v>3</v>
      </c>
    </row>
    <row r="33" spans="2:48" ht="15" customHeight="1">
      <c r="B33" s="28" t="str">
        <f t="shared" si="3"/>
        <v>EPS010</v>
      </c>
      <c r="C33" s="28" t="str">
        <f t="shared" si="4"/>
        <v>EPS044</v>
      </c>
      <c r="D33" s="28" t="str">
        <f t="shared" si="5"/>
        <v>EPS002</v>
      </c>
      <c r="E33" s="28" t="str">
        <f t="shared" si="6"/>
        <v>EPS016</v>
      </c>
      <c r="F33" s="28" t="str">
        <f t="shared" si="7"/>
        <v>EPS023</v>
      </c>
      <c r="G33" s="28" t="str">
        <f t="shared" si="8"/>
        <v>EPS005</v>
      </c>
      <c r="H33" s="28" t="str">
        <f t="shared" si="9"/>
        <v>EPS040</v>
      </c>
      <c r="I33" s="28" t="str">
        <f t="shared" si="10"/>
        <v>EPS017</v>
      </c>
      <c r="J33" s="28" t="str">
        <f t="shared" si="11"/>
        <v>EAS016</v>
      </c>
      <c r="K33" s="158" t="s">
        <v>699</v>
      </c>
      <c r="L33" s="123"/>
      <c r="M33" s="159"/>
      <c r="N33" s="37">
        <v>0</v>
      </c>
      <c r="O33" s="34">
        <v>1</v>
      </c>
      <c r="P33" s="34">
        <v>0</v>
      </c>
      <c r="Q33" s="34">
        <v>88</v>
      </c>
      <c r="R33" s="34">
        <v>0</v>
      </c>
      <c r="S33" s="34">
        <v>0</v>
      </c>
      <c r="T33" s="34">
        <v>0</v>
      </c>
      <c r="U33" s="34">
        <v>0</v>
      </c>
      <c r="V33" s="131">
        <v>0</v>
      </c>
      <c r="W33" s="148">
        <v>89</v>
      </c>
      <c r="X33" s="37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131">
        <v>0</v>
      </c>
      <c r="AG33" s="148">
        <v>0</v>
      </c>
      <c r="AH33" s="37">
        <f t="shared" ref="AH33:AP33" si="26">SUM(AH34:AH43)</f>
        <v>0</v>
      </c>
      <c r="AI33" s="34">
        <f t="shared" si="26"/>
        <v>0</v>
      </c>
      <c r="AJ33" s="34">
        <f t="shared" si="26"/>
        <v>0</v>
      </c>
      <c r="AK33" s="34">
        <f t="shared" si="26"/>
        <v>0</v>
      </c>
      <c r="AL33" s="34">
        <f t="shared" si="26"/>
        <v>0</v>
      </c>
      <c r="AM33" s="34">
        <f t="shared" si="26"/>
        <v>0</v>
      </c>
      <c r="AN33" s="34">
        <f t="shared" si="26"/>
        <v>89</v>
      </c>
      <c r="AO33" s="34">
        <f t="shared" si="26"/>
        <v>0</v>
      </c>
      <c r="AP33" s="131">
        <f t="shared" si="26"/>
        <v>0</v>
      </c>
      <c r="AQ33" s="148">
        <f t="shared" si="2"/>
        <v>89</v>
      </c>
      <c r="AR33" s="67" t="str">
        <f t="shared" si="13"/>
        <v>172EPS010</v>
      </c>
      <c r="AS33" s="726" t="s">
        <v>698</v>
      </c>
      <c r="AT33" s="726">
        <v>172</v>
      </c>
      <c r="AU33" s="726" t="s">
        <v>560</v>
      </c>
      <c r="AV33" s="727">
        <v>23</v>
      </c>
    </row>
    <row r="34" spans="2:48" ht="15" customHeight="1">
      <c r="B34" s="28" t="str">
        <f t="shared" si="3"/>
        <v>31EPS010</v>
      </c>
      <c r="C34" s="28" t="str">
        <f t="shared" si="4"/>
        <v>31EPS044</v>
      </c>
      <c r="D34" s="28" t="str">
        <f t="shared" si="5"/>
        <v>31EPS002</v>
      </c>
      <c r="E34" s="28" t="str">
        <f t="shared" si="6"/>
        <v>31EPS016</v>
      </c>
      <c r="F34" s="28" t="str">
        <f t="shared" si="7"/>
        <v>31EPS023</v>
      </c>
      <c r="G34" s="28" t="str">
        <f t="shared" si="8"/>
        <v>31EPS005</v>
      </c>
      <c r="H34" s="28" t="str">
        <f t="shared" si="9"/>
        <v>31EPS040</v>
      </c>
      <c r="I34" s="28" t="str">
        <f t="shared" si="10"/>
        <v>31EPS017</v>
      </c>
      <c r="J34" s="28" t="str">
        <f t="shared" si="11"/>
        <v>31EAS016</v>
      </c>
      <c r="K34" s="160" t="s">
        <v>319</v>
      </c>
      <c r="L34" s="29" t="s">
        <v>700</v>
      </c>
      <c r="M34" s="157">
        <v>31</v>
      </c>
      <c r="N34" s="39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130">
        <v>0</v>
      </c>
      <c r="W34" s="149">
        <v>0</v>
      </c>
      <c r="X34" s="39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130">
        <v>0</v>
      </c>
      <c r="AG34" s="149">
        <v>0</v>
      </c>
      <c r="AH34" s="39">
        <f t="shared" ref="AH34:AH43" si="27">IFERROR(VLOOKUP(B34,$AR$8:$AV$928,5,0),0)</f>
        <v>0</v>
      </c>
      <c r="AI34" s="33">
        <f t="shared" ref="AI34:AI43" si="28">IFERROR(VLOOKUP(C34,$AR$8:$AV$928,5,0),0)</f>
        <v>0</v>
      </c>
      <c r="AJ34" s="33">
        <f t="shared" ref="AJ34:AJ43" si="29">IFERROR(VLOOKUP(D34,$AR$8:$AV$928,5,0),0)</f>
        <v>0</v>
      </c>
      <c r="AK34" s="33">
        <f t="shared" ref="AK34:AK43" si="30">IFERROR(VLOOKUP(E34,$AR$8:$AV$928,5,0),0)</f>
        <v>0</v>
      </c>
      <c r="AL34" s="33">
        <f t="shared" ref="AL34:AL43" si="31">IFERROR(VLOOKUP(F34,$AR$8:$AV$928,5,0),0)</f>
        <v>0</v>
      </c>
      <c r="AM34" s="33">
        <f t="shared" ref="AM34:AM43" si="32">IFERROR(VLOOKUP(G34,$AR$8:$AV$928,5,0),0)</f>
        <v>0</v>
      </c>
      <c r="AN34" s="33">
        <f t="shared" ref="AN34:AN43" si="33">IFERROR(VLOOKUP(H34,$AR$8:$AV$928,5,0),0)</f>
        <v>1</v>
      </c>
      <c r="AO34" s="33">
        <f t="shared" ref="AO34:AO43" si="34">IFERROR(VLOOKUP(I34,$AR$8:$AV$928,5,0),0)</f>
        <v>0</v>
      </c>
      <c r="AP34" s="130">
        <f t="shared" ref="AP34:AP43" si="35">IFERROR(VLOOKUP(J34,$AR$8:$AV$928,5,0),0)</f>
        <v>0</v>
      </c>
      <c r="AQ34" s="149">
        <f t="shared" si="2"/>
        <v>1</v>
      </c>
      <c r="AR34" s="67" t="str">
        <f t="shared" si="13"/>
        <v>172EPS016</v>
      </c>
      <c r="AS34" s="726" t="s">
        <v>698</v>
      </c>
      <c r="AT34" s="726">
        <v>172</v>
      </c>
      <c r="AU34" s="726" t="s">
        <v>637</v>
      </c>
      <c r="AV34" s="727">
        <v>92</v>
      </c>
    </row>
    <row r="35" spans="2:48" ht="15" customHeight="1">
      <c r="B35" s="28" t="str">
        <f t="shared" si="3"/>
        <v>40EPS010</v>
      </c>
      <c r="C35" s="28" t="str">
        <f t="shared" si="4"/>
        <v>40EPS044</v>
      </c>
      <c r="D35" s="28" t="str">
        <f t="shared" si="5"/>
        <v>40EPS002</v>
      </c>
      <c r="E35" s="28" t="str">
        <f t="shared" si="6"/>
        <v>40EPS016</v>
      </c>
      <c r="F35" s="28" t="str">
        <f t="shared" si="7"/>
        <v>40EPS023</v>
      </c>
      <c r="G35" s="28" t="str">
        <f t="shared" si="8"/>
        <v>40EPS005</v>
      </c>
      <c r="H35" s="28" t="str">
        <f t="shared" si="9"/>
        <v>40EPS040</v>
      </c>
      <c r="I35" s="28" t="str">
        <f t="shared" si="10"/>
        <v>40EPS017</v>
      </c>
      <c r="J35" s="28" t="str">
        <f t="shared" si="11"/>
        <v>40EAS016</v>
      </c>
      <c r="K35" s="160" t="s">
        <v>320</v>
      </c>
      <c r="L35" s="29" t="s">
        <v>700</v>
      </c>
      <c r="M35" s="157">
        <v>40</v>
      </c>
      <c r="N35" s="39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130">
        <v>0</v>
      </c>
      <c r="W35" s="149">
        <v>0</v>
      </c>
      <c r="X35" s="39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130">
        <v>0</v>
      </c>
      <c r="AG35" s="149">
        <v>0</v>
      </c>
      <c r="AH35" s="39">
        <f t="shared" si="27"/>
        <v>0</v>
      </c>
      <c r="AI35" s="33">
        <f t="shared" si="28"/>
        <v>0</v>
      </c>
      <c r="AJ35" s="33">
        <f t="shared" si="29"/>
        <v>0</v>
      </c>
      <c r="AK35" s="33">
        <f t="shared" si="30"/>
        <v>0</v>
      </c>
      <c r="AL35" s="33">
        <f t="shared" si="31"/>
        <v>0</v>
      </c>
      <c r="AM35" s="33">
        <f t="shared" si="32"/>
        <v>0</v>
      </c>
      <c r="AN35" s="33">
        <f t="shared" si="33"/>
        <v>2</v>
      </c>
      <c r="AO35" s="33">
        <f t="shared" si="34"/>
        <v>0</v>
      </c>
      <c r="AP35" s="130">
        <f t="shared" si="35"/>
        <v>0</v>
      </c>
      <c r="AQ35" s="149">
        <f t="shared" si="2"/>
        <v>2</v>
      </c>
      <c r="AR35" s="67" t="str">
        <f t="shared" si="13"/>
        <v>172EPS040</v>
      </c>
      <c r="AS35" s="726" t="s">
        <v>698</v>
      </c>
      <c r="AT35" s="726">
        <v>172</v>
      </c>
      <c r="AU35" s="726" t="s">
        <v>565</v>
      </c>
      <c r="AV35" s="727">
        <v>25</v>
      </c>
    </row>
    <row r="36" spans="2:48" ht="15" customHeight="1">
      <c r="B36" s="28" t="str">
        <f t="shared" si="3"/>
        <v>190EPS010</v>
      </c>
      <c r="C36" s="28" t="str">
        <f t="shared" si="4"/>
        <v>190EPS044</v>
      </c>
      <c r="D36" s="28" t="str">
        <f t="shared" si="5"/>
        <v>190EPS002</v>
      </c>
      <c r="E36" s="28" t="str">
        <f t="shared" si="6"/>
        <v>190EPS016</v>
      </c>
      <c r="F36" s="28" t="str">
        <f t="shared" si="7"/>
        <v>190EPS023</v>
      </c>
      <c r="G36" s="28" t="str">
        <f t="shared" si="8"/>
        <v>190EPS005</v>
      </c>
      <c r="H36" s="28" t="str">
        <f t="shared" si="9"/>
        <v>190EPS040</v>
      </c>
      <c r="I36" s="28" t="str">
        <f t="shared" si="10"/>
        <v>190EPS017</v>
      </c>
      <c r="J36" s="28" t="str">
        <f t="shared" si="11"/>
        <v>190EAS016</v>
      </c>
      <c r="K36" s="160" t="s">
        <v>321</v>
      </c>
      <c r="L36" s="29" t="s">
        <v>700</v>
      </c>
      <c r="M36" s="157">
        <v>190</v>
      </c>
      <c r="N36" s="39">
        <v>0</v>
      </c>
      <c r="O36" s="33">
        <v>0</v>
      </c>
      <c r="P36" s="33">
        <v>0</v>
      </c>
      <c r="Q36" s="33">
        <v>3</v>
      </c>
      <c r="R36" s="33">
        <v>0</v>
      </c>
      <c r="S36" s="33">
        <v>0</v>
      </c>
      <c r="T36" s="33">
        <v>0</v>
      </c>
      <c r="U36" s="33">
        <v>0</v>
      </c>
      <c r="V36" s="130">
        <v>0</v>
      </c>
      <c r="W36" s="149">
        <v>3</v>
      </c>
      <c r="X36" s="39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130">
        <v>0</v>
      </c>
      <c r="AG36" s="149">
        <v>0</v>
      </c>
      <c r="AH36" s="39">
        <f t="shared" si="27"/>
        <v>0</v>
      </c>
      <c r="AI36" s="33">
        <f t="shared" si="28"/>
        <v>0</v>
      </c>
      <c r="AJ36" s="33">
        <f t="shared" si="29"/>
        <v>0</v>
      </c>
      <c r="AK36" s="33">
        <f t="shared" si="30"/>
        <v>0</v>
      </c>
      <c r="AL36" s="33">
        <f t="shared" si="31"/>
        <v>0</v>
      </c>
      <c r="AM36" s="33">
        <f t="shared" si="32"/>
        <v>0</v>
      </c>
      <c r="AN36" s="33">
        <f t="shared" si="33"/>
        <v>9</v>
      </c>
      <c r="AO36" s="33">
        <f t="shared" si="34"/>
        <v>0</v>
      </c>
      <c r="AP36" s="130">
        <f t="shared" si="35"/>
        <v>0</v>
      </c>
      <c r="AQ36" s="149">
        <f t="shared" si="2"/>
        <v>9</v>
      </c>
      <c r="AR36" s="67" t="str">
        <f t="shared" si="13"/>
        <v>172ESSC02</v>
      </c>
      <c r="AS36" s="726" t="s">
        <v>698</v>
      </c>
      <c r="AT36" s="726">
        <v>172</v>
      </c>
      <c r="AU36" s="726" t="s">
        <v>692</v>
      </c>
      <c r="AV36" s="727">
        <v>7</v>
      </c>
    </row>
    <row r="37" spans="2:48" ht="15" customHeight="1">
      <c r="B37" s="28" t="str">
        <f t="shared" si="3"/>
        <v>604EPS010</v>
      </c>
      <c r="C37" s="28" t="str">
        <f t="shared" si="4"/>
        <v>604EPS044</v>
      </c>
      <c r="D37" s="28" t="str">
        <f t="shared" si="5"/>
        <v>604EPS002</v>
      </c>
      <c r="E37" s="28" t="str">
        <f t="shared" si="6"/>
        <v>604EPS016</v>
      </c>
      <c r="F37" s="28" t="str">
        <f t="shared" si="7"/>
        <v>604EPS023</v>
      </c>
      <c r="G37" s="28" t="str">
        <f t="shared" si="8"/>
        <v>604EPS005</v>
      </c>
      <c r="H37" s="28" t="str">
        <f t="shared" si="9"/>
        <v>604EPS040</v>
      </c>
      <c r="I37" s="28" t="str">
        <f t="shared" si="10"/>
        <v>604EPS017</v>
      </c>
      <c r="J37" s="28" t="str">
        <f t="shared" si="11"/>
        <v>604EAS016</v>
      </c>
      <c r="K37" s="160" t="s">
        <v>322</v>
      </c>
      <c r="L37" s="29" t="s">
        <v>700</v>
      </c>
      <c r="M37" s="157">
        <v>604</v>
      </c>
      <c r="N37" s="39">
        <v>0</v>
      </c>
      <c r="O37" s="33">
        <v>0</v>
      </c>
      <c r="P37" s="33">
        <v>0</v>
      </c>
      <c r="Q37" s="33">
        <v>25</v>
      </c>
      <c r="R37" s="33">
        <v>0</v>
      </c>
      <c r="S37" s="33">
        <v>0</v>
      </c>
      <c r="T37" s="33">
        <v>0</v>
      </c>
      <c r="U37" s="33">
        <v>0</v>
      </c>
      <c r="V37" s="130">
        <v>0</v>
      </c>
      <c r="W37" s="149">
        <v>25</v>
      </c>
      <c r="X37" s="39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130">
        <v>0</v>
      </c>
      <c r="AG37" s="149">
        <v>0</v>
      </c>
      <c r="AH37" s="39">
        <f t="shared" si="27"/>
        <v>0</v>
      </c>
      <c r="AI37" s="33">
        <f t="shared" si="28"/>
        <v>0</v>
      </c>
      <c r="AJ37" s="33">
        <f t="shared" si="29"/>
        <v>0</v>
      </c>
      <c r="AK37" s="33">
        <f t="shared" si="30"/>
        <v>0</v>
      </c>
      <c r="AL37" s="33">
        <f t="shared" si="31"/>
        <v>0</v>
      </c>
      <c r="AM37" s="33">
        <f t="shared" si="32"/>
        <v>0</v>
      </c>
      <c r="AN37" s="33">
        <f t="shared" si="33"/>
        <v>17</v>
      </c>
      <c r="AO37" s="33">
        <f t="shared" si="34"/>
        <v>0</v>
      </c>
      <c r="AP37" s="130">
        <f t="shared" si="35"/>
        <v>0</v>
      </c>
      <c r="AQ37" s="149">
        <f t="shared" si="2"/>
        <v>17</v>
      </c>
      <c r="AR37" s="67" t="str">
        <f t="shared" si="13"/>
        <v>475EPS040</v>
      </c>
      <c r="AS37" s="726" t="s">
        <v>698</v>
      </c>
      <c r="AT37" s="726">
        <v>475</v>
      </c>
      <c r="AU37" s="726" t="s">
        <v>565</v>
      </c>
      <c r="AV37" s="727">
        <v>15</v>
      </c>
    </row>
    <row r="38" spans="2:48" ht="15" customHeight="1">
      <c r="B38" s="28" t="str">
        <f t="shared" si="3"/>
        <v>670EPS010</v>
      </c>
      <c r="C38" s="28" t="str">
        <f t="shared" si="4"/>
        <v>670EPS044</v>
      </c>
      <c r="D38" s="28" t="str">
        <f t="shared" si="5"/>
        <v>670EPS002</v>
      </c>
      <c r="E38" s="28" t="str">
        <f t="shared" si="6"/>
        <v>670EPS016</v>
      </c>
      <c r="F38" s="28" t="str">
        <f t="shared" si="7"/>
        <v>670EPS023</v>
      </c>
      <c r="G38" s="28" t="str">
        <f t="shared" si="8"/>
        <v>670EPS005</v>
      </c>
      <c r="H38" s="28" t="str">
        <f t="shared" si="9"/>
        <v>670EPS040</v>
      </c>
      <c r="I38" s="28" t="str">
        <f t="shared" si="10"/>
        <v>670EPS017</v>
      </c>
      <c r="J38" s="28" t="str">
        <f t="shared" si="11"/>
        <v>670EAS016</v>
      </c>
      <c r="K38" s="160" t="s">
        <v>323</v>
      </c>
      <c r="L38" s="29" t="s">
        <v>700</v>
      </c>
      <c r="M38" s="157">
        <v>670</v>
      </c>
      <c r="N38" s="39">
        <v>0</v>
      </c>
      <c r="O38" s="33">
        <v>0</v>
      </c>
      <c r="P38" s="33">
        <v>0</v>
      </c>
      <c r="Q38" s="33">
        <v>7</v>
      </c>
      <c r="R38" s="33">
        <v>0</v>
      </c>
      <c r="S38" s="33">
        <v>0</v>
      </c>
      <c r="T38" s="33">
        <v>0</v>
      </c>
      <c r="U38" s="33">
        <v>0</v>
      </c>
      <c r="V38" s="130">
        <v>0</v>
      </c>
      <c r="W38" s="149">
        <v>7</v>
      </c>
      <c r="X38" s="39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130">
        <v>0</v>
      </c>
      <c r="AG38" s="149">
        <v>0</v>
      </c>
      <c r="AH38" s="39">
        <f t="shared" si="27"/>
        <v>0</v>
      </c>
      <c r="AI38" s="33">
        <f t="shared" si="28"/>
        <v>0</v>
      </c>
      <c r="AJ38" s="33">
        <f t="shared" si="29"/>
        <v>0</v>
      </c>
      <c r="AK38" s="33">
        <f t="shared" si="30"/>
        <v>0</v>
      </c>
      <c r="AL38" s="33">
        <f t="shared" si="31"/>
        <v>0</v>
      </c>
      <c r="AM38" s="33">
        <f t="shared" si="32"/>
        <v>0</v>
      </c>
      <c r="AN38" s="33">
        <f t="shared" si="33"/>
        <v>10</v>
      </c>
      <c r="AO38" s="33">
        <f t="shared" si="34"/>
        <v>0</v>
      </c>
      <c r="AP38" s="130">
        <f t="shared" si="35"/>
        <v>0</v>
      </c>
      <c r="AQ38" s="149">
        <f t="shared" si="2"/>
        <v>10</v>
      </c>
      <c r="AR38" s="67" t="str">
        <f t="shared" si="13"/>
        <v>480EPS040</v>
      </c>
      <c r="AS38" s="726" t="s">
        <v>698</v>
      </c>
      <c r="AT38" s="726">
        <v>480</v>
      </c>
      <c r="AU38" s="726" t="s">
        <v>565</v>
      </c>
      <c r="AV38" s="727">
        <v>9</v>
      </c>
    </row>
    <row r="39" spans="2:48" ht="15" customHeight="1">
      <c r="B39" s="28" t="str">
        <f t="shared" si="3"/>
        <v>690EPS010</v>
      </c>
      <c r="C39" s="28" t="str">
        <f t="shared" si="4"/>
        <v>690EPS044</v>
      </c>
      <c r="D39" s="28" t="str">
        <f t="shared" si="5"/>
        <v>690EPS002</v>
      </c>
      <c r="E39" s="28" t="str">
        <f t="shared" si="6"/>
        <v>690EPS016</v>
      </c>
      <c r="F39" s="28" t="str">
        <f t="shared" si="7"/>
        <v>690EPS023</v>
      </c>
      <c r="G39" s="28" t="str">
        <f t="shared" si="8"/>
        <v>690EPS005</v>
      </c>
      <c r="H39" s="28" t="str">
        <f t="shared" si="9"/>
        <v>690EPS040</v>
      </c>
      <c r="I39" s="28" t="str">
        <f t="shared" si="10"/>
        <v>690EPS017</v>
      </c>
      <c r="J39" s="28" t="str">
        <f t="shared" si="11"/>
        <v>690EAS016</v>
      </c>
      <c r="K39" s="160" t="s">
        <v>324</v>
      </c>
      <c r="L39" s="29" t="s">
        <v>700</v>
      </c>
      <c r="M39" s="157">
        <v>690</v>
      </c>
      <c r="N39" s="39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130">
        <v>0</v>
      </c>
      <c r="W39" s="149">
        <v>0</v>
      </c>
      <c r="X39" s="39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130">
        <v>0</v>
      </c>
      <c r="AG39" s="149">
        <v>0</v>
      </c>
      <c r="AH39" s="39">
        <f t="shared" si="27"/>
        <v>0</v>
      </c>
      <c r="AI39" s="33">
        <f t="shared" si="28"/>
        <v>0</v>
      </c>
      <c r="AJ39" s="33">
        <f t="shared" si="29"/>
        <v>0</v>
      </c>
      <c r="AK39" s="33">
        <f t="shared" si="30"/>
        <v>0</v>
      </c>
      <c r="AL39" s="33">
        <f t="shared" si="31"/>
        <v>0</v>
      </c>
      <c r="AM39" s="33">
        <f t="shared" si="32"/>
        <v>0</v>
      </c>
      <c r="AN39" s="33">
        <f t="shared" si="33"/>
        <v>4</v>
      </c>
      <c r="AO39" s="33">
        <f t="shared" si="34"/>
        <v>0</v>
      </c>
      <c r="AP39" s="130">
        <f t="shared" si="35"/>
        <v>0</v>
      </c>
      <c r="AQ39" s="149">
        <f t="shared" si="2"/>
        <v>4</v>
      </c>
      <c r="AR39" s="67" t="str">
        <f t="shared" si="13"/>
        <v>480ESSC02</v>
      </c>
      <c r="AS39" s="726" t="s">
        <v>698</v>
      </c>
      <c r="AT39" s="726">
        <v>480</v>
      </c>
      <c r="AU39" s="726" t="s">
        <v>692</v>
      </c>
      <c r="AV39" s="727">
        <v>1</v>
      </c>
    </row>
    <row r="40" spans="2:48" ht="15" customHeight="1">
      <c r="B40" s="28" t="str">
        <f t="shared" ref="B40:B71" si="36">CONCATENATE(M40,$AH$5)</f>
        <v>736EPS010</v>
      </c>
      <c r="C40" s="28" t="str">
        <f t="shared" ref="C40:C71" si="37">CONCATENATE(M40,$AI$5)</f>
        <v>736EPS044</v>
      </c>
      <c r="D40" s="28" t="str">
        <f t="shared" ref="D40:D71" si="38">CONCATENATE(M40,$AJ$5)</f>
        <v>736EPS002</v>
      </c>
      <c r="E40" s="28" t="str">
        <f t="shared" ref="E40:E71" si="39">CONCATENATE(M40,$AK$5)</f>
        <v>736EPS016</v>
      </c>
      <c r="F40" s="28" t="str">
        <f t="shared" ref="F40:F71" si="40">CONCATENATE(M40,$AL$5)</f>
        <v>736EPS023</v>
      </c>
      <c r="G40" s="28" t="str">
        <f t="shared" ref="G40:G71" si="41">CONCATENATE(M40,$AM$5)</f>
        <v>736EPS005</v>
      </c>
      <c r="H40" s="28" t="str">
        <f t="shared" ref="H40:H71" si="42">CONCATENATE(M40,$AN$5)</f>
        <v>736EPS040</v>
      </c>
      <c r="I40" s="28" t="str">
        <f t="shared" ref="I40:I71" si="43">CONCATENATE(M40,$AO$5)</f>
        <v>736EPS017</v>
      </c>
      <c r="J40" s="28" t="str">
        <f t="shared" ref="J40:J71" si="44">CONCATENATE(M40,$AP$5)</f>
        <v>736EAS016</v>
      </c>
      <c r="K40" s="160" t="s">
        <v>325</v>
      </c>
      <c r="L40" s="29" t="s">
        <v>700</v>
      </c>
      <c r="M40" s="157">
        <v>736</v>
      </c>
      <c r="N40" s="39">
        <v>0</v>
      </c>
      <c r="O40" s="33">
        <v>0</v>
      </c>
      <c r="P40" s="33">
        <v>0</v>
      </c>
      <c r="Q40" s="33">
        <v>24</v>
      </c>
      <c r="R40" s="33">
        <v>0</v>
      </c>
      <c r="S40" s="33">
        <v>0</v>
      </c>
      <c r="T40" s="33">
        <v>0</v>
      </c>
      <c r="U40" s="33">
        <v>0</v>
      </c>
      <c r="V40" s="130">
        <v>0</v>
      </c>
      <c r="W40" s="149">
        <v>24</v>
      </c>
      <c r="X40" s="39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130">
        <v>0</v>
      </c>
      <c r="AG40" s="149">
        <v>0</v>
      </c>
      <c r="AH40" s="39">
        <f t="shared" si="27"/>
        <v>0</v>
      </c>
      <c r="AI40" s="33">
        <f t="shared" si="28"/>
        <v>0</v>
      </c>
      <c r="AJ40" s="33">
        <f t="shared" si="29"/>
        <v>0</v>
      </c>
      <c r="AK40" s="33">
        <f t="shared" si="30"/>
        <v>0</v>
      </c>
      <c r="AL40" s="33">
        <f t="shared" si="31"/>
        <v>0</v>
      </c>
      <c r="AM40" s="33">
        <f t="shared" si="32"/>
        <v>0</v>
      </c>
      <c r="AN40" s="33">
        <f t="shared" si="33"/>
        <v>12</v>
      </c>
      <c r="AO40" s="33">
        <f t="shared" si="34"/>
        <v>0</v>
      </c>
      <c r="AP40" s="130">
        <f t="shared" si="35"/>
        <v>0</v>
      </c>
      <c r="AQ40" s="149">
        <f t="shared" si="2"/>
        <v>12</v>
      </c>
      <c r="AR40" s="67" t="str">
        <f t="shared" si="13"/>
        <v>490EPS040</v>
      </c>
      <c r="AS40" s="726" t="s">
        <v>698</v>
      </c>
      <c r="AT40" s="726">
        <v>490</v>
      </c>
      <c r="AU40" s="726" t="s">
        <v>565</v>
      </c>
      <c r="AV40" s="727">
        <v>11</v>
      </c>
    </row>
    <row r="41" spans="2:48" ht="15" customHeight="1">
      <c r="B41" s="28" t="str">
        <f t="shared" si="36"/>
        <v>858EPS010</v>
      </c>
      <c r="C41" s="28" t="str">
        <f t="shared" si="37"/>
        <v>858EPS044</v>
      </c>
      <c r="D41" s="28" t="str">
        <f t="shared" si="38"/>
        <v>858EPS002</v>
      </c>
      <c r="E41" s="28" t="str">
        <f t="shared" si="39"/>
        <v>858EPS016</v>
      </c>
      <c r="F41" s="28" t="str">
        <f t="shared" si="40"/>
        <v>858EPS023</v>
      </c>
      <c r="G41" s="28" t="str">
        <f t="shared" si="41"/>
        <v>858EPS005</v>
      </c>
      <c r="H41" s="28" t="str">
        <f t="shared" si="42"/>
        <v>858EPS040</v>
      </c>
      <c r="I41" s="28" t="str">
        <f t="shared" si="43"/>
        <v>858EPS017</v>
      </c>
      <c r="J41" s="28" t="str">
        <f t="shared" si="44"/>
        <v>858EAS016</v>
      </c>
      <c r="K41" s="160" t="s">
        <v>326</v>
      </c>
      <c r="L41" s="29" t="s">
        <v>700</v>
      </c>
      <c r="M41" s="157">
        <v>858</v>
      </c>
      <c r="N41" s="39">
        <v>0</v>
      </c>
      <c r="O41" s="33">
        <v>0</v>
      </c>
      <c r="P41" s="33">
        <v>0</v>
      </c>
      <c r="Q41" s="33">
        <v>29</v>
      </c>
      <c r="R41" s="33">
        <v>0</v>
      </c>
      <c r="S41" s="33">
        <v>0</v>
      </c>
      <c r="T41" s="33">
        <v>0</v>
      </c>
      <c r="U41" s="33">
        <v>0</v>
      </c>
      <c r="V41" s="130">
        <v>0</v>
      </c>
      <c r="W41" s="149">
        <v>29</v>
      </c>
      <c r="X41" s="39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130">
        <v>0</v>
      </c>
      <c r="AG41" s="149">
        <v>0</v>
      </c>
      <c r="AH41" s="39">
        <f t="shared" si="27"/>
        <v>0</v>
      </c>
      <c r="AI41" s="33">
        <f t="shared" si="28"/>
        <v>0</v>
      </c>
      <c r="AJ41" s="33">
        <f t="shared" si="29"/>
        <v>0</v>
      </c>
      <c r="AK41" s="33">
        <f t="shared" si="30"/>
        <v>0</v>
      </c>
      <c r="AL41" s="33">
        <f t="shared" si="31"/>
        <v>0</v>
      </c>
      <c r="AM41" s="33">
        <f t="shared" si="32"/>
        <v>0</v>
      </c>
      <c r="AN41" s="33">
        <f t="shared" si="33"/>
        <v>15</v>
      </c>
      <c r="AO41" s="33">
        <f t="shared" si="34"/>
        <v>0</v>
      </c>
      <c r="AP41" s="130">
        <f t="shared" si="35"/>
        <v>0</v>
      </c>
      <c r="AQ41" s="149">
        <f t="shared" si="2"/>
        <v>15</v>
      </c>
      <c r="AR41" s="67" t="str">
        <f t="shared" si="13"/>
        <v>490ESSC02</v>
      </c>
      <c r="AS41" s="726" t="s">
        <v>698</v>
      </c>
      <c r="AT41" s="726">
        <v>490</v>
      </c>
      <c r="AU41" s="726" t="s">
        <v>692</v>
      </c>
      <c r="AV41" s="727">
        <v>17</v>
      </c>
    </row>
    <row r="42" spans="2:48" ht="15" customHeight="1">
      <c r="B42" s="28" t="str">
        <f t="shared" si="36"/>
        <v>885EPS010</v>
      </c>
      <c r="C42" s="28" t="str">
        <f t="shared" si="37"/>
        <v>885EPS044</v>
      </c>
      <c r="D42" s="28" t="str">
        <f t="shared" si="38"/>
        <v>885EPS002</v>
      </c>
      <c r="E42" s="28" t="str">
        <f t="shared" si="39"/>
        <v>885EPS016</v>
      </c>
      <c r="F42" s="28" t="str">
        <f t="shared" si="40"/>
        <v>885EPS023</v>
      </c>
      <c r="G42" s="28" t="str">
        <f t="shared" si="41"/>
        <v>885EPS005</v>
      </c>
      <c r="H42" s="28" t="str">
        <f t="shared" si="42"/>
        <v>885EPS040</v>
      </c>
      <c r="I42" s="28" t="str">
        <f t="shared" si="43"/>
        <v>885EPS017</v>
      </c>
      <c r="J42" s="28" t="str">
        <f t="shared" si="44"/>
        <v>885EAS016</v>
      </c>
      <c r="K42" s="160" t="s">
        <v>327</v>
      </c>
      <c r="L42" s="29" t="s">
        <v>700</v>
      </c>
      <c r="M42" s="157">
        <v>885</v>
      </c>
      <c r="N42" s="39">
        <v>0</v>
      </c>
      <c r="O42" s="33">
        <v>1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130">
        <v>0</v>
      </c>
      <c r="W42" s="149">
        <v>1</v>
      </c>
      <c r="X42" s="39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130">
        <v>0</v>
      </c>
      <c r="AG42" s="149">
        <v>0</v>
      </c>
      <c r="AH42" s="39">
        <f t="shared" si="27"/>
        <v>0</v>
      </c>
      <c r="AI42" s="33">
        <f t="shared" si="28"/>
        <v>0</v>
      </c>
      <c r="AJ42" s="33">
        <f t="shared" si="29"/>
        <v>0</v>
      </c>
      <c r="AK42" s="33">
        <f t="shared" si="30"/>
        <v>0</v>
      </c>
      <c r="AL42" s="33">
        <f t="shared" si="31"/>
        <v>0</v>
      </c>
      <c r="AM42" s="33">
        <f t="shared" si="32"/>
        <v>0</v>
      </c>
      <c r="AN42" s="33">
        <f t="shared" si="33"/>
        <v>5</v>
      </c>
      <c r="AO42" s="33">
        <f t="shared" si="34"/>
        <v>0</v>
      </c>
      <c r="AP42" s="130">
        <f t="shared" si="35"/>
        <v>0</v>
      </c>
      <c r="AQ42" s="149">
        <f t="shared" si="2"/>
        <v>5</v>
      </c>
      <c r="AR42" s="67" t="str">
        <f t="shared" si="13"/>
        <v>659EPS040</v>
      </c>
      <c r="AS42" s="726" t="s">
        <v>698</v>
      </c>
      <c r="AT42" s="726">
        <v>659</v>
      </c>
      <c r="AU42" s="726" t="s">
        <v>565</v>
      </c>
      <c r="AV42" s="727">
        <v>19</v>
      </c>
    </row>
    <row r="43" spans="2:48" ht="15" customHeight="1">
      <c r="B43" s="28" t="str">
        <f t="shared" si="36"/>
        <v>890EPS010</v>
      </c>
      <c r="C43" s="28" t="str">
        <f t="shared" si="37"/>
        <v>890EPS044</v>
      </c>
      <c r="D43" s="28" t="str">
        <f t="shared" si="38"/>
        <v>890EPS002</v>
      </c>
      <c r="E43" s="28" t="str">
        <f t="shared" si="39"/>
        <v>890EPS016</v>
      </c>
      <c r="F43" s="28" t="str">
        <f t="shared" si="40"/>
        <v>890EPS023</v>
      </c>
      <c r="G43" s="28" t="str">
        <f t="shared" si="41"/>
        <v>890EPS005</v>
      </c>
      <c r="H43" s="28" t="str">
        <f t="shared" si="42"/>
        <v>890EPS040</v>
      </c>
      <c r="I43" s="28" t="str">
        <f t="shared" si="43"/>
        <v>890EPS017</v>
      </c>
      <c r="J43" s="28" t="str">
        <f t="shared" si="44"/>
        <v>890EAS016</v>
      </c>
      <c r="K43" s="160" t="s">
        <v>328</v>
      </c>
      <c r="L43" s="29" t="s">
        <v>700</v>
      </c>
      <c r="M43" s="157">
        <v>890</v>
      </c>
      <c r="N43" s="39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130">
        <v>0</v>
      </c>
      <c r="W43" s="149">
        <v>0</v>
      </c>
      <c r="X43" s="39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130">
        <v>0</v>
      </c>
      <c r="AG43" s="149">
        <v>0</v>
      </c>
      <c r="AH43" s="39">
        <f t="shared" si="27"/>
        <v>0</v>
      </c>
      <c r="AI43" s="33">
        <f t="shared" si="28"/>
        <v>0</v>
      </c>
      <c r="AJ43" s="33">
        <f t="shared" si="29"/>
        <v>0</v>
      </c>
      <c r="AK43" s="33">
        <f t="shared" si="30"/>
        <v>0</v>
      </c>
      <c r="AL43" s="33">
        <f t="shared" si="31"/>
        <v>0</v>
      </c>
      <c r="AM43" s="33">
        <f t="shared" si="32"/>
        <v>0</v>
      </c>
      <c r="AN43" s="33">
        <f t="shared" si="33"/>
        <v>14</v>
      </c>
      <c r="AO43" s="33">
        <f t="shared" si="34"/>
        <v>0</v>
      </c>
      <c r="AP43" s="130">
        <f t="shared" si="35"/>
        <v>0</v>
      </c>
      <c r="AQ43" s="149">
        <f t="shared" si="2"/>
        <v>14</v>
      </c>
      <c r="AR43" s="67" t="str">
        <f t="shared" si="13"/>
        <v>659ESSC02</v>
      </c>
      <c r="AS43" s="726" t="s">
        <v>698</v>
      </c>
      <c r="AT43" s="726">
        <v>659</v>
      </c>
      <c r="AU43" s="726" t="s">
        <v>692</v>
      </c>
      <c r="AV43" s="727">
        <v>6</v>
      </c>
    </row>
    <row r="44" spans="2:48" ht="15" customHeight="1">
      <c r="B44" s="28" t="str">
        <f t="shared" si="36"/>
        <v>EPS010</v>
      </c>
      <c r="C44" s="28" t="str">
        <f t="shared" si="37"/>
        <v>EPS044</v>
      </c>
      <c r="D44" s="28" t="str">
        <f t="shared" si="38"/>
        <v>EPS002</v>
      </c>
      <c r="E44" s="28" t="str">
        <f t="shared" si="39"/>
        <v>EPS016</v>
      </c>
      <c r="F44" s="28" t="str">
        <f t="shared" si="40"/>
        <v>EPS023</v>
      </c>
      <c r="G44" s="28" t="str">
        <f t="shared" si="41"/>
        <v>EPS005</v>
      </c>
      <c r="H44" s="28" t="str">
        <f t="shared" si="42"/>
        <v>EPS040</v>
      </c>
      <c r="I44" s="28" t="str">
        <f t="shared" si="43"/>
        <v>EPS017</v>
      </c>
      <c r="J44" s="28" t="str">
        <f t="shared" si="44"/>
        <v>EAS016</v>
      </c>
      <c r="K44" s="158" t="s">
        <v>701</v>
      </c>
      <c r="L44" s="123"/>
      <c r="M44" s="159"/>
      <c r="N44" s="37">
        <v>0</v>
      </c>
      <c r="O44" s="34">
        <v>2</v>
      </c>
      <c r="P44" s="34">
        <v>1</v>
      </c>
      <c r="Q44" s="34">
        <v>42</v>
      </c>
      <c r="R44" s="34">
        <v>1</v>
      </c>
      <c r="S44" s="34">
        <v>1</v>
      </c>
      <c r="T44" s="34">
        <v>1</v>
      </c>
      <c r="U44" s="34">
        <v>0</v>
      </c>
      <c r="V44" s="131">
        <v>0</v>
      </c>
      <c r="W44" s="148">
        <v>48</v>
      </c>
      <c r="X44" s="37">
        <v>0</v>
      </c>
      <c r="Y44" s="34">
        <v>0</v>
      </c>
      <c r="Z44" s="34">
        <v>1</v>
      </c>
      <c r="AA44" s="34">
        <v>0</v>
      </c>
      <c r="AB44" s="34">
        <v>1</v>
      </c>
      <c r="AC44" s="34">
        <v>2</v>
      </c>
      <c r="AD44" s="34">
        <v>0</v>
      </c>
      <c r="AE44" s="34">
        <v>0</v>
      </c>
      <c r="AF44" s="131">
        <v>0</v>
      </c>
      <c r="AG44" s="148">
        <v>4</v>
      </c>
      <c r="AH44" s="37">
        <f t="shared" ref="AH44:AP44" si="45">SUM(AH45:AH63)</f>
        <v>0</v>
      </c>
      <c r="AI44" s="34">
        <f t="shared" si="45"/>
        <v>0</v>
      </c>
      <c r="AJ44" s="34">
        <f t="shared" si="45"/>
        <v>1</v>
      </c>
      <c r="AK44" s="34">
        <f t="shared" si="45"/>
        <v>0</v>
      </c>
      <c r="AL44" s="34">
        <f t="shared" si="45"/>
        <v>0</v>
      </c>
      <c r="AM44" s="34">
        <f t="shared" si="45"/>
        <v>0</v>
      </c>
      <c r="AN44" s="34">
        <f>SUM(AN45:AN63)</f>
        <v>109</v>
      </c>
      <c r="AO44" s="34">
        <f>SUM(AO45:AO63)</f>
        <v>0</v>
      </c>
      <c r="AP44" s="131">
        <f t="shared" si="45"/>
        <v>0</v>
      </c>
      <c r="AQ44" s="148">
        <f t="shared" si="2"/>
        <v>110</v>
      </c>
      <c r="AR44" s="67" t="str">
        <f t="shared" si="13"/>
        <v>665EPS016</v>
      </c>
      <c r="AS44" s="726" t="s">
        <v>698</v>
      </c>
      <c r="AT44" s="726">
        <v>665</v>
      </c>
      <c r="AU44" s="726" t="s">
        <v>637</v>
      </c>
      <c r="AV44" s="727">
        <v>28</v>
      </c>
    </row>
    <row r="45" spans="2:48" ht="15" customHeight="1">
      <c r="B45" s="28" t="str">
        <f t="shared" si="36"/>
        <v>4EPS010</v>
      </c>
      <c r="C45" s="28" t="str">
        <f t="shared" si="37"/>
        <v>4EPS044</v>
      </c>
      <c r="D45" s="28" t="str">
        <f t="shared" si="38"/>
        <v>4EPS002</v>
      </c>
      <c r="E45" s="28" t="str">
        <f t="shared" si="39"/>
        <v>4EPS016</v>
      </c>
      <c r="F45" s="28" t="str">
        <f t="shared" si="40"/>
        <v>4EPS023</v>
      </c>
      <c r="G45" s="28" t="str">
        <f t="shared" si="41"/>
        <v>4EPS005</v>
      </c>
      <c r="H45" s="28" t="str">
        <f t="shared" si="42"/>
        <v>4EPS040</v>
      </c>
      <c r="I45" s="28" t="str">
        <f t="shared" si="43"/>
        <v>4EPS017</v>
      </c>
      <c r="J45" s="28" t="str">
        <f t="shared" si="44"/>
        <v>4EAS016</v>
      </c>
      <c r="K45" s="160" t="s">
        <v>330</v>
      </c>
      <c r="L45" s="29" t="s">
        <v>493</v>
      </c>
      <c r="M45" s="157">
        <v>4</v>
      </c>
      <c r="N45" s="39">
        <v>0</v>
      </c>
      <c r="O45" s="33">
        <v>0</v>
      </c>
      <c r="P45" s="33">
        <v>0</v>
      </c>
      <c r="Q45" s="33">
        <v>0</v>
      </c>
      <c r="R45" s="33">
        <v>1</v>
      </c>
      <c r="S45" s="33">
        <v>0</v>
      </c>
      <c r="T45" s="33">
        <v>0</v>
      </c>
      <c r="U45" s="33">
        <v>0</v>
      </c>
      <c r="V45" s="130">
        <v>0</v>
      </c>
      <c r="W45" s="149">
        <v>1</v>
      </c>
      <c r="X45" s="39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130">
        <v>0</v>
      </c>
      <c r="AG45" s="149">
        <v>0</v>
      </c>
      <c r="AH45" s="39">
        <f t="shared" ref="AH45:AH63" si="46">IFERROR(VLOOKUP(B45,$AR$8:$AV$928,5,0),0)</f>
        <v>0</v>
      </c>
      <c r="AI45" s="33">
        <f t="shared" ref="AI45:AI63" si="47">IFERROR(VLOOKUP(C45,$AR$8:$AV$928,5,0),0)</f>
        <v>0</v>
      </c>
      <c r="AJ45" s="33">
        <f t="shared" ref="AJ45:AJ63" si="48">IFERROR(VLOOKUP(D45,$AR$8:$AV$928,5,0),0)</f>
        <v>0</v>
      </c>
      <c r="AK45" s="33">
        <f t="shared" ref="AK45:AK63" si="49">IFERROR(VLOOKUP(E45,$AR$8:$AV$928,5,0),0)</f>
        <v>0</v>
      </c>
      <c r="AL45" s="33">
        <f t="shared" ref="AL45:AL63" si="50">IFERROR(VLOOKUP(F45,$AR$8:$AV$928,5,0),0)</f>
        <v>0</v>
      </c>
      <c r="AM45" s="33">
        <f t="shared" ref="AM45:AM63" si="51">IFERROR(VLOOKUP(G45,$AR$8:$AV$928,5,0),0)</f>
        <v>0</v>
      </c>
      <c r="AN45" s="33">
        <f t="shared" ref="AN45:AN63" si="52">IFERROR(VLOOKUP(H45,$AR$8:$AV$928,5,0),0)</f>
        <v>2</v>
      </c>
      <c r="AO45" s="33">
        <f t="shared" ref="AO45:AO63" si="53">IFERROR(VLOOKUP(I45,$AR$8:$AV$928,5,0),0)</f>
        <v>0</v>
      </c>
      <c r="AP45" s="130">
        <f t="shared" ref="AP45:AP63" si="54">IFERROR(VLOOKUP(J45,$AR$8:$AV$928,5,0),0)</f>
        <v>0</v>
      </c>
      <c r="AQ45" s="149">
        <f t="shared" si="2"/>
        <v>2</v>
      </c>
      <c r="AR45" s="67" t="str">
        <f t="shared" si="13"/>
        <v>665EPS040</v>
      </c>
      <c r="AS45" s="726" t="s">
        <v>698</v>
      </c>
      <c r="AT45" s="726">
        <v>665</v>
      </c>
      <c r="AU45" s="726" t="s">
        <v>565</v>
      </c>
      <c r="AV45" s="727">
        <v>14</v>
      </c>
    </row>
    <row r="46" spans="2:48" ht="15" customHeight="1">
      <c r="B46" s="28" t="str">
        <f t="shared" si="36"/>
        <v>42EPS010</v>
      </c>
      <c r="C46" s="28" t="str">
        <f t="shared" si="37"/>
        <v>42EPS044</v>
      </c>
      <c r="D46" s="28" t="str">
        <f t="shared" si="38"/>
        <v>42EPS002</v>
      </c>
      <c r="E46" s="28" t="str">
        <f t="shared" si="39"/>
        <v>42EPS016</v>
      </c>
      <c r="F46" s="28" t="str">
        <f t="shared" si="40"/>
        <v>42EPS023</v>
      </c>
      <c r="G46" s="28" t="str">
        <f t="shared" si="41"/>
        <v>42EPS005</v>
      </c>
      <c r="H46" s="28" t="str">
        <f t="shared" si="42"/>
        <v>42EPS040</v>
      </c>
      <c r="I46" s="28" t="str">
        <f t="shared" si="43"/>
        <v>42EPS017</v>
      </c>
      <c r="J46" s="28" t="str">
        <f t="shared" si="44"/>
        <v>42EAS016</v>
      </c>
      <c r="K46" s="162" t="s">
        <v>331</v>
      </c>
      <c r="L46" s="29" t="s">
        <v>493</v>
      </c>
      <c r="M46" s="157">
        <v>42</v>
      </c>
      <c r="N46" s="39">
        <v>0</v>
      </c>
      <c r="O46" s="33">
        <v>1</v>
      </c>
      <c r="P46" s="33">
        <v>0</v>
      </c>
      <c r="Q46" s="33">
        <v>23</v>
      </c>
      <c r="R46" s="33">
        <v>0</v>
      </c>
      <c r="S46" s="33">
        <v>0</v>
      </c>
      <c r="T46" s="33">
        <v>0</v>
      </c>
      <c r="U46" s="33">
        <v>0</v>
      </c>
      <c r="V46" s="130">
        <v>0</v>
      </c>
      <c r="W46" s="149">
        <v>24</v>
      </c>
      <c r="X46" s="39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130">
        <v>0</v>
      </c>
      <c r="AG46" s="149">
        <v>0</v>
      </c>
      <c r="AH46" s="39">
        <f t="shared" si="46"/>
        <v>0</v>
      </c>
      <c r="AI46" s="33">
        <f t="shared" si="47"/>
        <v>0</v>
      </c>
      <c r="AJ46" s="33">
        <f t="shared" si="48"/>
        <v>0</v>
      </c>
      <c r="AK46" s="33">
        <f t="shared" si="49"/>
        <v>0</v>
      </c>
      <c r="AL46" s="33">
        <f t="shared" si="50"/>
        <v>0</v>
      </c>
      <c r="AM46" s="33">
        <f t="shared" si="51"/>
        <v>0</v>
      </c>
      <c r="AN46" s="33">
        <f t="shared" si="52"/>
        <v>31</v>
      </c>
      <c r="AO46" s="33">
        <f t="shared" si="53"/>
        <v>0</v>
      </c>
      <c r="AP46" s="130">
        <f t="shared" si="54"/>
        <v>0</v>
      </c>
      <c r="AQ46" s="149">
        <f t="shared" si="2"/>
        <v>31</v>
      </c>
      <c r="AR46" s="67" t="str">
        <f t="shared" si="13"/>
        <v>665ESSC02</v>
      </c>
      <c r="AS46" s="726" t="s">
        <v>698</v>
      </c>
      <c r="AT46" s="726">
        <v>665</v>
      </c>
      <c r="AU46" s="726" t="s">
        <v>692</v>
      </c>
      <c r="AV46" s="727">
        <v>1</v>
      </c>
    </row>
    <row r="47" spans="2:48" ht="15" customHeight="1">
      <c r="B47" s="28" t="str">
        <f t="shared" si="36"/>
        <v>44EPS010</v>
      </c>
      <c r="C47" s="28" t="str">
        <f t="shared" si="37"/>
        <v>44EPS044</v>
      </c>
      <c r="D47" s="28" t="str">
        <f t="shared" si="38"/>
        <v>44EPS002</v>
      </c>
      <c r="E47" s="28" t="str">
        <f t="shared" si="39"/>
        <v>44EPS016</v>
      </c>
      <c r="F47" s="28" t="str">
        <f t="shared" si="40"/>
        <v>44EPS023</v>
      </c>
      <c r="G47" s="28" t="str">
        <f t="shared" si="41"/>
        <v>44EPS005</v>
      </c>
      <c r="H47" s="28" t="str">
        <f t="shared" si="42"/>
        <v>44EPS040</v>
      </c>
      <c r="I47" s="28" t="str">
        <f t="shared" si="43"/>
        <v>44EPS017</v>
      </c>
      <c r="J47" s="28" t="str">
        <f t="shared" si="44"/>
        <v>44EAS016</v>
      </c>
      <c r="K47" s="160" t="s">
        <v>332</v>
      </c>
      <c r="L47" s="29" t="s">
        <v>493</v>
      </c>
      <c r="M47" s="157">
        <v>44</v>
      </c>
      <c r="N47" s="39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130">
        <v>0</v>
      </c>
      <c r="W47" s="149">
        <v>0</v>
      </c>
      <c r="X47" s="39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130">
        <v>0</v>
      </c>
      <c r="AG47" s="149">
        <v>0</v>
      </c>
      <c r="AH47" s="39">
        <f t="shared" si="46"/>
        <v>0</v>
      </c>
      <c r="AI47" s="33">
        <f t="shared" si="47"/>
        <v>0</v>
      </c>
      <c r="AJ47" s="33">
        <f t="shared" si="48"/>
        <v>0</v>
      </c>
      <c r="AK47" s="33">
        <f t="shared" si="49"/>
        <v>0</v>
      </c>
      <c r="AL47" s="33">
        <f t="shared" si="50"/>
        <v>0</v>
      </c>
      <c r="AM47" s="33">
        <f t="shared" si="51"/>
        <v>0</v>
      </c>
      <c r="AN47" s="33">
        <f t="shared" si="52"/>
        <v>8</v>
      </c>
      <c r="AO47" s="33">
        <f t="shared" si="53"/>
        <v>0</v>
      </c>
      <c r="AP47" s="130">
        <f t="shared" si="54"/>
        <v>0</v>
      </c>
      <c r="AQ47" s="149">
        <f t="shared" si="2"/>
        <v>8</v>
      </c>
      <c r="AR47" s="67" t="str">
        <f t="shared" si="13"/>
        <v>837EPS010</v>
      </c>
      <c r="AS47" s="726" t="s">
        <v>698</v>
      </c>
      <c r="AT47" s="726">
        <v>837</v>
      </c>
      <c r="AU47" s="726" t="s">
        <v>560</v>
      </c>
      <c r="AV47" s="727">
        <v>27</v>
      </c>
    </row>
    <row r="48" spans="2:48" ht="15" customHeight="1">
      <c r="B48" s="28" t="str">
        <f t="shared" si="36"/>
        <v>59EPS010</v>
      </c>
      <c r="C48" s="28" t="str">
        <f t="shared" si="37"/>
        <v>59EPS044</v>
      </c>
      <c r="D48" s="28" t="str">
        <f t="shared" si="38"/>
        <v>59EPS002</v>
      </c>
      <c r="E48" s="28" t="str">
        <f t="shared" si="39"/>
        <v>59EPS016</v>
      </c>
      <c r="F48" s="28" t="str">
        <f t="shared" si="40"/>
        <v>59EPS023</v>
      </c>
      <c r="G48" s="28" t="str">
        <f t="shared" si="41"/>
        <v>59EPS005</v>
      </c>
      <c r="H48" s="28" t="str">
        <f t="shared" si="42"/>
        <v>59EPS040</v>
      </c>
      <c r="I48" s="28" t="str">
        <f t="shared" si="43"/>
        <v>59EPS017</v>
      </c>
      <c r="J48" s="28" t="str">
        <f t="shared" si="44"/>
        <v>59EAS016</v>
      </c>
      <c r="K48" s="160" t="s">
        <v>333</v>
      </c>
      <c r="L48" s="29" t="s">
        <v>493</v>
      </c>
      <c r="M48" s="157">
        <v>59</v>
      </c>
      <c r="N48" s="39">
        <v>0</v>
      </c>
      <c r="O48" s="33">
        <v>0</v>
      </c>
      <c r="P48" s="33">
        <v>1</v>
      </c>
      <c r="Q48" s="33">
        <v>0</v>
      </c>
      <c r="R48" s="33">
        <v>0</v>
      </c>
      <c r="S48" s="33">
        <v>1</v>
      </c>
      <c r="T48" s="33">
        <v>0</v>
      </c>
      <c r="U48" s="33">
        <v>0</v>
      </c>
      <c r="V48" s="130">
        <v>0</v>
      </c>
      <c r="W48" s="149">
        <v>2</v>
      </c>
      <c r="X48" s="39">
        <v>0</v>
      </c>
      <c r="Y48" s="33">
        <v>0</v>
      </c>
      <c r="Z48" s="33">
        <v>1</v>
      </c>
      <c r="AA48" s="33">
        <v>0</v>
      </c>
      <c r="AB48" s="33">
        <v>0</v>
      </c>
      <c r="AC48" s="33">
        <v>2</v>
      </c>
      <c r="AD48" s="33">
        <v>0</v>
      </c>
      <c r="AE48" s="33">
        <v>0</v>
      </c>
      <c r="AF48" s="130">
        <v>0</v>
      </c>
      <c r="AG48" s="149">
        <v>3</v>
      </c>
      <c r="AH48" s="39">
        <f t="shared" si="46"/>
        <v>0</v>
      </c>
      <c r="AI48" s="33">
        <f t="shared" si="47"/>
        <v>0</v>
      </c>
      <c r="AJ48" s="33">
        <f t="shared" si="48"/>
        <v>1</v>
      </c>
      <c r="AK48" s="33">
        <f t="shared" si="49"/>
        <v>0</v>
      </c>
      <c r="AL48" s="33">
        <f t="shared" si="50"/>
        <v>0</v>
      </c>
      <c r="AM48" s="33">
        <f t="shared" si="51"/>
        <v>0</v>
      </c>
      <c r="AN48" s="33">
        <f t="shared" si="52"/>
        <v>0</v>
      </c>
      <c r="AO48" s="33">
        <f t="shared" si="53"/>
        <v>0</v>
      </c>
      <c r="AP48" s="130">
        <f t="shared" si="54"/>
        <v>0</v>
      </c>
      <c r="AQ48" s="149">
        <f t="shared" si="2"/>
        <v>1</v>
      </c>
      <c r="AR48" s="67" t="str">
        <f t="shared" si="13"/>
        <v>837EPS016</v>
      </c>
      <c r="AS48" s="726" t="s">
        <v>698</v>
      </c>
      <c r="AT48" s="726">
        <v>837</v>
      </c>
      <c r="AU48" s="726" t="s">
        <v>637</v>
      </c>
      <c r="AV48" s="727">
        <v>299</v>
      </c>
    </row>
    <row r="49" spans="2:48" ht="15" customHeight="1">
      <c r="B49" s="28" t="str">
        <f t="shared" si="36"/>
        <v>113EPS010</v>
      </c>
      <c r="C49" s="28" t="str">
        <f t="shared" si="37"/>
        <v>113EPS044</v>
      </c>
      <c r="D49" s="28" t="str">
        <f t="shared" si="38"/>
        <v>113EPS002</v>
      </c>
      <c r="E49" s="28" t="str">
        <f t="shared" si="39"/>
        <v>113EPS016</v>
      </c>
      <c r="F49" s="28" t="str">
        <f t="shared" si="40"/>
        <v>113EPS023</v>
      </c>
      <c r="G49" s="28" t="str">
        <f t="shared" si="41"/>
        <v>113EPS005</v>
      </c>
      <c r="H49" s="28" t="str">
        <f t="shared" si="42"/>
        <v>113EPS040</v>
      </c>
      <c r="I49" s="28" t="str">
        <f t="shared" si="43"/>
        <v>113EPS017</v>
      </c>
      <c r="J49" s="28" t="str">
        <f t="shared" si="44"/>
        <v>113EAS016</v>
      </c>
      <c r="K49" s="160" t="s">
        <v>334</v>
      </c>
      <c r="L49" s="29" t="s">
        <v>493</v>
      </c>
      <c r="M49" s="157">
        <v>113</v>
      </c>
      <c r="N49" s="39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130">
        <v>0</v>
      </c>
      <c r="W49" s="149">
        <v>1</v>
      </c>
      <c r="X49" s="39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130">
        <v>0</v>
      </c>
      <c r="AG49" s="149">
        <v>0</v>
      </c>
      <c r="AH49" s="39">
        <f t="shared" si="46"/>
        <v>0</v>
      </c>
      <c r="AI49" s="33">
        <f t="shared" si="47"/>
        <v>0</v>
      </c>
      <c r="AJ49" s="33">
        <f t="shared" si="48"/>
        <v>0</v>
      </c>
      <c r="AK49" s="33">
        <f t="shared" si="49"/>
        <v>0</v>
      </c>
      <c r="AL49" s="33">
        <f t="shared" si="50"/>
        <v>0</v>
      </c>
      <c r="AM49" s="33">
        <f t="shared" si="51"/>
        <v>0</v>
      </c>
      <c r="AN49" s="33">
        <f t="shared" si="52"/>
        <v>13</v>
      </c>
      <c r="AO49" s="33">
        <f t="shared" si="53"/>
        <v>0</v>
      </c>
      <c r="AP49" s="130">
        <f t="shared" si="54"/>
        <v>0</v>
      </c>
      <c r="AQ49" s="149">
        <f t="shared" si="2"/>
        <v>13</v>
      </c>
      <c r="AR49" s="67" t="str">
        <f t="shared" si="13"/>
        <v>837EPS040</v>
      </c>
      <c r="AS49" s="726" t="s">
        <v>698</v>
      </c>
      <c r="AT49" s="726">
        <v>837</v>
      </c>
      <c r="AU49" s="726" t="s">
        <v>565</v>
      </c>
      <c r="AV49" s="727">
        <v>37</v>
      </c>
    </row>
    <row r="50" spans="2:48" ht="15" customHeight="1">
      <c r="B50" s="28" t="str">
        <f t="shared" si="36"/>
        <v>125EPS010</v>
      </c>
      <c r="C50" s="28" t="str">
        <f t="shared" si="37"/>
        <v>125EPS044</v>
      </c>
      <c r="D50" s="28" t="str">
        <f t="shared" si="38"/>
        <v>125EPS002</v>
      </c>
      <c r="E50" s="28" t="str">
        <f t="shared" si="39"/>
        <v>125EPS016</v>
      </c>
      <c r="F50" s="28" t="str">
        <f t="shared" si="40"/>
        <v>125EPS023</v>
      </c>
      <c r="G50" s="28" t="str">
        <f t="shared" si="41"/>
        <v>125EPS005</v>
      </c>
      <c r="H50" s="28" t="str">
        <f t="shared" si="42"/>
        <v>125EPS040</v>
      </c>
      <c r="I50" s="28" t="str">
        <f t="shared" si="43"/>
        <v>125EPS017</v>
      </c>
      <c r="J50" s="28" t="str">
        <f t="shared" si="44"/>
        <v>125EAS016</v>
      </c>
      <c r="K50" s="160" t="s">
        <v>335</v>
      </c>
      <c r="L50" s="29" t="s">
        <v>493</v>
      </c>
      <c r="M50" s="157">
        <v>125</v>
      </c>
      <c r="N50" s="39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130">
        <v>0</v>
      </c>
      <c r="W50" s="149">
        <v>0</v>
      </c>
      <c r="X50" s="39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130">
        <v>0</v>
      </c>
      <c r="AG50" s="149">
        <v>0</v>
      </c>
      <c r="AH50" s="39">
        <f t="shared" si="46"/>
        <v>0</v>
      </c>
      <c r="AI50" s="33">
        <f t="shared" si="47"/>
        <v>0</v>
      </c>
      <c r="AJ50" s="33">
        <f t="shared" si="48"/>
        <v>0</v>
      </c>
      <c r="AK50" s="33">
        <f t="shared" si="49"/>
        <v>0</v>
      </c>
      <c r="AL50" s="33">
        <f t="shared" si="50"/>
        <v>0</v>
      </c>
      <c r="AM50" s="33">
        <f t="shared" si="51"/>
        <v>0</v>
      </c>
      <c r="AN50" s="33">
        <f t="shared" si="52"/>
        <v>3</v>
      </c>
      <c r="AO50" s="33">
        <f t="shared" si="53"/>
        <v>0</v>
      </c>
      <c r="AP50" s="130">
        <f t="shared" si="54"/>
        <v>0</v>
      </c>
      <c r="AQ50" s="149">
        <f t="shared" si="2"/>
        <v>3</v>
      </c>
      <c r="AR50" s="67" t="str">
        <f t="shared" si="13"/>
        <v>837ESSC02</v>
      </c>
      <c r="AS50" s="726" t="s">
        <v>698</v>
      </c>
      <c r="AT50" s="726">
        <v>837</v>
      </c>
      <c r="AU50" s="726" t="s">
        <v>692</v>
      </c>
      <c r="AV50" s="727">
        <v>55</v>
      </c>
    </row>
    <row r="51" spans="2:48" ht="15" customHeight="1">
      <c r="B51" s="28" t="str">
        <f t="shared" si="36"/>
        <v>138EPS010</v>
      </c>
      <c r="C51" s="28" t="str">
        <f t="shared" si="37"/>
        <v>138EPS044</v>
      </c>
      <c r="D51" s="28" t="str">
        <f t="shared" si="38"/>
        <v>138EPS002</v>
      </c>
      <c r="E51" s="28" t="str">
        <f t="shared" si="39"/>
        <v>138EPS016</v>
      </c>
      <c r="F51" s="28" t="str">
        <f t="shared" si="40"/>
        <v>138EPS023</v>
      </c>
      <c r="G51" s="28" t="str">
        <f t="shared" si="41"/>
        <v>138EPS005</v>
      </c>
      <c r="H51" s="28" t="str">
        <f t="shared" si="42"/>
        <v>138EPS040</v>
      </c>
      <c r="I51" s="28" t="str">
        <f t="shared" si="43"/>
        <v>138EPS017</v>
      </c>
      <c r="J51" s="28" t="str">
        <f t="shared" si="44"/>
        <v>138EAS016</v>
      </c>
      <c r="K51" s="160" t="s">
        <v>336</v>
      </c>
      <c r="L51" s="29" t="s">
        <v>493</v>
      </c>
      <c r="M51" s="157">
        <v>138</v>
      </c>
      <c r="N51" s="39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130">
        <v>0</v>
      </c>
      <c r="W51" s="149">
        <v>0</v>
      </c>
      <c r="X51" s="39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130">
        <v>0</v>
      </c>
      <c r="AG51" s="149">
        <v>0</v>
      </c>
      <c r="AH51" s="39">
        <f t="shared" si="46"/>
        <v>0</v>
      </c>
      <c r="AI51" s="33">
        <f t="shared" si="47"/>
        <v>0</v>
      </c>
      <c r="AJ51" s="33">
        <f t="shared" si="48"/>
        <v>0</v>
      </c>
      <c r="AK51" s="33">
        <f t="shared" si="49"/>
        <v>0</v>
      </c>
      <c r="AL51" s="33">
        <f t="shared" si="50"/>
        <v>0</v>
      </c>
      <c r="AM51" s="33">
        <f t="shared" si="51"/>
        <v>0</v>
      </c>
      <c r="AN51" s="33">
        <f t="shared" si="52"/>
        <v>0</v>
      </c>
      <c r="AO51" s="33">
        <f t="shared" si="53"/>
        <v>0</v>
      </c>
      <c r="AP51" s="130">
        <f t="shared" si="54"/>
        <v>0</v>
      </c>
      <c r="AQ51" s="149">
        <f t="shared" si="2"/>
        <v>0</v>
      </c>
      <c r="AR51" s="67" t="str">
        <f t="shared" si="13"/>
        <v>873EPS040</v>
      </c>
      <c r="AS51" s="726" t="s">
        <v>698</v>
      </c>
      <c r="AT51" s="726">
        <v>873</v>
      </c>
      <c r="AU51" s="726" t="s">
        <v>565</v>
      </c>
      <c r="AV51" s="727">
        <v>15</v>
      </c>
    </row>
    <row r="52" spans="2:48" ht="15" customHeight="1">
      <c r="B52" s="28" t="str">
        <f t="shared" si="36"/>
        <v>234EPS010</v>
      </c>
      <c r="C52" s="28" t="str">
        <f t="shared" si="37"/>
        <v>234EPS044</v>
      </c>
      <c r="D52" s="28" t="str">
        <f t="shared" si="38"/>
        <v>234EPS002</v>
      </c>
      <c r="E52" s="28" t="str">
        <f t="shared" si="39"/>
        <v>234EPS016</v>
      </c>
      <c r="F52" s="28" t="str">
        <f t="shared" si="40"/>
        <v>234EPS023</v>
      </c>
      <c r="G52" s="28" t="str">
        <f t="shared" si="41"/>
        <v>234EPS005</v>
      </c>
      <c r="H52" s="28" t="str">
        <f t="shared" si="42"/>
        <v>234EPS040</v>
      </c>
      <c r="I52" s="28" t="str">
        <f t="shared" si="43"/>
        <v>234EPS017</v>
      </c>
      <c r="J52" s="28" t="str">
        <f t="shared" si="44"/>
        <v>234EAS016</v>
      </c>
      <c r="K52" s="160" t="s">
        <v>337</v>
      </c>
      <c r="L52" s="29" t="s">
        <v>493</v>
      </c>
      <c r="M52" s="157">
        <v>234</v>
      </c>
      <c r="N52" s="39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130">
        <v>0</v>
      </c>
      <c r="W52" s="149">
        <v>0</v>
      </c>
      <c r="X52" s="39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130">
        <v>0</v>
      </c>
      <c r="AG52" s="149">
        <v>0</v>
      </c>
      <c r="AH52" s="39">
        <f t="shared" si="46"/>
        <v>0</v>
      </c>
      <c r="AI52" s="33">
        <f t="shared" si="47"/>
        <v>0</v>
      </c>
      <c r="AJ52" s="33">
        <f t="shared" si="48"/>
        <v>0</v>
      </c>
      <c r="AK52" s="33">
        <f t="shared" si="49"/>
        <v>0</v>
      </c>
      <c r="AL52" s="33">
        <f t="shared" si="50"/>
        <v>0</v>
      </c>
      <c r="AM52" s="33">
        <f t="shared" si="51"/>
        <v>0</v>
      </c>
      <c r="AN52" s="33">
        <f t="shared" si="52"/>
        <v>0</v>
      </c>
      <c r="AO52" s="33">
        <f t="shared" si="53"/>
        <v>0</v>
      </c>
      <c r="AP52" s="130">
        <f t="shared" si="54"/>
        <v>0</v>
      </c>
      <c r="AQ52" s="149">
        <f t="shared" si="2"/>
        <v>0</v>
      </c>
      <c r="AR52" s="67" t="str">
        <f t="shared" si="13"/>
        <v>31EPS040</v>
      </c>
      <c r="AS52" s="726" t="s">
        <v>702</v>
      </c>
      <c r="AT52" s="726">
        <v>31</v>
      </c>
      <c r="AU52" s="726" t="s">
        <v>565</v>
      </c>
      <c r="AV52" s="727">
        <v>1</v>
      </c>
    </row>
    <row r="53" spans="2:48" ht="15" customHeight="1">
      <c r="B53" s="28" t="str">
        <f t="shared" si="36"/>
        <v>240EPS010</v>
      </c>
      <c r="C53" s="28" t="str">
        <f t="shared" si="37"/>
        <v>240EPS044</v>
      </c>
      <c r="D53" s="28" t="str">
        <f t="shared" si="38"/>
        <v>240EPS002</v>
      </c>
      <c r="E53" s="28" t="str">
        <f t="shared" si="39"/>
        <v>240EPS016</v>
      </c>
      <c r="F53" s="28" t="str">
        <f t="shared" si="40"/>
        <v>240EPS023</v>
      </c>
      <c r="G53" s="28" t="str">
        <f t="shared" si="41"/>
        <v>240EPS005</v>
      </c>
      <c r="H53" s="28" t="str">
        <f t="shared" si="42"/>
        <v>240EPS040</v>
      </c>
      <c r="I53" s="28" t="str">
        <f t="shared" si="43"/>
        <v>240EPS017</v>
      </c>
      <c r="J53" s="28" t="str">
        <f t="shared" si="44"/>
        <v>240EAS016</v>
      </c>
      <c r="K53" s="160" t="s">
        <v>338</v>
      </c>
      <c r="L53" s="29" t="s">
        <v>493</v>
      </c>
      <c r="M53" s="157">
        <v>240</v>
      </c>
      <c r="N53" s="39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130">
        <v>0</v>
      </c>
      <c r="W53" s="149">
        <v>0</v>
      </c>
      <c r="X53" s="39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130">
        <v>0</v>
      </c>
      <c r="AG53" s="149">
        <v>0</v>
      </c>
      <c r="AH53" s="39">
        <f t="shared" si="46"/>
        <v>0</v>
      </c>
      <c r="AI53" s="33">
        <f t="shared" si="47"/>
        <v>0</v>
      </c>
      <c r="AJ53" s="33">
        <f t="shared" si="48"/>
        <v>0</v>
      </c>
      <c r="AK53" s="33">
        <f t="shared" si="49"/>
        <v>0</v>
      </c>
      <c r="AL53" s="33">
        <f t="shared" si="50"/>
        <v>0</v>
      </c>
      <c r="AM53" s="33">
        <f t="shared" si="51"/>
        <v>0</v>
      </c>
      <c r="AN53" s="33">
        <f t="shared" si="52"/>
        <v>4</v>
      </c>
      <c r="AO53" s="33">
        <f t="shared" si="53"/>
        <v>0</v>
      </c>
      <c r="AP53" s="130">
        <f t="shared" si="54"/>
        <v>0</v>
      </c>
      <c r="AQ53" s="149">
        <f t="shared" si="2"/>
        <v>4</v>
      </c>
      <c r="AR53" s="67" t="str">
        <f t="shared" si="13"/>
        <v>40EPS040</v>
      </c>
      <c r="AS53" s="726" t="s">
        <v>702</v>
      </c>
      <c r="AT53" s="726">
        <v>40</v>
      </c>
      <c r="AU53" s="726" t="s">
        <v>565</v>
      </c>
      <c r="AV53" s="727">
        <v>2</v>
      </c>
    </row>
    <row r="54" spans="2:48" ht="15" customHeight="1">
      <c r="B54" s="28" t="str">
        <f t="shared" si="36"/>
        <v>284EPS010</v>
      </c>
      <c r="C54" s="28" t="str">
        <f t="shared" si="37"/>
        <v>284EPS044</v>
      </c>
      <c r="D54" s="28" t="str">
        <f t="shared" si="38"/>
        <v>284EPS002</v>
      </c>
      <c r="E54" s="28" t="str">
        <f t="shared" si="39"/>
        <v>284EPS016</v>
      </c>
      <c r="F54" s="28" t="str">
        <f t="shared" si="40"/>
        <v>284EPS023</v>
      </c>
      <c r="G54" s="28" t="str">
        <f t="shared" si="41"/>
        <v>284EPS005</v>
      </c>
      <c r="H54" s="28" t="str">
        <f t="shared" si="42"/>
        <v>284EPS040</v>
      </c>
      <c r="I54" s="28" t="str">
        <f t="shared" si="43"/>
        <v>284EPS017</v>
      </c>
      <c r="J54" s="28" t="str">
        <f t="shared" si="44"/>
        <v>284EAS016</v>
      </c>
      <c r="K54" s="160" t="s">
        <v>339</v>
      </c>
      <c r="L54" s="29" t="s">
        <v>493</v>
      </c>
      <c r="M54" s="157">
        <v>284</v>
      </c>
      <c r="N54" s="39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130">
        <v>0</v>
      </c>
      <c r="W54" s="149">
        <v>0</v>
      </c>
      <c r="X54" s="39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130">
        <v>0</v>
      </c>
      <c r="AG54" s="149">
        <v>0</v>
      </c>
      <c r="AH54" s="39">
        <f t="shared" si="46"/>
        <v>0</v>
      </c>
      <c r="AI54" s="33">
        <f t="shared" si="47"/>
        <v>0</v>
      </c>
      <c r="AJ54" s="33">
        <f t="shared" si="48"/>
        <v>0</v>
      </c>
      <c r="AK54" s="33">
        <f t="shared" si="49"/>
        <v>0</v>
      </c>
      <c r="AL54" s="33">
        <f t="shared" si="50"/>
        <v>0</v>
      </c>
      <c r="AM54" s="33">
        <f t="shared" si="51"/>
        <v>0</v>
      </c>
      <c r="AN54" s="33">
        <f t="shared" si="52"/>
        <v>9</v>
      </c>
      <c r="AO54" s="33">
        <f t="shared" si="53"/>
        <v>0</v>
      </c>
      <c r="AP54" s="130">
        <f t="shared" si="54"/>
        <v>0</v>
      </c>
      <c r="AQ54" s="149">
        <f t="shared" si="2"/>
        <v>9</v>
      </c>
      <c r="AR54" s="67" t="str">
        <f t="shared" si="13"/>
        <v>190EPS040</v>
      </c>
      <c r="AS54" s="726" t="s">
        <v>702</v>
      </c>
      <c r="AT54" s="726">
        <v>190</v>
      </c>
      <c r="AU54" s="726" t="s">
        <v>565</v>
      </c>
      <c r="AV54" s="727">
        <v>9</v>
      </c>
    </row>
    <row r="55" spans="2:48" ht="15" customHeight="1">
      <c r="B55" s="28" t="str">
        <f t="shared" si="36"/>
        <v>306EPS010</v>
      </c>
      <c r="C55" s="28" t="str">
        <f t="shared" si="37"/>
        <v>306EPS044</v>
      </c>
      <c r="D55" s="28" t="str">
        <f t="shared" si="38"/>
        <v>306EPS002</v>
      </c>
      <c r="E55" s="28" t="str">
        <f t="shared" si="39"/>
        <v>306EPS016</v>
      </c>
      <c r="F55" s="28" t="str">
        <f t="shared" si="40"/>
        <v>306EPS023</v>
      </c>
      <c r="G55" s="28" t="str">
        <f t="shared" si="41"/>
        <v>306EPS005</v>
      </c>
      <c r="H55" s="28" t="str">
        <f t="shared" si="42"/>
        <v>306EPS040</v>
      </c>
      <c r="I55" s="28" t="str">
        <f t="shared" si="43"/>
        <v>306EPS017</v>
      </c>
      <c r="J55" s="28" t="str">
        <f t="shared" si="44"/>
        <v>306EAS016</v>
      </c>
      <c r="K55" s="160" t="s">
        <v>340</v>
      </c>
      <c r="L55" s="29" t="s">
        <v>493</v>
      </c>
      <c r="M55" s="157">
        <v>306</v>
      </c>
      <c r="N55" s="39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130">
        <v>0</v>
      </c>
      <c r="W55" s="149">
        <v>0</v>
      </c>
      <c r="X55" s="39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130">
        <v>0</v>
      </c>
      <c r="AG55" s="149">
        <v>0</v>
      </c>
      <c r="AH55" s="39">
        <f t="shared" si="46"/>
        <v>0</v>
      </c>
      <c r="AI55" s="33">
        <f t="shared" si="47"/>
        <v>0</v>
      </c>
      <c r="AJ55" s="33">
        <f t="shared" si="48"/>
        <v>0</v>
      </c>
      <c r="AK55" s="33">
        <f t="shared" si="49"/>
        <v>0</v>
      </c>
      <c r="AL55" s="33">
        <f t="shared" si="50"/>
        <v>0</v>
      </c>
      <c r="AM55" s="33">
        <f t="shared" si="51"/>
        <v>0</v>
      </c>
      <c r="AN55" s="33">
        <f t="shared" si="52"/>
        <v>0</v>
      </c>
      <c r="AO55" s="33">
        <f t="shared" si="53"/>
        <v>0</v>
      </c>
      <c r="AP55" s="130">
        <f t="shared" si="54"/>
        <v>0</v>
      </c>
      <c r="AQ55" s="149">
        <f t="shared" si="2"/>
        <v>0</v>
      </c>
      <c r="AR55" s="67" t="str">
        <f t="shared" si="13"/>
        <v>604EPS040</v>
      </c>
      <c r="AS55" s="726" t="s">
        <v>702</v>
      </c>
      <c r="AT55" s="726">
        <v>604</v>
      </c>
      <c r="AU55" s="726" t="s">
        <v>565</v>
      </c>
      <c r="AV55" s="727">
        <v>17</v>
      </c>
    </row>
    <row r="56" spans="2:48" ht="15" customHeight="1">
      <c r="B56" s="28" t="str">
        <f t="shared" si="36"/>
        <v>347EPS010</v>
      </c>
      <c r="C56" s="28" t="str">
        <f t="shared" si="37"/>
        <v>347EPS044</v>
      </c>
      <c r="D56" s="28" t="str">
        <f t="shared" si="38"/>
        <v>347EPS002</v>
      </c>
      <c r="E56" s="28" t="str">
        <f t="shared" si="39"/>
        <v>347EPS016</v>
      </c>
      <c r="F56" s="28" t="str">
        <f t="shared" si="40"/>
        <v>347EPS023</v>
      </c>
      <c r="G56" s="28" t="str">
        <f t="shared" si="41"/>
        <v>347EPS005</v>
      </c>
      <c r="H56" s="28" t="str">
        <f t="shared" si="42"/>
        <v>347EPS040</v>
      </c>
      <c r="I56" s="28" t="str">
        <f t="shared" si="43"/>
        <v>347EPS017</v>
      </c>
      <c r="J56" s="28" t="str">
        <f t="shared" si="44"/>
        <v>347EAS016</v>
      </c>
      <c r="K56" s="160" t="s">
        <v>341</v>
      </c>
      <c r="L56" s="29" t="s">
        <v>493</v>
      </c>
      <c r="M56" s="157">
        <v>347</v>
      </c>
      <c r="N56" s="39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130">
        <v>0</v>
      </c>
      <c r="W56" s="149">
        <v>0</v>
      </c>
      <c r="X56" s="39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130">
        <v>0</v>
      </c>
      <c r="AG56" s="149">
        <v>0</v>
      </c>
      <c r="AH56" s="39">
        <f t="shared" si="46"/>
        <v>0</v>
      </c>
      <c r="AI56" s="33">
        <f t="shared" si="47"/>
        <v>0</v>
      </c>
      <c r="AJ56" s="33">
        <f t="shared" si="48"/>
        <v>0</v>
      </c>
      <c r="AK56" s="33">
        <f t="shared" si="49"/>
        <v>0</v>
      </c>
      <c r="AL56" s="33">
        <f t="shared" si="50"/>
        <v>0</v>
      </c>
      <c r="AM56" s="33">
        <f t="shared" si="51"/>
        <v>0</v>
      </c>
      <c r="AN56" s="33">
        <f t="shared" si="52"/>
        <v>16</v>
      </c>
      <c r="AO56" s="33">
        <f t="shared" si="53"/>
        <v>0</v>
      </c>
      <c r="AP56" s="130">
        <f t="shared" si="54"/>
        <v>0</v>
      </c>
      <c r="AQ56" s="149">
        <f t="shared" si="2"/>
        <v>16</v>
      </c>
      <c r="AR56" s="67" t="str">
        <f t="shared" si="13"/>
        <v>670EPS040</v>
      </c>
      <c r="AS56" s="726" t="s">
        <v>702</v>
      </c>
      <c r="AT56" s="726">
        <v>670</v>
      </c>
      <c r="AU56" s="726" t="s">
        <v>565</v>
      </c>
      <c r="AV56" s="727">
        <v>10</v>
      </c>
    </row>
    <row r="57" spans="2:48" ht="15" customHeight="1">
      <c r="B57" s="28" t="str">
        <f t="shared" si="36"/>
        <v>411EPS010</v>
      </c>
      <c r="C57" s="28" t="str">
        <f t="shared" si="37"/>
        <v>411EPS044</v>
      </c>
      <c r="D57" s="28" t="str">
        <f t="shared" si="38"/>
        <v>411EPS002</v>
      </c>
      <c r="E57" s="28" t="str">
        <f t="shared" si="39"/>
        <v>411EPS016</v>
      </c>
      <c r="F57" s="28" t="str">
        <f t="shared" si="40"/>
        <v>411EPS023</v>
      </c>
      <c r="G57" s="28" t="str">
        <f t="shared" si="41"/>
        <v>411EPS005</v>
      </c>
      <c r="H57" s="28" t="str">
        <f t="shared" si="42"/>
        <v>411EPS040</v>
      </c>
      <c r="I57" s="28" t="str">
        <f t="shared" si="43"/>
        <v>411EPS017</v>
      </c>
      <c r="J57" s="28" t="str">
        <f t="shared" si="44"/>
        <v>411EAS016</v>
      </c>
      <c r="K57" s="160" t="s">
        <v>342</v>
      </c>
      <c r="L57" s="29" t="s">
        <v>493</v>
      </c>
      <c r="M57" s="157">
        <v>411</v>
      </c>
      <c r="N57" s="39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130">
        <v>0</v>
      </c>
      <c r="W57" s="149">
        <v>0</v>
      </c>
      <c r="X57" s="39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130">
        <v>0</v>
      </c>
      <c r="AG57" s="149">
        <v>0</v>
      </c>
      <c r="AH57" s="39">
        <f t="shared" si="46"/>
        <v>0</v>
      </c>
      <c r="AI57" s="33">
        <f t="shared" si="47"/>
        <v>0</v>
      </c>
      <c r="AJ57" s="33">
        <f t="shared" si="48"/>
        <v>0</v>
      </c>
      <c r="AK57" s="33">
        <f t="shared" si="49"/>
        <v>0</v>
      </c>
      <c r="AL57" s="33">
        <f t="shared" si="50"/>
        <v>0</v>
      </c>
      <c r="AM57" s="33">
        <f t="shared" si="51"/>
        <v>0</v>
      </c>
      <c r="AN57" s="33">
        <f t="shared" si="52"/>
        <v>0</v>
      </c>
      <c r="AO57" s="33">
        <f t="shared" si="53"/>
        <v>0</v>
      </c>
      <c r="AP57" s="130">
        <f t="shared" si="54"/>
        <v>0</v>
      </c>
      <c r="AQ57" s="149">
        <f t="shared" si="2"/>
        <v>0</v>
      </c>
      <c r="AR57" s="67" t="str">
        <f t="shared" si="13"/>
        <v>690EPS040</v>
      </c>
      <c r="AS57" s="726" t="s">
        <v>702</v>
      </c>
      <c r="AT57" s="726">
        <v>690</v>
      </c>
      <c r="AU57" s="726" t="s">
        <v>565</v>
      </c>
      <c r="AV57" s="727">
        <v>4</v>
      </c>
    </row>
    <row r="58" spans="2:48" ht="15" customHeight="1">
      <c r="B58" s="28" t="str">
        <f t="shared" si="36"/>
        <v>501EPS010</v>
      </c>
      <c r="C58" s="28" t="str">
        <f t="shared" si="37"/>
        <v>501EPS044</v>
      </c>
      <c r="D58" s="28" t="str">
        <f t="shared" si="38"/>
        <v>501EPS002</v>
      </c>
      <c r="E58" s="28" t="str">
        <f t="shared" si="39"/>
        <v>501EPS016</v>
      </c>
      <c r="F58" s="28" t="str">
        <f t="shared" si="40"/>
        <v>501EPS023</v>
      </c>
      <c r="G58" s="28" t="str">
        <f t="shared" si="41"/>
        <v>501EPS005</v>
      </c>
      <c r="H58" s="28" t="str">
        <f t="shared" si="42"/>
        <v>501EPS040</v>
      </c>
      <c r="I58" s="28" t="str">
        <f t="shared" si="43"/>
        <v>501EPS017</v>
      </c>
      <c r="J58" s="28" t="str">
        <f t="shared" si="44"/>
        <v>501EAS016</v>
      </c>
      <c r="K58" s="160" t="s">
        <v>343</v>
      </c>
      <c r="L58" s="29" t="s">
        <v>493</v>
      </c>
      <c r="M58" s="157">
        <v>501</v>
      </c>
      <c r="N58" s="39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130">
        <v>0</v>
      </c>
      <c r="W58" s="149">
        <v>0</v>
      </c>
      <c r="X58" s="39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130">
        <v>0</v>
      </c>
      <c r="AG58" s="149">
        <v>0</v>
      </c>
      <c r="AH58" s="39">
        <f t="shared" si="46"/>
        <v>0</v>
      </c>
      <c r="AI58" s="33">
        <f t="shared" si="47"/>
        <v>0</v>
      </c>
      <c r="AJ58" s="33">
        <f t="shared" si="48"/>
        <v>0</v>
      </c>
      <c r="AK58" s="33">
        <f t="shared" si="49"/>
        <v>0</v>
      </c>
      <c r="AL58" s="33">
        <f t="shared" si="50"/>
        <v>0</v>
      </c>
      <c r="AM58" s="33">
        <f t="shared" si="51"/>
        <v>0</v>
      </c>
      <c r="AN58" s="33">
        <f t="shared" si="52"/>
        <v>1</v>
      </c>
      <c r="AO58" s="33">
        <f t="shared" si="53"/>
        <v>0</v>
      </c>
      <c r="AP58" s="130">
        <f t="shared" si="54"/>
        <v>0</v>
      </c>
      <c r="AQ58" s="149">
        <f t="shared" si="2"/>
        <v>1</v>
      </c>
      <c r="AR58" s="67" t="str">
        <f t="shared" si="13"/>
        <v>736EPS040</v>
      </c>
      <c r="AS58" s="726" t="s">
        <v>702</v>
      </c>
      <c r="AT58" s="726">
        <v>736</v>
      </c>
      <c r="AU58" s="726" t="s">
        <v>565</v>
      </c>
      <c r="AV58" s="727">
        <v>12</v>
      </c>
    </row>
    <row r="59" spans="2:48" ht="15" customHeight="1">
      <c r="B59" s="28" t="str">
        <f t="shared" si="36"/>
        <v>543EPS010</v>
      </c>
      <c r="C59" s="28" t="str">
        <f t="shared" si="37"/>
        <v>543EPS044</v>
      </c>
      <c r="D59" s="28" t="str">
        <f t="shared" si="38"/>
        <v>543EPS002</v>
      </c>
      <c r="E59" s="28" t="str">
        <f t="shared" si="39"/>
        <v>543EPS016</v>
      </c>
      <c r="F59" s="28" t="str">
        <f t="shared" si="40"/>
        <v>543EPS023</v>
      </c>
      <c r="G59" s="28" t="str">
        <f t="shared" si="41"/>
        <v>543EPS005</v>
      </c>
      <c r="H59" s="28" t="str">
        <f t="shared" si="42"/>
        <v>543EPS040</v>
      </c>
      <c r="I59" s="28" t="str">
        <f t="shared" si="43"/>
        <v>543EPS017</v>
      </c>
      <c r="J59" s="28" t="str">
        <f t="shared" si="44"/>
        <v>543EAS016</v>
      </c>
      <c r="K59" s="160" t="s">
        <v>344</v>
      </c>
      <c r="L59" s="29" t="s">
        <v>493</v>
      </c>
      <c r="M59" s="157">
        <v>543</v>
      </c>
      <c r="N59" s="39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130">
        <v>0</v>
      </c>
      <c r="W59" s="149">
        <v>0</v>
      </c>
      <c r="X59" s="39">
        <v>0</v>
      </c>
      <c r="Y59" s="33">
        <v>0</v>
      </c>
      <c r="Z59" s="33">
        <v>0</v>
      </c>
      <c r="AA59" s="33">
        <v>0</v>
      </c>
      <c r="AB59" s="33">
        <v>1</v>
      </c>
      <c r="AC59" s="33">
        <v>0</v>
      </c>
      <c r="AD59" s="33">
        <v>0</v>
      </c>
      <c r="AE59" s="33">
        <v>0</v>
      </c>
      <c r="AF59" s="130">
        <v>0</v>
      </c>
      <c r="AG59" s="149">
        <v>1</v>
      </c>
      <c r="AH59" s="39">
        <f t="shared" si="46"/>
        <v>0</v>
      </c>
      <c r="AI59" s="33">
        <f t="shared" si="47"/>
        <v>0</v>
      </c>
      <c r="AJ59" s="33">
        <f t="shared" si="48"/>
        <v>0</v>
      </c>
      <c r="AK59" s="33">
        <f t="shared" si="49"/>
        <v>0</v>
      </c>
      <c r="AL59" s="33">
        <f t="shared" si="50"/>
        <v>0</v>
      </c>
      <c r="AM59" s="33">
        <f t="shared" si="51"/>
        <v>0</v>
      </c>
      <c r="AN59" s="33">
        <f t="shared" si="52"/>
        <v>0</v>
      </c>
      <c r="AO59" s="33">
        <f t="shared" si="53"/>
        <v>0</v>
      </c>
      <c r="AP59" s="130">
        <f t="shared" si="54"/>
        <v>0</v>
      </c>
      <c r="AQ59" s="149">
        <f t="shared" si="2"/>
        <v>0</v>
      </c>
      <c r="AR59" s="67" t="str">
        <f t="shared" si="13"/>
        <v>858EPS040</v>
      </c>
      <c r="AS59" s="726" t="s">
        <v>702</v>
      </c>
      <c r="AT59" s="726">
        <v>858</v>
      </c>
      <c r="AU59" s="726" t="s">
        <v>565</v>
      </c>
      <c r="AV59" s="727">
        <v>15</v>
      </c>
    </row>
    <row r="60" spans="2:48" ht="15" customHeight="1">
      <c r="B60" s="28" t="str">
        <f t="shared" si="36"/>
        <v>628EPS010</v>
      </c>
      <c r="C60" s="28" t="str">
        <f t="shared" si="37"/>
        <v>628EPS044</v>
      </c>
      <c r="D60" s="28" t="str">
        <f t="shared" si="38"/>
        <v>628EPS002</v>
      </c>
      <c r="E60" s="28" t="str">
        <f t="shared" si="39"/>
        <v>628EPS016</v>
      </c>
      <c r="F60" s="28" t="str">
        <f t="shared" si="40"/>
        <v>628EPS023</v>
      </c>
      <c r="G60" s="28" t="str">
        <f t="shared" si="41"/>
        <v>628EPS005</v>
      </c>
      <c r="H60" s="28" t="str">
        <f t="shared" si="42"/>
        <v>628EPS040</v>
      </c>
      <c r="I60" s="28" t="str">
        <f t="shared" si="43"/>
        <v>628EPS017</v>
      </c>
      <c r="J60" s="28" t="str">
        <f t="shared" si="44"/>
        <v>628EAS016</v>
      </c>
      <c r="K60" s="160" t="s">
        <v>345</v>
      </c>
      <c r="L60" s="29" t="s">
        <v>493</v>
      </c>
      <c r="M60" s="157">
        <v>628</v>
      </c>
      <c r="N60" s="39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130">
        <v>0</v>
      </c>
      <c r="W60" s="149">
        <v>0</v>
      </c>
      <c r="X60" s="39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130">
        <v>0</v>
      </c>
      <c r="AG60" s="149">
        <v>0</v>
      </c>
      <c r="AH60" s="39">
        <f t="shared" si="46"/>
        <v>0</v>
      </c>
      <c r="AI60" s="33">
        <f t="shared" si="47"/>
        <v>0</v>
      </c>
      <c r="AJ60" s="33">
        <f t="shared" si="48"/>
        <v>0</v>
      </c>
      <c r="AK60" s="33">
        <f t="shared" si="49"/>
        <v>0</v>
      </c>
      <c r="AL60" s="33">
        <f t="shared" si="50"/>
        <v>0</v>
      </c>
      <c r="AM60" s="33">
        <f t="shared" si="51"/>
        <v>0</v>
      </c>
      <c r="AN60" s="33">
        <f t="shared" si="52"/>
        <v>3</v>
      </c>
      <c r="AO60" s="33">
        <f t="shared" si="53"/>
        <v>0</v>
      </c>
      <c r="AP60" s="130">
        <f t="shared" si="54"/>
        <v>0</v>
      </c>
      <c r="AQ60" s="149">
        <f t="shared" si="2"/>
        <v>3</v>
      </c>
      <c r="AR60" s="67" t="str">
        <f t="shared" si="13"/>
        <v>885EPS040</v>
      </c>
      <c r="AS60" s="726" t="s">
        <v>702</v>
      </c>
      <c r="AT60" s="726">
        <v>885</v>
      </c>
      <c r="AU60" s="726" t="s">
        <v>565</v>
      </c>
      <c r="AV60" s="727">
        <v>5</v>
      </c>
    </row>
    <row r="61" spans="2:48" ht="15" customHeight="1">
      <c r="B61" s="28" t="str">
        <f t="shared" si="36"/>
        <v>656EPS010</v>
      </c>
      <c r="C61" s="28" t="str">
        <f t="shared" si="37"/>
        <v>656EPS044</v>
      </c>
      <c r="D61" s="28" t="str">
        <f t="shared" si="38"/>
        <v>656EPS002</v>
      </c>
      <c r="E61" s="28" t="str">
        <f t="shared" si="39"/>
        <v>656EPS016</v>
      </c>
      <c r="F61" s="28" t="str">
        <f t="shared" si="40"/>
        <v>656EPS023</v>
      </c>
      <c r="G61" s="28" t="str">
        <f t="shared" si="41"/>
        <v>656EPS005</v>
      </c>
      <c r="H61" s="28" t="str">
        <f t="shared" si="42"/>
        <v>656EPS040</v>
      </c>
      <c r="I61" s="28" t="str">
        <f t="shared" si="43"/>
        <v>656EPS017</v>
      </c>
      <c r="J61" s="28" t="str">
        <f t="shared" si="44"/>
        <v>656EAS016</v>
      </c>
      <c r="K61" s="161" t="s">
        <v>346</v>
      </c>
      <c r="L61" s="29" t="s">
        <v>493</v>
      </c>
      <c r="M61" s="157">
        <v>656</v>
      </c>
      <c r="N61" s="39">
        <v>0</v>
      </c>
      <c r="O61" s="33">
        <v>0</v>
      </c>
      <c r="P61" s="33">
        <v>0</v>
      </c>
      <c r="Q61" s="33">
        <v>8</v>
      </c>
      <c r="R61" s="33">
        <v>0</v>
      </c>
      <c r="S61" s="33">
        <v>0</v>
      </c>
      <c r="T61" s="33">
        <v>1</v>
      </c>
      <c r="U61" s="33">
        <v>0</v>
      </c>
      <c r="V61" s="130">
        <v>0</v>
      </c>
      <c r="W61" s="149">
        <v>9</v>
      </c>
      <c r="X61" s="39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130">
        <v>0</v>
      </c>
      <c r="AG61" s="149">
        <v>0</v>
      </c>
      <c r="AH61" s="39">
        <f t="shared" si="46"/>
        <v>0</v>
      </c>
      <c r="AI61" s="33">
        <f t="shared" si="47"/>
        <v>0</v>
      </c>
      <c r="AJ61" s="33">
        <f t="shared" si="48"/>
        <v>0</v>
      </c>
      <c r="AK61" s="33">
        <f t="shared" si="49"/>
        <v>0</v>
      </c>
      <c r="AL61" s="33">
        <f t="shared" si="50"/>
        <v>0</v>
      </c>
      <c r="AM61" s="33">
        <f t="shared" si="51"/>
        <v>0</v>
      </c>
      <c r="AN61" s="33">
        <f t="shared" si="52"/>
        <v>10</v>
      </c>
      <c r="AO61" s="33">
        <f t="shared" si="53"/>
        <v>0</v>
      </c>
      <c r="AP61" s="130">
        <f t="shared" si="54"/>
        <v>0</v>
      </c>
      <c r="AQ61" s="149">
        <f t="shared" si="2"/>
        <v>10</v>
      </c>
      <c r="AR61" s="67" t="str">
        <f t="shared" si="13"/>
        <v>890EPS040</v>
      </c>
      <c r="AS61" s="726" t="s">
        <v>702</v>
      </c>
      <c r="AT61" s="726">
        <v>890</v>
      </c>
      <c r="AU61" s="726" t="s">
        <v>565</v>
      </c>
      <c r="AV61" s="727">
        <v>14</v>
      </c>
    </row>
    <row r="62" spans="2:48" ht="15" customHeight="1">
      <c r="B62" s="28" t="str">
        <f t="shared" si="36"/>
        <v>761EPS010</v>
      </c>
      <c r="C62" s="28" t="str">
        <f t="shared" si="37"/>
        <v>761EPS044</v>
      </c>
      <c r="D62" s="28" t="str">
        <f t="shared" si="38"/>
        <v>761EPS002</v>
      </c>
      <c r="E62" s="28" t="str">
        <f t="shared" si="39"/>
        <v>761EPS016</v>
      </c>
      <c r="F62" s="28" t="str">
        <f t="shared" si="40"/>
        <v>761EPS023</v>
      </c>
      <c r="G62" s="28" t="str">
        <f t="shared" si="41"/>
        <v>761EPS005</v>
      </c>
      <c r="H62" s="28" t="str">
        <f t="shared" si="42"/>
        <v>761EPS040</v>
      </c>
      <c r="I62" s="28" t="str">
        <f t="shared" si="43"/>
        <v>761EPS017</v>
      </c>
      <c r="J62" s="28" t="str">
        <f t="shared" si="44"/>
        <v>761EAS016</v>
      </c>
      <c r="K62" s="160" t="s">
        <v>347</v>
      </c>
      <c r="L62" s="29" t="s">
        <v>493</v>
      </c>
      <c r="M62" s="157">
        <v>761</v>
      </c>
      <c r="N62" s="39">
        <v>0</v>
      </c>
      <c r="O62" s="33">
        <v>0</v>
      </c>
      <c r="P62" s="33">
        <v>0</v>
      </c>
      <c r="Q62" s="33">
        <v>11</v>
      </c>
      <c r="R62" s="33">
        <v>0</v>
      </c>
      <c r="S62" s="33">
        <v>0</v>
      </c>
      <c r="T62" s="33">
        <v>0</v>
      </c>
      <c r="U62" s="33">
        <v>0</v>
      </c>
      <c r="V62" s="130">
        <v>0</v>
      </c>
      <c r="W62" s="149">
        <v>11</v>
      </c>
      <c r="X62" s="39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130">
        <v>0</v>
      </c>
      <c r="AG62" s="149">
        <v>0</v>
      </c>
      <c r="AH62" s="39">
        <f t="shared" si="46"/>
        <v>0</v>
      </c>
      <c r="AI62" s="33">
        <f t="shared" si="47"/>
        <v>0</v>
      </c>
      <c r="AJ62" s="33">
        <f t="shared" si="48"/>
        <v>0</v>
      </c>
      <c r="AK62" s="33">
        <f t="shared" si="49"/>
        <v>0</v>
      </c>
      <c r="AL62" s="33">
        <f t="shared" si="50"/>
        <v>0</v>
      </c>
      <c r="AM62" s="33">
        <f t="shared" si="51"/>
        <v>0</v>
      </c>
      <c r="AN62" s="33">
        <f t="shared" si="52"/>
        <v>9</v>
      </c>
      <c r="AO62" s="33">
        <f t="shared" si="53"/>
        <v>0</v>
      </c>
      <c r="AP62" s="130">
        <f t="shared" si="54"/>
        <v>0</v>
      </c>
      <c r="AQ62" s="149">
        <f t="shared" si="2"/>
        <v>9</v>
      </c>
      <c r="AR62" s="67" t="str">
        <f t="shared" si="13"/>
        <v>4EPS040</v>
      </c>
      <c r="AS62" s="726" t="s">
        <v>703</v>
      </c>
      <c r="AT62" s="726">
        <v>4</v>
      </c>
      <c r="AU62" s="726" t="s">
        <v>565</v>
      </c>
      <c r="AV62" s="727">
        <v>2</v>
      </c>
    </row>
    <row r="63" spans="2:48" ht="15" customHeight="1">
      <c r="B63" s="28" t="str">
        <f t="shared" si="36"/>
        <v>842EPS010</v>
      </c>
      <c r="C63" s="28" t="str">
        <f t="shared" si="37"/>
        <v>842EPS044</v>
      </c>
      <c r="D63" s="28" t="str">
        <f t="shared" si="38"/>
        <v>842EPS002</v>
      </c>
      <c r="E63" s="28" t="str">
        <f t="shared" si="39"/>
        <v>842EPS016</v>
      </c>
      <c r="F63" s="28" t="str">
        <f t="shared" si="40"/>
        <v>842EPS023</v>
      </c>
      <c r="G63" s="28" t="str">
        <f t="shared" si="41"/>
        <v>842EPS005</v>
      </c>
      <c r="H63" s="28" t="str">
        <f t="shared" si="42"/>
        <v>842EPS040</v>
      </c>
      <c r="I63" s="28" t="str">
        <f t="shared" si="43"/>
        <v>842EPS017</v>
      </c>
      <c r="J63" s="28" t="str">
        <f t="shared" si="44"/>
        <v>842EAS016</v>
      </c>
      <c r="K63" s="160" t="s">
        <v>348</v>
      </c>
      <c r="L63" s="29" t="s">
        <v>493</v>
      </c>
      <c r="M63" s="157">
        <v>842</v>
      </c>
      <c r="N63" s="39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130">
        <v>0</v>
      </c>
      <c r="W63" s="149">
        <v>0</v>
      </c>
      <c r="X63" s="39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130">
        <v>0</v>
      </c>
      <c r="AG63" s="149">
        <v>0</v>
      </c>
      <c r="AH63" s="39">
        <f t="shared" si="46"/>
        <v>0</v>
      </c>
      <c r="AI63" s="33">
        <f t="shared" si="47"/>
        <v>0</v>
      </c>
      <c r="AJ63" s="33">
        <f t="shared" si="48"/>
        <v>0</v>
      </c>
      <c r="AK63" s="33">
        <f t="shared" si="49"/>
        <v>0</v>
      </c>
      <c r="AL63" s="33">
        <f t="shared" si="50"/>
        <v>0</v>
      </c>
      <c r="AM63" s="33">
        <f t="shared" si="51"/>
        <v>0</v>
      </c>
      <c r="AN63" s="33">
        <f t="shared" si="52"/>
        <v>0</v>
      </c>
      <c r="AO63" s="33">
        <f t="shared" si="53"/>
        <v>0</v>
      </c>
      <c r="AP63" s="130">
        <f t="shared" si="54"/>
        <v>0</v>
      </c>
      <c r="AQ63" s="149">
        <f t="shared" si="2"/>
        <v>0</v>
      </c>
      <c r="AR63" s="67" t="str">
        <f t="shared" si="13"/>
        <v>42EPS040</v>
      </c>
      <c r="AS63" s="726" t="s">
        <v>703</v>
      </c>
      <c r="AT63" s="726">
        <v>42</v>
      </c>
      <c r="AU63" s="726" t="s">
        <v>565</v>
      </c>
      <c r="AV63" s="727">
        <v>31</v>
      </c>
    </row>
    <row r="64" spans="2:48" ht="15" customHeight="1">
      <c r="B64" s="28" t="str">
        <f t="shared" si="36"/>
        <v>EPS010</v>
      </c>
      <c r="C64" s="28" t="str">
        <f t="shared" si="37"/>
        <v>EPS044</v>
      </c>
      <c r="D64" s="28" t="str">
        <f t="shared" si="38"/>
        <v>EPS002</v>
      </c>
      <c r="E64" s="28" t="str">
        <f t="shared" si="39"/>
        <v>EPS016</v>
      </c>
      <c r="F64" s="28" t="str">
        <f t="shared" si="40"/>
        <v>EPS023</v>
      </c>
      <c r="G64" s="28" t="str">
        <f t="shared" si="41"/>
        <v>EPS005</v>
      </c>
      <c r="H64" s="28" t="str">
        <f t="shared" si="42"/>
        <v>EPS040</v>
      </c>
      <c r="I64" s="28" t="str">
        <f t="shared" si="43"/>
        <v>EPS017</v>
      </c>
      <c r="J64" s="28" t="str">
        <f t="shared" si="44"/>
        <v>EAS016</v>
      </c>
      <c r="K64" s="158" t="s">
        <v>704</v>
      </c>
      <c r="L64" s="123"/>
      <c r="M64" s="159"/>
      <c r="N64" s="37">
        <v>745</v>
      </c>
      <c r="O64" s="34">
        <v>0</v>
      </c>
      <c r="P64" s="34">
        <v>29</v>
      </c>
      <c r="Q64" s="34">
        <v>189</v>
      </c>
      <c r="R64" s="34">
        <v>0</v>
      </c>
      <c r="S64" s="34">
        <v>0</v>
      </c>
      <c r="T64" s="34">
        <v>1</v>
      </c>
      <c r="U64" s="34">
        <v>0</v>
      </c>
      <c r="V64" s="131">
        <v>0</v>
      </c>
      <c r="W64" s="148">
        <v>964</v>
      </c>
      <c r="X64" s="37">
        <v>71</v>
      </c>
      <c r="Y64" s="34">
        <v>0</v>
      </c>
      <c r="Z64" s="34">
        <v>40</v>
      </c>
      <c r="AA64" s="34">
        <v>17</v>
      </c>
      <c r="AB64" s="34">
        <v>0</v>
      </c>
      <c r="AC64" s="34">
        <v>0</v>
      </c>
      <c r="AD64" s="34">
        <v>0</v>
      </c>
      <c r="AE64" s="34">
        <v>0</v>
      </c>
      <c r="AF64" s="131">
        <v>0</v>
      </c>
      <c r="AG64" s="148">
        <v>128</v>
      </c>
      <c r="AH64" s="37">
        <f t="shared" ref="AH64:AP64" si="55">SUM(AH65:AH81)</f>
        <v>132</v>
      </c>
      <c r="AI64" s="34">
        <f t="shared" si="55"/>
        <v>0</v>
      </c>
      <c r="AJ64" s="34">
        <f t="shared" si="55"/>
        <v>44</v>
      </c>
      <c r="AK64" s="34">
        <f t="shared" si="55"/>
        <v>123</v>
      </c>
      <c r="AL64" s="34">
        <f t="shared" si="55"/>
        <v>0</v>
      </c>
      <c r="AM64" s="34">
        <f t="shared" si="55"/>
        <v>0</v>
      </c>
      <c r="AN64" s="34">
        <f t="shared" si="55"/>
        <v>153</v>
      </c>
      <c r="AO64" s="34">
        <f t="shared" si="55"/>
        <v>0</v>
      </c>
      <c r="AP64" s="131">
        <f t="shared" si="55"/>
        <v>0</v>
      </c>
      <c r="AQ64" s="148">
        <f t="shared" si="2"/>
        <v>452</v>
      </c>
      <c r="AR64" s="67" t="str">
        <f t="shared" si="13"/>
        <v>44EPS040</v>
      </c>
      <c r="AS64" s="726" t="s">
        <v>703</v>
      </c>
      <c r="AT64" s="726">
        <v>44</v>
      </c>
      <c r="AU64" s="726" t="s">
        <v>565</v>
      </c>
      <c r="AV64" s="727">
        <v>8</v>
      </c>
    </row>
    <row r="65" spans="2:48" ht="15" customHeight="1">
      <c r="B65" s="28" t="str">
        <f t="shared" si="36"/>
        <v>38EPS010</v>
      </c>
      <c r="C65" s="28" t="str">
        <f t="shared" si="37"/>
        <v>38EPS044</v>
      </c>
      <c r="D65" s="28" t="str">
        <f t="shared" si="38"/>
        <v>38EPS002</v>
      </c>
      <c r="E65" s="28" t="str">
        <f t="shared" si="39"/>
        <v>38EPS016</v>
      </c>
      <c r="F65" s="28" t="str">
        <f t="shared" si="40"/>
        <v>38EPS023</v>
      </c>
      <c r="G65" s="28" t="str">
        <f t="shared" si="41"/>
        <v>38EPS005</v>
      </c>
      <c r="H65" s="28" t="str">
        <f t="shared" si="42"/>
        <v>38EPS040</v>
      </c>
      <c r="I65" s="28" t="str">
        <f t="shared" si="43"/>
        <v>38EPS017</v>
      </c>
      <c r="J65" s="28" t="str">
        <f t="shared" si="44"/>
        <v>38EAS016</v>
      </c>
      <c r="K65" s="160" t="s">
        <v>350</v>
      </c>
      <c r="L65" s="29" t="s">
        <v>494</v>
      </c>
      <c r="M65" s="157">
        <v>38</v>
      </c>
      <c r="N65" s="39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130">
        <v>0</v>
      </c>
      <c r="W65" s="149">
        <v>0</v>
      </c>
      <c r="X65" s="39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130">
        <v>0</v>
      </c>
      <c r="AG65" s="149">
        <v>0</v>
      </c>
      <c r="AH65" s="39">
        <f t="shared" ref="AH65:AH81" si="56">IFERROR(VLOOKUP(B65,$AR$8:$AV$928,5,0),0)</f>
        <v>0</v>
      </c>
      <c r="AI65" s="33">
        <f t="shared" ref="AI65:AI81" si="57">IFERROR(VLOOKUP(C65,$AR$8:$AV$928,5,0),0)</f>
        <v>0</v>
      </c>
      <c r="AJ65" s="33">
        <f t="shared" ref="AJ65:AJ81" si="58">IFERROR(VLOOKUP(D65,$AR$8:$AV$928,5,0),0)</f>
        <v>0</v>
      </c>
      <c r="AK65" s="33">
        <f t="shared" ref="AK65:AK81" si="59">IFERROR(VLOOKUP(E65,$AR$8:$AV$928,5,0),0)</f>
        <v>0</v>
      </c>
      <c r="AL65" s="33">
        <f t="shared" ref="AL65:AL81" si="60">IFERROR(VLOOKUP(F65,$AR$8:$AV$928,5,0),0)</f>
        <v>0</v>
      </c>
      <c r="AM65" s="33">
        <f t="shared" ref="AM65:AM81" si="61">IFERROR(VLOOKUP(G65,$AR$8:$AV$928,5,0),0)</f>
        <v>0</v>
      </c>
      <c r="AN65" s="33">
        <f t="shared" ref="AN65:AN81" si="62">IFERROR(VLOOKUP(H65,$AR$8:$AV$928,5,0),0)</f>
        <v>0</v>
      </c>
      <c r="AO65" s="33">
        <f t="shared" ref="AO65:AO81" si="63">IFERROR(VLOOKUP(I65,$AR$8:$AV$928,5,0),0)</f>
        <v>0</v>
      </c>
      <c r="AP65" s="130">
        <f t="shared" ref="AP65:AP81" si="64">IFERROR(VLOOKUP(J65,$AR$8:$AV$928,5,0),0)</f>
        <v>0</v>
      </c>
      <c r="AQ65" s="149">
        <f t="shared" si="2"/>
        <v>0</v>
      </c>
      <c r="AR65" s="67" t="str">
        <f t="shared" si="13"/>
        <v>59EPS002</v>
      </c>
      <c r="AS65" s="726" t="s">
        <v>703</v>
      </c>
      <c r="AT65" s="726">
        <v>59</v>
      </c>
      <c r="AU65" s="726" t="s">
        <v>563</v>
      </c>
      <c r="AV65" s="727">
        <v>1</v>
      </c>
    </row>
    <row r="66" spans="2:48" ht="15" customHeight="1">
      <c r="B66" s="28" t="str">
        <f t="shared" si="36"/>
        <v>86EPS010</v>
      </c>
      <c r="C66" s="28" t="str">
        <f t="shared" si="37"/>
        <v>86EPS044</v>
      </c>
      <c r="D66" s="28" t="str">
        <f t="shared" si="38"/>
        <v>86EPS002</v>
      </c>
      <c r="E66" s="28" t="str">
        <f t="shared" si="39"/>
        <v>86EPS016</v>
      </c>
      <c r="F66" s="28" t="str">
        <f t="shared" si="40"/>
        <v>86EPS023</v>
      </c>
      <c r="G66" s="28" t="str">
        <f t="shared" si="41"/>
        <v>86EPS005</v>
      </c>
      <c r="H66" s="28" t="str">
        <f t="shared" si="42"/>
        <v>86EPS040</v>
      </c>
      <c r="I66" s="28" t="str">
        <f t="shared" si="43"/>
        <v>86EPS017</v>
      </c>
      <c r="J66" s="28" t="str">
        <f t="shared" si="44"/>
        <v>86EAS016</v>
      </c>
      <c r="K66" s="160" t="s">
        <v>351</v>
      </c>
      <c r="L66" s="29" t="s">
        <v>494</v>
      </c>
      <c r="M66" s="157">
        <v>86</v>
      </c>
      <c r="N66" s="39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130">
        <v>0</v>
      </c>
      <c r="W66" s="149">
        <v>0</v>
      </c>
      <c r="X66" s="39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130">
        <v>0</v>
      </c>
      <c r="AG66" s="149">
        <v>0</v>
      </c>
      <c r="AH66" s="39">
        <f t="shared" si="56"/>
        <v>0</v>
      </c>
      <c r="AI66" s="33">
        <f t="shared" si="57"/>
        <v>0</v>
      </c>
      <c r="AJ66" s="33">
        <f t="shared" si="58"/>
        <v>0</v>
      </c>
      <c r="AK66" s="33">
        <f t="shared" si="59"/>
        <v>0</v>
      </c>
      <c r="AL66" s="33">
        <f t="shared" si="60"/>
        <v>0</v>
      </c>
      <c r="AM66" s="33">
        <f t="shared" si="61"/>
        <v>0</v>
      </c>
      <c r="AN66" s="33">
        <f t="shared" si="62"/>
        <v>11</v>
      </c>
      <c r="AO66" s="33">
        <f t="shared" si="63"/>
        <v>0</v>
      </c>
      <c r="AP66" s="130">
        <f t="shared" si="64"/>
        <v>0</v>
      </c>
      <c r="AQ66" s="149">
        <f t="shared" si="2"/>
        <v>11</v>
      </c>
      <c r="AR66" s="67" t="str">
        <f t="shared" si="13"/>
        <v>113EPS040</v>
      </c>
      <c r="AS66" s="726" t="s">
        <v>703</v>
      </c>
      <c r="AT66" s="726">
        <v>113</v>
      </c>
      <c r="AU66" s="726" t="s">
        <v>565</v>
      </c>
      <c r="AV66" s="727">
        <v>13</v>
      </c>
    </row>
    <row r="67" spans="2:48" ht="15" customHeight="1">
      <c r="B67" s="28" t="str">
        <f t="shared" si="36"/>
        <v>107EPS010</v>
      </c>
      <c r="C67" s="28" t="str">
        <f t="shared" si="37"/>
        <v>107EPS044</v>
      </c>
      <c r="D67" s="28" t="str">
        <f t="shared" si="38"/>
        <v>107EPS002</v>
      </c>
      <c r="E67" s="28" t="str">
        <f t="shared" si="39"/>
        <v>107EPS016</v>
      </c>
      <c r="F67" s="28" t="str">
        <f t="shared" si="40"/>
        <v>107EPS023</v>
      </c>
      <c r="G67" s="28" t="str">
        <f t="shared" si="41"/>
        <v>107EPS005</v>
      </c>
      <c r="H67" s="28" t="str">
        <f t="shared" si="42"/>
        <v>107EPS040</v>
      </c>
      <c r="I67" s="28" t="str">
        <f t="shared" si="43"/>
        <v>107EPS017</v>
      </c>
      <c r="J67" s="28" t="str">
        <f t="shared" si="44"/>
        <v>107EAS016</v>
      </c>
      <c r="K67" s="160" t="s">
        <v>352</v>
      </c>
      <c r="L67" s="29" t="s">
        <v>494</v>
      </c>
      <c r="M67" s="157">
        <v>107</v>
      </c>
      <c r="N67" s="39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130">
        <v>0</v>
      </c>
      <c r="W67" s="149">
        <v>0</v>
      </c>
      <c r="X67" s="39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130">
        <v>0</v>
      </c>
      <c r="AG67" s="149">
        <v>0</v>
      </c>
      <c r="AH67" s="39">
        <f t="shared" si="56"/>
        <v>0</v>
      </c>
      <c r="AI67" s="33">
        <f t="shared" si="57"/>
        <v>0</v>
      </c>
      <c r="AJ67" s="33">
        <f t="shared" si="58"/>
        <v>0</v>
      </c>
      <c r="AK67" s="33">
        <f t="shared" si="59"/>
        <v>0</v>
      </c>
      <c r="AL67" s="33">
        <f t="shared" si="60"/>
        <v>0</v>
      </c>
      <c r="AM67" s="33">
        <f t="shared" si="61"/>
        <v>0</v>
      </c>
      <c r="AN67" s="33">
        <f t="shared" si="62"/>
        <v>0</v>
      </c>
      <c r="AO67" s="33">
        <f t="shared" si="63"/>
        <v>0</v>
      </c>
      <c r="AP67" s="130">
        <f t="shared" si="64"/>
        <v>0</v>
      </c>
      <c r="AQ67" s="149">
        <f t="shared" si="2"/>
        <v>0</v>
      </c>
      <c r="AR67" s="67" t="str">
        <f t="shared" si="13"/>
        <v>125EPS040</v>
      </c>
      <c r="AS67" s="726" t="s">
        <v>703</v>
      </c>
      <c r="AT67" s="726">
        <v>125</v>
      </c>
      <c r="AU67" s="726" t="s">
        <v>565</v>
      </c>
      <c r="AV67" s="727">
        <v>3</v>
      </c>
    </row>
    <row r="68" spans="2:48" ht="15" customHeight="1">
      <c r="B68" s="28" t="str">
        <f t="shared" si="36"/>
        <v>134EPS010</v>
      </c>
      <c r="C68" s="28" t="str">
        <f t="shared" si="37"/>
        <v>134EPS044</v>
      </c>
      <c r="D68" s="28" t="str">
        <f t="shared" si="38"/>
        <v>134EPS002</v>
      </c>
      <c r="E68" s="28" t="str">
        <f t="shared" si="39"/>
        <v>134EPS016</v>
      </c>
      <c r="F68" s="28" t="str">
        <f t="shared" si="40"/>
        <v>134EPS023</v>
      </c>
      <c r="G68" s="28" t="str">
        <f t="shared" si="41"/>
        <v>134EPS005</v>
      </c>
      <c r="H68" s="28" t="str">
        <f t="shared" si="42"/>
        <v>134EPS040</v>
      </c>
      <c r="I68" s="28" t="str">
        <f t="shared" si="43"/>
        <v>134EPS017</v>
      </c>
      <c r="J68" s="28" t="str">
        <f t="shared" si="44"/>
        <v>134EAS016</v>
      </c>
      <c r="K68" s="160" t="s">
        <v>353</v>
      </c>
      <c r="L68" s="29" t="s">
        <v>494</v>
      </c>
      <c r="M68" s="157">
        <v>134</v>
      </c>
      <c r="N68" s="39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130">
        <v>0</v>
      </c>
      <c r="W68" s="149">
        <v>0</v>
      </c>
      <c r="X68" s="39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130">
        <v>0</v>
      </c>
      <c r="AG68" s="149">
        <v>0</v>
      </c>
      <c r="AH68" s="39">
        <f t="shared" si="56"/>
        <v>0</v>
      </c>
      <c r="AI68" s="33">
        <f t="shared" si="57"/>
        <v>0</v>
      </c>
      <c r="AJ68" s="33">
        <f t="shared" si="58"/>
        <v>0</v>
      </c>
      <c r="AK68" s="33">
        <f t="shared" si="59"/>
        <v>0</v>
      </c>
      <c r="AL68" s="33">
        <f t="shared" si="60"/>
        <v>0</v>
      </c>
      <c r="AM68" s="33">
        <f t="shared" si="61"/>
        <v>0</v>
      </c>
      <c r="AN68" s="33">
        <f t="shared" si="62"/>
        <v>4</v>
      </c>
      <c r="AO68" s="33">
        <f t="shared" si="63"/>
        <v>0</v>
      </c>
      <c r="AP68" s="130">
        <f t="shared" si="64"/>
        <v>0</v>
      </c>
      <c r="AQ68" s="149">
        <f t="shared" si="2"/>
        <v>4</v>
      </c>
      <c r="AR68" s="67" t="str">
        <f t="shared" si="13"/>
        <v>240EPS040</v>
      </c>
      <c r="AS68" s="726" t="s">
        <v>703</v>
      </c>
      <c r="AT68" s="726">
        <v>240</v>
      </c>
      <c r="AU68" s="726" t="s">
        <v>565</v>
      </c>
      <c r="AV68" s="727">
        <v>4</v>
      </c>
    </row>
    <row r="69" spans="2:48" ht="15" customHeight="1">
      <c r="B69" s="28" t="str">
        <f t="shared" si="36"/>
        <v>150EPS010</v>
      </c>
      <c r="C69" s="28" t="str">
        <f t="shared" si="37"/>
        <v>150EPS044</v>
      </c>
      <c r="D69" s="28" t="str">
        <f t="shared" si="38"/>
        <v>150EPS002</v>
      </c>
      <c r="E69" s="28" t="str">
        <f t="shared" si="39"/>
        <v>150EPS016</v>
      </c>
      <c r="F69" s="28" t="str">
        <f t="shared" si="40"/>
        <v>150EPS023</v>
      </c>
      <c r="G69" s="28" t="str">
        <f t="shared" si="41"/>
        <v>150EPS005</v>
      </c>
      <c r="H69" s="28" t="str">
        <f t="shared" si="42"/>
        <v>150EPS040</v>
      </c>
      <c r="I69" s="28" t="str">
        <f t="shared" si="43"/>
        <v>150EPS017</v>
      </c>
      <c r="J69" s="28" t="str">
        <f t="shared" si="44"/>
        <v>150EAS016</v>
      </c>
      <c r="K69" s="161" t="s">
        <v>354</v>
      </c>
      <c r="L69" s="29" t="s">
        <v>494</v>
      </c>
      <c r="M69" s="157">
        <v>150</v>
      </c>
      <c r="N69" s="39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130">
        <v>0</v>
      </c>
      <c r="W69" s="149">
        <v>0</v>
      </c>
      <c r="X69" s="39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130">
        <v>0</v>
      </c>
      <c r="AG69" s="149">
        <v>0</v>
      </c>
      <c r="AH69" s="39">
        <f t="shared" si="56"/>
        <v>0</v>
      </c>
      <c r="AI69" s="33">
        <f t="shared" si="57"/>
        <v>0</v>
      </c>
      <c r="AJ69" s="33">
        <f t="shared" si="58"/>
        <v>0</v>
      </c>
      <c r="AK69" s="33">
        <f t="shared" si="59"/>
        <v>0</v>
      </c>
      <c r="AL69" s="33">
        <f t="shared" si="60"/>
        <v>0</v>
      </c>
      <c r="AM69" s="33">
        <f t="shared" si="61"/>
        <v>0</v>
      </c>
      <c r="AN69" s="33">
        <f t="shared" si="62"/>
        <v>6</v>
      </c>
      <c r="AO69" s="33">
        <f t="shared" si="63"/>
        <v>0</v>
      </c>
      <c r="AP69" s="130">
        <f t="shared" si="64"/>
        <v>0</v>
      </c>
      <c r="AQ69" s="149">
        <f t="shared" si="2"/>
        <v>6</v>
      </c>
      <c r="AR69" s="67" t="str">
        <f t="shared" si="13"/>
        <v>284EPS040</v>
      </c>
      <c r="AS69" s="726" t="s">
        <v>703</v>
      </c>
      <c r="AT69" s="726">
        <v>284</v>
      </c>
      <c r="AU69" s="726" t="s">
        <v>565</v>
      </c>
      <c r="AV69" s="727">
        <v>9</v>
      </c>
    </row>
    <row r="70" spans="2:48" ht="15" customHeight="1">
      <c r="B70" s="28" t="str">
        <f t="shared" si="36"/>
        <v>237EPS010</v>
      </c>
      <c r="C70" s="28" t="str">
        <f t="shared" si="37"/>
        <v>237EPS044</v>
      </c>
      <c r="D70" s="28" t="str">
        <f t="shared" si="38"/>
        <v>237EPS002</v>
      </c>
      <c r="E70" s="28" t="str">
        <f t="shared" si="39"/>
        <v>237EPS016</v>
      </c>
      <c r="F70" s="28" t="str">
        <f t="shared" si="40"/>
        <v>237EPS023</v>
      </c>
      <c r="G70" s="28" t="str">
        <f t="shared" si="41"/>
        <v>237EPS005</v>
      </c>
      <c r="H70" s="28" t="str">
        <f t="shared" si="42"/>
        <v>237EPS040</v>
      </c>
      <c r="I70" s="28" t="str">
        <f t="shared" si="43"/>
        <v>237EPS017</v>
      </c>
      <c r="J70" s="28" t="str">
        <f t="shared" si="44"/>
        <v>237EAS016</v>
      </c>
      <c r="K70" s="27" t="s">
        <v>355</v>
      </c>
      <c r="L70" s="29" t="s">
        <v>494</v>
      </c>
      <c r="M70" s="157">
        <v>237</v>
      </c>
      <c r="N70" s="39">
        <v>404</v>
      </c>
      <c r="O70" s="33">
        <v>0</v>
      </c>
      <c r="P70" s="33">
        <v>2</v>
      </c>
      <c r="Q70" s="33">
        <v>19</v>
      </c>
      <c r="R70" s="33">
        <v>0</v>
      </c>
      <c r="S70" s="33">
        <v>0</v>
      </c>
      <c r="T70" s="33">
        <v>0</v>
      </c>
      <c r="U70" s="33">
        <v>0</v>
      </c>
      <c r="V70" s="130">
        <v>0</v>
      </c>
      <c r="W70" s="149">
        <v>425</v>
      </c>
      <c r="X70" s="39">
        <v>37</v>
      </c>
      <c r="Y70" s="33">
        <v>0</v>
      </c>
      <c r="Z70" s="33">
        <v>6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130">
        <v>0</v>
      </c>
      <c r="AG70" s="149">
        <v>43</v>
      </c>
      <c r="AH70" s="39">
        <f t="shared" si="56"/>
        <v>76</v>
      </c>
      <c r="AI70" s="33">
        <f t="shared" si="57"/>
        <v>0</v>
      </c>
      <c r="AJ70" s="33">
        <f t="shared" si="58"/>
        <v>14</v>
      </c>
      <c r="AK70" s="33">
        <f t="shared" si="59"/>
        <v>0</v>
      </c>
      <c r="AL70" s="33">
        <f t="shared" si="60"/>
        <v>0</v>
      </c>
      <c r="AM70" s="33">
        <f t="shared" si="61"/>
        <v>0</v>
      </c>
      <c r="AN70" s="33">
        <f t="shared" si="62"/>
        <v>20</v>
      </c>
      <c r="AO70" s="33">
        <f t="shared" si="63"/>
        <v>0</v>
      </c>
      <c r="AP70" s="130">
        <f t="shared" si="64"/>
        <v>0</v>
      </c>
      <c r="AQ70" s="149">
        <f t="shared" si="2"/>
        <v>110</v>
      </c>
      <c r="AR70" s="67" t="str">
        <f t="shared" si="13"/>
        <v>347EPS040</v>
      </c>
      <c r="AS70" s="726" t="s">
        <v>703</v>
      </c>
      <c r="AT70" s="726">
        <v>347</v>
      </c>
      <c r="AU70" s="726" t="s">
        <v>565</v>
      </c>
      <c r="AV70" s="727">
        <v>16</v>
      </c>
    </row>
    <row r="71" spans="2:48" ht="15" customHeight="1">
      <c r="B71" s="28" t="str">
        <f t="shared" si="36"/>
        <v>264EPS010</v>
      </c>
      <c r="C71" s="28" t="str">
        <f t="shared" si="37"/>
        <v>264EPS044</v>
      </c>
      <c r="D71" s="28" t="str">
        <f t="shared" si="38"/>
        <v>264EPS002</v>
      </c>
      <c r="E71" s="28" t="str">
        <f t="shared" si="39"/>
        <v>264EPS016</v>
      </c>
      <c r="F71" s="28" t="str">
        <f t="shared" si="40"/>
        <v>264EPS023</v>
      </c>
      <c r="G71" s="28" t="str">
        <f t="shared" si="41"/>
        <v>264EPS005</v>
      </c>
      <c r="H71" s="28" t="str">
        <f t="shared" si="42"/>
        <v>264EPS040</v>
      </c>
      <c r="I71" s="28" t="str">
        <f t="shared" si="43"/>
        <v>264EPS017</v>
      </c>
      <c r="J71" s="28" t="str">
        <f t="shared" si="44"/>
        <v>264EAS016</v>
      </c>
      <c r="K71" s="161" t="s">
        <v>356</v>
      </c>
      <c r="L71" s="29" t="s">
        <v>494</v>
      </c>
      <c r="M71" s="157">
        <v>264</v>
      </c>
      <c r="N71" s="39">
        <v>0</v>
      </c>
      <c r="O71" s="33">
        <v>0</v>
      </c>
      <c r="P71" s="33">
        <v>12</v>
      </c>
      <c r="Q71" s="33">
        <v>25</v>
      </c>
      <c r="R71" s="33">
        <v>0</v>
      </c>
      <c r="S71" s="33">
        <v>0</v>
      </c>
      <c r="T71" s="33">
        <v>0</v>
      </c>
      <c r="U71" s="33">
        <v>0</v>
      </c>
      <c r="V71" s="130">
        <v>0</v>
      </c>
      <c r="W71" s="149">
        <v>37</v>
      </c>
      <c r="X71" s="39">
        <v>0</v>
      </c>
      <c r="Y71" s="33">
        <v>0</v>
      </c>
      <c r="Z71" s="33">
        <v>15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130">
        <v>0</v>
      </c>
      <c r="AG71" s="149">
        <v>15</v>
      </c>
      <c r="AH71" s="39">
        <f t="shared" si="56"/>
        <v>0</v>
      </c>
      <c r="AI71" s="33">
        <f t="shared" si="57"/>
        <v>0</v>
      </c>
      <c r="AJ71" s="33">
        <f t="shared" si="58"/>
        <v>15</v>
      </c>
      <c r="AK71" s="33">
        <f t="shared" si="59"/>
        <v>0</v>
      </c>
      <c r="AL71" s="33">
        <f t="shared" si="60"/>
        <v>0</v>
      </c>
      <c r="AM71" s="33">
        <f t="shared" si="61"/>
        <v>0</v>
      </c>
      <c r="AN71" s="33">
        <f t="shared" si="62"/>
        <v>8</v>
      </c>
      <c r="AO71" s="33">
        <f t="shared" si="63"/>
        <v>0</v>
      </c>
      <c r="AP71" s="130">
        <f t="shared" si="64"/>
        <v>0</v>
      </c>
      <c r="AQ71" s="149">
        <f t="shared" ref="AQ71:AQ134" si="65">SUM(AH71:AP71)</f>
        <v>23</v>
      </c>
      <c r="AR71" s="67" t="str">
        <f t="shared" si="13"/>
        <v>501EPS040</v>
      </c>
      <c r="AS71" s="726" t="s">
        <v>703</v>
      </c>
      <c r="AT71" s="726">
        <v>501</v>
      </c>
      <c r="AU71" s="726" t="s">
        <v>565</v>
      </c>
      <c r="AV71" s="727">
        <v>1</v>
      </c>
    </row>
    <row r="72" spans="2:48" ht="15" customHeight="1">
      <c r="B72" s="28" t="str">
        <f t="shared" ref="B72:B103" si="66">CONCATENATE(M72,$AH$5)</f>
        <v>310EPS010</v>
      </c>
      <c r="C72" s="28" t="str">
        <f t="shared" ref="C72:C103" si="67">CONCATENATE(M72,$AI$5)</f>
        <v>310EPS044</v>
      </c>
      <c r="D72" s="28" t="str">
        <f t="shared" ref="D72:D103" si="68">CONCATENATE(M72,$AJ$5)</f>
        <v>310EPS002</v>
      </c>
      <c r="E72" s="28" t="str">
        <f t="shared" ref="E72:E103" si="69">CONCATENATE(M72,$AK$5)</f>
        <v>310EPS016</v>
      </c>
      <c r="F72" s="28" t="str">
        <f t="shared" ref="F72:F103" si="70">CONCATENATE(M72,$AL$5)</f>
        <v>310EPS023</v>
      </c>
      <c r="G72" s="28" t="str">
        <f t="shared" ref="G72:G103" si="71">CONCATENATE(M72,$AM$5)</f>
        <v>310EPS005</v>
      </c>
      <c r="H72" s="28" t="str">
        <f t="shared" ref="H72:H103" si="72">CONCATENATE(M72,$AN$5)</f>
        <v>310EPS040</v>
      </c>
      <c r="I72" s="28" t="str">
        <f t="shared" ref="I72:I103" si="73">CONCATENATE(M72,$AO$5)</f>
        <v>310EPS017</v>
      </c>
      <c r="J72" s="28" t="str">
        <f t="shared" ref="J72:J103" si="74">CONCATENATE(M72,$AP$5)</f>
        <v>310EAS016</v>
      </c>
      <c r="K72" s="163" t="s">
        <v>357</v>
      </c>
      <c r="L72" s="29" t="s">
        <v>494</v>
      </c>
      <c r="M72" s="157">
        <v>310</v>
      </c>
      <c r="N72" s="39">
        <v>0</v>
      </c>
      <c r="O72" s="33">
        <v>0</v>
      </c>
      <c r="P72" s="33">
        <v>0</v>
      </c>
      <c r="Q72" s="33">
        <v>3</v>
      </c>
      <c r="R72" s="33">
        <v>0</v>
      </c>
      <c r="S72" s="33">
        <v>0</v>
      </c>
      <c r="T72" s="33">
        <v>0</v>
      </c>
      <c r="U72" s="33">
        <v>0</v>
      </c>
      <c r="V72" s="130">
        <v>0</v>
      </c>
      <c r="W72" s="149">
        <v>3</v>
      </c>
      <c r="X72" s="39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130">
        <v>0</v>
      </c>
      <c r="AG72" s="149">
        <v>0</v>
      </c>
      <c r="AH72" s="39">
        <f t="shared" si="56"/>
        <v>0</v>
      </c>
      <c r="AI72" s="33">
        <f t="shared" si="57"/>
        <v>0</v>
      </c>
      <c r="AJ72" s="33">
        <f t="shared" si="58"/>
        <v>0</v>
      </c>
      <c r="AK72" s="33">
        <f t="shared" si="59"/>
        <v>0</v>
      </c>
      <c r="AL72" s="33">
        <f t="shared" si="60"/>
        <v>0</v>
      </c>
      <c r="AM72" s="33">
        <f t="shared" si="61"/>
        <v>0</v>
      </c>
      <c r="AN72" s="33">
        <f t="shared" si="62"/>
        <v>5</v>
      </c>
      <c r="AO72" s="33">
        <f t="shared" si="63"/>
        <v>0</v>
      </c>
      <c r="AP72" s="130">
        <f t="shared" si="64"/>
        <v>0</v>
      </c>
      <c r="AQ72" s="149">
        <f t="shared" si="65"/>
        <v>5</v>
      </c>
      <c r="AR72" s="67" t="str">
        <f t="shared" si="13"/>
        <v>628EPS040</v>
      </c>
      <c r="AS72" s="726" t="s">
        <v>703</v>
      </c>
      <c r="AT72" s="726">
        <v>628</v>
      </c>
      <c r="AU72" s="726" t="s">
        <v>565</v>
      </c>
      <c r="AV72" s="727">
        <v>3</v>
      </c>
    </row>
    <row r="73" spans="2:48" ht="15" customHeight="1">
      <c r="B73" s="28" t="str">
        <f t="shared" si="66"/>
        <v>315EPS010</v>
      </c>
      <c r="C73" s="28" t="str">
        <f t="shared" si="67"/>
        <v>315EPS044</v>
      </c>
      <c r="D73" s="28" t="str">
        <f t="shared" si="68"/>
        <v>315EPS002</v>
      </c>
      <c r="E73" s="28" t="str">
        <f t="shared" si="69"/>
        <v>315EPS016</v>
      </c>
      <c r="F73" s="28" t="str">
        <f t="shared" si="70"/>
        <v>315EPS023</v>
      </c>
      <c r="G73" s="28" t="str">
        <f t="shared" si="71"/>
        <v>315EPS005</v>
      </c>
      <c r="H73" s="28" t="str">
        <f t="shared" si="72"/>
        <v>315EPS040</v>
      </c>
      <c r="I73" s="28" t="str">
        <f t="shared" si="73"/>
        <v>315EPS017</v>
      </c>
      <c r="J73" s="28" t="str">
        <f t="shared" si="74"/>
        <v>315EAS016</v>
      </c>
      <c r="K73" s="160" t="s">
        <v>358</v>
      </c>
      <c r="L73" s="29" t="s">
        <v>494</v>
      </c>
      <c r="M73" s="157">
        <v>315</v>
      </c>
      <c r="N73" s="39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1</v>
      </c>
      <c r="U73" s="33">
        <v>0</v>
      </c>
      <c r="V73" s="130">
        <v>0</v>
      </c>
      <c r="W73" s="149">
        <v>1</v>
      </c>
      <c r="X73" s="39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130">
        <v>0</v>
      </c>
      <c r="AG73" s="149">
        <v>0</v>
      </c>
      <c r="AH73" s="39">
        <f t="shared" si="56"/>
        <v>0</v>
      </c>
      <c r="AI73" s="33">
        <f t="shared" si="57"/>
        <v>0</v>
      </c>
      <c r="AJ73" s="33">
        <f t="shared" si="58"/>
        <v>0</v>
      </c>
      <c r="AK73" s="33">
        <f t="shared" si="59"/>
        <v>0</v>
      </c>
      <c r="AL73" s="33">
        <f t="shared" si="60"/>
        <v>0</v>
      </c>
      <c r="AM73" s="33">
        <f t="shared" si="61"/>
        <v>0</v>
      </c>
      <c r="AN73" s="33">
        <f t="shared" si="62"/>
        <v>3</v>
      </c>
      <c r="AO73" s="33">
        <f t="shared" si="63"/>
        <v>0</v>
      </c>
      <c r="AP73" s="130">
        <f t="shared" si="64"/>
        <v>0</v>
      </c>
      <c r="AQ73" s="149">
        <f t="shared" si="65"/>
        <v>3</v>
      </c>
      <c r="AR73" s="67" t="str">
        <f t="shared" ref="AR73:AR136" si="75">CONCATENATE(AT73,AU73)</f>
        <v>656EPS040</v>
      </c>
      <c r="AS73" s="726" t="s">
        <v>703</v>
      </c>
      <c r="AT73" s="726">
        <v>656</v>
      </c>
      <c r="AU73" s="726" t="s">
        <v>565</v>
      </c>
      <c r="AV73" s="727">
        <v>10</v>
      </c>
    </row>
    <row r="74" spans="2:48" ht="15" customHeight="1">
      <c r="B74" s="28" t="str">
        <f t="shared" si="66"/>
        <v>361EPS010</v>
      </c>
      <c r="C74" s="28" t="str">
        <f t="shared" si="67"/>
        <v>361EPS044</v>
      </c>
      <c r="D74" s="28" t="str">
        <f t="shared" si="68"/>
        <v>361EPS002</v>
      </c>
      <c r="E74" s="28" t="str">
        <f t="shared" si="69"/>
        <v>361EPS016</v>
      </c>
      <c r="F74" s="28" t="str">
        <f t="shared" si="70"/>
        <v>361EPS023</v>
      </c>
      <c r="G74" s="28" t="str">
        <f t="shared" si="71"/>
        <v>361EPS005</v>
      </c>
      <c r="H74" s="28" t="str">
        <f t="shared" si="72"/>
        <v>361EPS040</v>
      </c>
      <c r="I74" s="28" t="str">
        <f t="shared" si="73"/>
        <v>361EPS017</v>
      </c>
      <c r="J74" s="28" t="str">
        <f t="shared" si="74"/>
        <v>361EAS016</v>
      </c>
      <c r="K74" s="160" t="s">
        <v>359</v>
      </c>
      <c r="L74" s="29" t="s">
        <v>494</v>
      </c>
      <c r="M74" s="157">
        <v>361</v>
      </c>
      <c r="N74" s="39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130">
        <v>0</v>
      </c>
      <c r="W74" s="149">
        <v>0</v>
      </c>
      <c r="X74" s="39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130">
        <v>0</v>
      </c>
      <c r="AG74" s="149">
        <v>0</v>
      </c>
      <c r="AH74" s="39">
        <f t="shared" si="56"/>
        <v>0</v>
      </c>
      <c r="AI74" s="33">
        <f t="shared" si="57"/>
        <v>0</v>
      </c>
      <c r="AJ74" s="33">
        <f t="shared" si="58"/>
        <v>0</v>
      </c>
      <c r="AK74" s="33">
        <f t="shared" si="59"/>
        <v>0</v>
      </c>
      <c r="AL74" s="33">
        <f t="shared" si="60"/>
        <v>0</v>
      </c>
      <c r="AM74" s="33">
        <f t="shared" si="61"/>
        <v>0</v>
      </c>
      <c r="AN74" s="33">
        <f t="shared" si="62"/>
        <v>11</v>
      </c>
      <c r="AO74" s="33">
        <f t="shared" si="63"/>
        <v>0</v>
      </c>
      <c r="AP74" s="130">
        <f t="shared" si="64"/>
        <v>0</v>
      </c>
      <c r="AQ74" s="149">
        <f t="shared" si="65"/>
        <v>11</v>
      </c>
      <c r="AR74" s="67" t="str">
        <f t="shared" si="75"/>
        <v>761EPS040</v>
      </c>
      <c r="AS74" s="726" t="s">
        <v>703</v>
      </c>
      <c r="AT74" s="726">
        <v>761</v>
      </c>
      <c r="AU74" s="726" t="s">
        <v>565</v>
      </c>
      <c r="AV74" s="727">
        <v>9</v>
      </c>
    </row>
    <row r="75" spans="2:48" ht="15" customHeight="1">
      <c r="B75" s="28" t="str">
        <f t="shared" si="66"/>
        <v>647EPS010</v>
      </c>
      <c r="C75" s="28" t="str">
        <f t="shared" si="67"/>
        <v>647EPS044</v>
      </c>
      <c r="D75" s="28" t="str">
        <f t="shared" si="68"/>
        <v>647EPS002</v>
      </c>
      <c r="E75" s="28" t="str">
        <f t="shared" si="69"/>
        <v>647EPS016</v>
      </c>
      <c r="F75" s="28" t="str">
        <f t="shared" si="70"/>
        <v>647EPS023</v>
      </c>
      <c r="G75" s="28" t="str">
        <f t="shared" si="71"/>
        <v>647EPS005</v>
      </c>
      <c r="H75" s="28" t="str">
        <f t="shared" si="72"/>
        <v>647EPS040</v>
      </c>
      <c r="I75" s="28" t="str">
        <f t="shared" si="73"/>
        <v>647EPS017</v>
      </c>
      <c r="J75" s="28" t="str">
        <f t="shared" si="74"/>
        <v>647EAS016</v>
      </c>
      <c r="K75" s="27" t="s">
        <v>360</v>
      </c>
      <c r="L75" s="29" t="s">
        <v>494</v>
      </c>
      <c r="M75" s="157">
        <v>647</v>
      </c>
      <c r="N75" s="39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130">
        <v>0</v>
      </c>
      <c r="W75" s="149">
        <v>0</v>
      </c>
      <c r="X75" s="39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130">
        <v>0</v>
      </c>
      <c r="AG75" s="149">
        <v>0</v>
      </c>
      <c r="AH75" s="39">
        <f t="shared" si="56"/>
        <v>0</v>
      </c>
      <c r="AI75" s="33">
        <f t="shared" si="57"/>
        <v>0</v>
      </c>
      <c r="AJ75" s="33">
        <f t="shared" si="58"/>
        <v>0</v>
      </c>
      <c r="AK75" s="33">
        <f t="shared" si="59"/>
        <v>0</v>
      </c>
      <c r="AL75" s="33">
        <f t="shared" si="60"/>
        <v>0</v>
      </c>
      <c r="AM75" s="33">
        <f t="shared" si="61"/>
        <v>0</v>
      </c>
      <c r="AN75" s="33">
        <f t="shared" si="62"/>
        <v>10</v>
      </c>
      <c r="AO75" s="33">
        <f t="shared" si="63"/>
        <v>0</v>
      </c>
      <c r="AP75" s="130">
        <f t="shared" si="64"/>
        <v>0</v>
      </c>
      <c r="AQ75" s="149">
        <f t="shared" si="65"/>
        <v>10</v>
      </c>
      <c r="AR75" s="67" t="str">
        <f t="shared" si="75"/>
        <v>86EPS040</v>
      </c>
      <c r="AS75" s="726" t="s">
        <v>705</v>
      </c>
      <c r="AT75" s="726">
        <v>86</v>
      </c>
      <c r="AU75" s="726" t="s">
        <v>565</v>
      </c>
      <c r="AV75" s="727">
        <v>11</v>
      </c>
    </row>
    <row r="76" spans="2:48" ht="15" customHeight="1">
      <c r="B76" s="28" t="str">
        <f t="shared" si="66"/>
        <v>658EPS010</v>
      </c>
      <c r="C76" s="28" t="str">
        <f t="shared" si="67"/>
        <v>658EPS044</v>
      </c>
      <c r="D76" s="28" t="str">
        <f t="shared" si="68"/>
        <v>658EPS002</v>
      </c>
      <c r="E76" s="28" t="str">
        <f t="shared" si="69"/>
        <v>658EPS016</v>
      </c>
      <c r="F76" s="28" t="str">
        <f t="shared" si="70"/>
        <v>658EPS023</v>
      </c>
      <c r="G76" s="28" t="str">
        <f t="shared" si="71"/>
        <v>658EPS005</v>
      </c>
      <c r="H76" s="28" t="str">
        <f t="shared" si="72"/>
        <v>658EPS040</v>
      </c>
      <c r="I76" s="28" t="str">
        <f t="shared" si="73"/>
        <v>658EPS017</v>
      </c>
      <c r="J76" s="28" t="str">
        <f t="shared" si="74"/>
        <v>658EAS016</v>
      </c>
      <c r="K76" s="163" t="s">
        <v>361</v>
      </c>
      <c r="L76" s="29" t="s">
        <v>494</v>
      </c>
      <c r="M76" s="157">
        <v>658</v>
      </c>
      <c r="N76" s="39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130">
        <v>0</v>
      </c>
      <c r="W76" s="149">
        <v>0</v>
      </c>
      <c r="X76" s="39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130">
        <v>0</v>
      </c>
      <c r="AG76" s="149">
        <v>0</v>
      </c>
      <c r="AH76" s="39">
        <f t="shared" si="56"/>
        <v>0</v>
      </c>
      <c r="AI76" s="33">
        <f t="shared" si="57"/>
        <v>0</v>
      </c>
      <c r="AJ76" s="33">
        <f t="shared" si="58"/>
        <v>0</v>
      </c>
      <c r="AK76" s="33">
        <f t="shared" si="59"/>
        <v>0</v>
      </c>
      <c r="AL76" s="33">
        <f t="shared" si="60"/>
        <v>0</v>
      </c>
      <c r="AM76" s="33">
        <f t="shared" si="61"/>
        <v>0</v>
      </c>
      <c r="AN76" s="33">
        <f t="shared" si="62"/>
        <v>4</v>
      </c>
      <c r="AO76" s="33">
        <f t="shared" si="63"/>
        <v>0</v>
      </c>
      <c r="AP76" s="130">
        <f t="shared" si="64"/>
        <v>0</v>
      </c>
      <c r="AQ76" s="149">
        <f t="shared" si="65"/>
        <v>4</v>
      </c>
      <c r="AR76" s="67" t="str">
        <f t="shared" si="75"/>
        <v>134EPS040</v>
      </c>
      <c r="AS76" s="726" t="s">
        <v>705</v>
      </c>
      <c r="AT76" s="726">
        <v>134</v>
      </c>
      <c r="AU76" s="726" t="s">
        <v>565</v>
      </c>
      <c r="AV76" s="727">
        <v>4</v>
      </c>
    </row>
    <row r="77" spans="2:48" ht="15" customHeight="1">
      <c r="B77" s="28" t="str">
        <f t="shared" si="66"/>
        <v>664EPS010</v>
      </c>
      <c r="C77" s="28" t="str">
        <f t="shared" si="67"/>
        <v>664EPS044</v>
      </c>
      <c r="D77" s="28" t="str">
        <f t="shared" si="68"/>
        <v>664EPS002</v>
      </c>
      <c r="E77" s="28" t="str">
        <f t="shared" si="69"/>
        <v>664EPS016</v>
      </c>
      <c r="F77" s="28" t="str">
        <f t="shared" si="70"/>
        <v>664EPS023</v>
      </c>
      <c r="G77" s="28" t="str">
        <f t="shared" si="71"/>
        <v>664EPS005</v>
      </c>
      <c r="H77" s="28" t="str">
        <f t="shared" si="72"/>
        <v>664EPS040</v>
      </c>
      <c r="I77" s="28" t="str">
        <f t="shared" si="73"/>
        <v>664EPS017</v>
      </c>
      <c r="J77" s="28" t="str">
        <f t="shared" si="74"/>
        <v>664EAS016</v>
      </c>
      <c r="K77" s="27" t="s">
        <v>362</v>
      </c>
      <c r="L77" s="29" t="s">
        <v>494</v>
      </c>
      <c r="M77" s="157">
        <v>664</v>
      </c>
      <c r="N77" s="39">
        <v>0</v>
      </c>
      <c r="O77" s="33">
        <v>0</v>
      </c>
      <c r="P77" s="33">
        <v>5</v>
      </c>
      <c r="Q77" s="33">
        <v>49</v>
      </c>
      <c r="R77" s="33">
        <v>0</v>
      </c>
      <c r="S77" s="33">
        <v>0</v>
      </c>
      <c r="T77" s="33">
        <v>0</v>
      </c>
      <c r="U77" s="33">
        <v>0</v>
      </c>
      <c r="V77" s="130">
        <v>0</v>
      </c>
      <c r="W77" s="149">
        <v>54</v>
      </c>
      <c r="X77" s="39">
        <v>0</v>
      </c>
      <c r="Y77" s="33">
        <v>0</v>
      </c>
      <c r="Z77" s="33">
        <v>6</v>
      </c>
      <c r="AA77" s="33">
        <v>4</v>
      </c>
      <c r="AB77" s="33">
        <v>0</v>
      </c>
      <c r="AC77" s="33">
        <v>0</v>
      </c>
      <c r="AD77" s="33">
        <v>0</v>
      </c>
      <c r="AE77" s="33">
        <v>0</v>
      </c>
      <c r="AF77" s="130">
        <v>0</v>
      </c>
      <c r="AG77" s="149">
        <v>10</v>
      </c>
      <c r="AH77" s="39">
        <f t="shared" si="56"/>
        <v>0</v>
      </c>
      <c r="AI77" s="33">
        <f t="shared" si="57"/>
        <v>0</v>
      </c>
      <c r="AJ77" s="33">
        <f t="shared" si="58"/>
        <v>6</v>
      </c>
      <c r="AK77" s="33">
        <f t="shared" si="59"/>
        <v>23</v>
      </c>
      <c r="AL77" s="33">
        <f t="shared" si="60"/>
        <v>0</v>
      </c>
      <c r="AM77" s="33">
        <f t="shared" si="61"/>
        <v>0</v>
      </c>
      <c r="AN77" s="33">
        <f t="shared" si="62"/>
        <v>16</v>
      </c>
      <c r="AO77" s="33">
        <f t="shared" si="63"/>
        <v>0</v>
      </c>
      <c r="AP77" s="130">
        <f t="shared" si="64"/>
        <v>0</v>
      </c>
      <c r="AQ77" s="149">
        <f t="shared" si="65"/>
        <v>45</v>
      </c>
      <c r="AR77" s="67" t="str">
        <f t="shared" si="75"/>
        <v>150EPS040</v>
      </c>
      <c r="AS77" s="726" t="s">
        <v>705</v>
      </c>
      <c r="AT77" s="726">
        <v>150</v>
      </c>
      <c r="AU77" s="726" t="s">
        <v>565</v>
      </c>
      <c r="AV77" s="727">
        <v>6</v>
      </c>
    </row>
    <row r="78" spans="2:48" ht="15" customHeight="1">
      <c r="B78" s="28" t="str">
        <f t="shared" si="66"/>
        <v>686EPS010</v>
      </c>
      <c r="C78" s="28" t="str">
        <f t="shared" si="67"/>
        <v>686EPS044</v>
      </c>
      <c r="D78" s="28" t="str">
        <f t="shared" si="68"/>
        <v>686EPS002</v>
      </c>
      <c r="E78" s="28" t="str">
        <f t="shared" si="69"/>
        <v>686EPS016</v>
      </c>
      <c r="F78" s="28" t="str">
        <f t="shared" si="70"/>
        <v>686EPS023</v>
      </c>
      <c r="G78" s="28" t="str">
        <f t="shared" si="71"/>
        <v>686EPS005</v>
      </c>
      <c r="H78" s="28" t="str">
        <f t="shared" si="72"/>
        <v>686EPS040</v>
      </c>
      <c r="I78" s="28" t="str">
        <f t="shared" si="73"/>
        <v>686EPS017</v>
      </c>
      <c r="J78" s="28" t="str">
        <f t="shared" si="74"/>
        <v>686EAS016</v>
      </c>
      <c r="K78" s="162" t="s">
        <v>363</v>
      </c>
      <c r="L78" s="29" t="s">
        <v>494</v>
      </c>
      <c r="M78" s="157">
        <v>686</v>
      </c>
      <c r="N78" s="39">
        <v>240</v>
      </c>
      <c r="O78" s="33">
        <v>0</v>
      </c>
      <c r="P78" s="33">
        <v>6</v>
      </c>
      <c r="Q78" s="33">
        <v>41</v>
      </c>
      <c r="R78" s="33">
        <v>0</v>
      </c>
      <c r="S78" s="33">
        <v>0</v>
      </c>
      <c r="T78" s="33">
        <v>0</v>
      </c>
      <c r="U78" s="33">
        <v>0</v>
      </c>
      <c r="V78" s="130">
        <v>0</v>
      </c>
      <c r="W78" s="149">
        <v>287</v>
      </c>
      <c r="X78" s="39">
        <v>27</v>
      </c>
      <c r="Y78" s="33">
        <v>0</v>
      </c>
      <c r="Z78" s="33">
        <v>7</v>
      </c>
      <c r="AA78" s="33">
        <v>3</v>
      </c>
      <c r="AB78" s="33">
        <v>0</v>
      </c>
      <c r="AC78" s="33">
        <v>0</v>
      </c>
      <c r="AD78" s="33">
        <v>0</v>
      </c>
      <c r="AE78" s="33">
        <v>0</v>
      </c>
      <c r="AF78" s="130">
        <v>0</v>
      </c>
      <c r="AG78" s="149">
        <v>37</v>
      </c>
      <c r="AH78" s="39">
        <f t="shared" si="56"/>
        <v>46</v>
      </c>
      <c r="AI78" s="33">
        <f t="shared" si="57"/>
        <v>0</v>
      </c>
      <c r="AJ78" s="33">
        <f t="shared" si="58"/>
        <v>8</v>
      </c>
      <c r="AK78" s="33">
        <f t="shared" si="59"/>
        <v>53</v>
      </c>
      <c r="AL78" s="33">
        <f t="shared" si="60"/>
        <v>0</v>
      </c>
      <c r="AM78" s="33">
        <f t="shared" si="61"/>
        <v>0</v>
      </c>
      <c r="AN78" s="33">
        <f t="shared" si="62"/>
        <v>35</v>
      </c>
      <c r="AO78" s="33">
        <f t="shared" si="63"/>
        <v>0</v>
      </c>
      <c r="AP78" s="130">
        <f t="shared" si="64"/>
        <v>0</v>
      </c>
      <c r="AQ78" s="149">
        <f t="shared" si="65"/>
        <v>142</v>
      </c>
      <c r="AR78" s="67" t="str">
        <f t="shared" si="75"/>
        <v>237EPS002</v>
      </c>
      <c r="AS78" s="726" t="s">
        <v>705</v>
      </c>
      <c r="AT78" s="726">
        <v>237</v>
      </c>
      <c r="AU78" s="726" t="s">
        <v>563</v>
      </c>
      <c r="AV78" s="727">
        <v>14</v>
      </c>
    </row>
    <row r="79" spans="2:48" ht="15" customHeight="1">
      <c r="B79" s="28" t="str">
        <f t="shared" si="66"/>
        <v>819EPS010</v>
      </c>
      <c r="C79" s="28" t="str">
        <f t="shared" si="67"/>
        <v>819EPS044</v>
      </c>
      <c r="D79" s="28" t="str">
        <f t="shared" si="68"/>
        <v>819EPS002</v>
      </c>
      <c r="E79" s="28" t="str">
        <f t="shared" si="69"/>
        <v>819EPS016</v>
      </c>
      <c r="F79" s="28" t="str">
        <f t="shared" si="70"/>
        <v>819EPS023</v>
      </c>
      <c r="G79" s="28" t="str">
        <f t="shared" si="71"/>
        <v>819EPS005</v>
      </c>
      <c r="H79" s="28" t="str">
        <f t="shared" si="72"/>
        <v>819EPS040</v>
      </c>
      <c r="I79" s="28" t="str">
        <f t="shared" si="73"/>
        <v>819EPS017</v>
      </c>
      <c r="J79" s="28" t="str">
        <f t="shared" si="74"/>
        <v>819EAS016</v>
      </c>
      <c r="K79" s="160" t="s">
        <v>364</v>
      </c>
      <c r="L79" s="29" t="s">
        <v>494</v>
      </c>
      <c r="M79" s="157">
        <v>819</v>
      </c>
      <c r="N79" s="39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130">
        <v>0</v>
      </c>
      <c r="W79" s="149">
        <v>0</v>
      </c>
      <c r="X79" s="39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130">
        <v>0</v>
      </c>
      <c r="AG79" s="149">
        <v>0</v>
      </c>
      <c r="AH79" s="39">
        <f t="shared" si="56"/>
        <v>0</v>
      </c>
      <c r="AI79" s="33">
        <f t="shared" si="57"/>
        <v>0</v>
      </c>
      <c r="AJ79" s="33">
        <f t="shared" si="58"/>
        <v>0</v>
      </c>
      <c r="AK79" s="33">
        <f t="shared" si="59"/>
        <v>0</v>
      </c>
      <c r="AL79" s="33">
        <f t="shared" si="60"/>
        <v>0</v>
      </c>
      <c r="AM79" s="33">
        <f t="shared" si="61"/>
        <v>0</v>
      </c>
      <c r="AN79" s="33">
        <f t="shared" si="62"/>
        <v>3</v>
      </c>
      <c r="AO79" s="33">
        <f t="shared" si="63"/>
        <v>0</v>
      </c>
      <c r="AP79" s="130">
        <f t="shared" si="64"/>
        <v>0</v>
      </c>
      <c r="AQ79" s="149">
        <f t="shared" si="65"/>
        <v>3</v>
      </c>
      <c r="AR79" s="67" t="str">
        <f t="shared" si="75"/>
        <v>237EPS010</v>
      </c>
      <c r="AS79" s="726" t="s">
        <v>705</v>
      </c>
      <c r="AT79" s="726">
        <v>237</v>
      </c>
      <c r="AU79" s="726" t="s">
        <v>560</v>
      </c>
      <c r="AV79" s="727">
        <v>76</v>
      </c>
    </row>
    <row r="80" spans="2:48" ht="15" customHeight="1">
      <c r="B80" s="28" t="str">
        <f t="shared" si="66"/>
        <v>854EPS010</v>
      </c>
      <c r="C80" s="28" t="str">
        <f t="shared" si="67"/>
        <v>854EPS044</v>
      </c>
      <c r="D80" s="28" t="str">
        <f t="shared" si="68"/>
        <v>854EPS002</v>
      </c>
      <c r="E80" s="28" t="str">
        <f t="shared" si="69"/>
        <v>854EPS016</v>
      </c>
      <c r="F80" s="28" t="str">
        <f t="shared" si="70"/>
        <v>854EPS023</v>
      </c>
      <c r="G80" s="28" t="str">
        <f t="shared" si="71"/>
        <v>854EPS005</v>
      </c>
      <c r="H80" s="28" t="str">
        <f t="shared" si="72"/>
        <v>854EPS040</v>
      </c>
      <c r="I80" s="28" t="str">
        <f t="shared" si="73"/>
        <v>854EPS017</v>
      </c>
      <c r="J80" s="28" t="str">
        <f t="shared" si="74"/>
        <v>854EAS016</v>
      </c>
      <c r="K80" s="160" t="s">
        <v>365</v>
      </c>
      <c r="L80" s="29" t="s">
        <v>494</v>
      </c>
      <c r="M80" s="157">
        <v>854</v>
      </c>
      <c r="N80" s="39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130">
        <v>0</v>
      </c>
      <c r="W80" s="149">
        <v>0</v>
      </c>
      <c r="X80" s="39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130">
        <v>0</v>
      </c>
      <c r="AG80" s="149">
        <v>0</v>
      </c>
      <c r="AH80" s="39">
        <f t="shared" si="56"/>
        <v>0</v>
      </c>
      <c r="AI80" s="33">
        <f t="shared" si="57"/>
        <v>0</v>
      </c>
      <c r="AJ80" s="33">
        <f t="shared" si="58"/>
        <v>0</v>
      </c>
      <c r="AK80" s="33">
        <f t="shared" si="59"/>
        <v>0</v>
      </c>
      <c r="AL80" s="33">
        <f t="shared" si="60"/>
        <v>0</v>
      </c>
      <c r="AM80" s="33">
        <f t="shared" si="61"/>
        <v>0</v>
      </c>
      <c r="AN80" s="33">
        <f t="shared" si="62"/>
        <v>0</v>
      </c>
      <c r="AO80" s="33">
        <f t="shared" si="63"/>
        <v>0</v>
      </c>
      <c r="AP80" s="130">
        <f t="shared" si="64"/>
        <v>0</v>
      </c>
      <c r="AQ80" s="149">
        <f t="shared" si="65"/>
        <v>0</v>
      </c>
      <c r="AR80" s="67" t="str">
        <f t="shared" si="75"/>
        <v>237EPS040</v>
      </c>
      <c r="AS80" s="726" t="s">
        <v>705</v>
      </c>
      <c r="AT80" s="726">
        <v>237</v>
      </c>
      <c r="AU80" s="726" t="s">
        <v>565</v>
      </c>
      <c r="AV80" s="727">
        <v>20</v>
      </c>
    </row>
    <row r="81" spans="2:48" ht="15" customHeight="1">
      <c r="B81" s="28" t="str">
        <f t="shared" si="66"/>
        <v>887EPS010</v>
      </c>
      <c r="C81" s="28" t="str">
        <f t="shared" si="67"/>
        <v>887EPS044</v>
      </c>
      <c r="D81" s="28" t="str">
        <f t="shared" si="68"/>
        <v>887EPS002</v>
      </c>
      <c r="E81" s="28" t="str">
        <f t="shared" si="69"/>
        <v>887EPS016</v>
      </c>
      <c r="F81" s="28" t="str">
        <f t="shared" si="70"/>
        <v>887EPS023</v>
      </c>
      <c r="G81" s="28" t="str">
        <f t="shared" si="71"/>
        <v>887EPS005</v>
      </c>
      <c r="H81" s="28" t="str">
        <f t="shared" si="72"/>
        <v>887EPS040</v>
      </c>
      <c r="I81" s="28" t="str">
        <f t="shared" si="73"/>
        <v>887EPS017</v>
      </c>
      <c r="J81" s="28" t="str">
        <f t="shared" si="74"/>
        <v>887EAS016</v>
      </c>
      <c r="K81" s="160" t="s">
        <v>366</v>
      </c>
      <c r="L81" s="29" t="s">
        <v>494</v>
      </c>
      <c r="M81" s="157">
        <v>887</v>
      </c>
      <c r="N81" s="39">
        <v>101</v>
      </c>
      <c r="O81" s="33">
        <v>0</v>
      </c>
      <c r="P81" s="33">
        <v>4</v>
      </c>
      <c r="Q81" s="33">
        <v>52</v>
      </c>
      <c r="R81" s="33">
        <v>0</v>
      </c>
      <c r="S81" s="33">
        <v>0</v>
      </c>
      <c r="T81" s="33">
        <v>0</v>
      </c>
      <c r="U81" s="33">
        <v>0</v>
      </c>
      <c r="V81" s="130">
        <v>0</v>
      </c>
      <c r="W81" s="149">
        <v>157</v>
      </c>
      <c r="X81" s="39">
        <v>7</v>
      </c>
      <c r="Y81" s="33">
        <v>0</v>
      </c>
      <c r="Z81" s="33">
        <v>6</v>
      </c>
      <c r="AA81" s="33">
        <v>10</v>
      </c>
      <c r="AB81" s="33">
        <v>0</v>
      </c>
      <c r="AC81" s="33">
        <v>0</v>
      </c>
      <c r="AD81" s="33">
        <v>0</v>
      </c>
      <c r="AE81" s="33">
        <v>0</v>
      </c>
      <c r="AF81" s="130">
        <v>0</v>
      </c>
      <c r="AG81" s="149">
        <v>23</v>
      </c>
      <c r="AH81" s="39">
        <f t="shared" si="56"/>
        <v>10</v>
      </c>
      <c r="AI81" s="33">
        <f t="shared" si="57"/>
        <v>0</v>
      </c>
      <c r="AJ81" s="33">
        <f t="shared" si="58"/>
        <v>1</v>
      </c>
      <c r="AK81" s="33">
        <f t="shared" si="59"/>
        <v>47</v>
      </c>
      <c r="AL81" s="33">
        <f t="shared" si="60"/>
        <v>0</v>
      </c>
      <c r="AM81" s="33">
        <f t="shared" si="61"/>
        <v>0</v>
      </c>
      <c r="AN81" s="33">
        <f t="shared" si="62"/>
        <v>17</v>
      </c>
      <c r="AO81" s="33">
        <f t="shared" si="63"/>
        <v>0</v>
      </c>
      <c r="AP81" s="130">
        <f t="shared" si="64"/>
        <v>0</v>
      </c>
      <c r="AQ81" s="149">
        <f t="shared" si="65"/>
        <v>75</v>
      </c>
      <c r="AR81" s="67" t="str">
        <f t="shared" si="75"/>
        <v>264EPS002</v>
      </c>
      <c r="AS81" s="726" t="s">
        <v>705</v>
      </c>
      <c r="AT81" s="726">
        <v>264</v>
      </c>
      <c r="AU81" s="726" t="s">
        <v>563</v>
      </c>
      <c r="AV81" s="727">
        <v>15</v>
      </c>
    </row>
    <row r="82" spans="2:48" ht="15" customHeight="1">
      <c r="B82" s="28" t="str">
        <f t="shared" si="66"/>
        <v>EPS010</v>
      </c>
      <c r="C82" s="28" t="str">
        <f t="shared" si="67"/>
        <v>EPS044</v>
      </c>
      <c r="D82" s="28" t="str">
        <f t="shared" si="68"/>
        <v>EPS002</v>
      </c>
      <c r="E82" s="28" t="str">
        <f t="shared" si="69"/>
        <v>EPS016</v>
      </c>
      <c r="F82" s="28" t="str">
        <f t="shared" si="70"/>
        <v>EPS023</v>
      </c>
      <c r="G82" s="28" t="str">
        <f t="shared" si="71"/>
        <v>EPS005</v>
      </c>
      <c r="H82" s="28" t="str">
        <f t="shared" si="72"/>
        <v>EPS040</v>
      </c>
      <c r="I82" s="28" t="str">
        <f t="shared" si="73"/>
        <v>EPS017</v>
      </c>
      <c r="J82" s="28" t="str">
        <f t="shared" si="74"/>
        <v>EAS016</v>
      </c>
      <c r="K82" s="158" t="s">
        <v>706</v>
      </c>
      <c r="L82" s="123"/>
      <c r="M82" s="159"/>
      <c r="N82" s="37">
        <v>3896</v>
      </c>
      <c r="O82" s="34">
        <v>3</v>
      </c>
      <c r="P82" s="34">
        <v>98</v>
      </c>
      <c r="Q82" s="34">
        <v>559</v>
      </c>
      <c r="R82" s="34">
        <v>0</v>
      </c>
      <c r="S82" s="34">
        <v>96</v>
      </c>
      <c r="T82" s="34">
        <v>0</v>
      </c>
      <c r="U82" s="34">
        <v>0</v>
      </c>
      <c r="V82" s="131">
        <v>0</v>
      </c>
      <c r="W82" s="148">
        <v>4652</v>
      </c>
      <c r="X82" s="37">
        <v>430</v>
      </c>
      <c r="Y82" s="34">
        <v>0</v>
      </c>
      <c r="Z82" s="34">
        <v>130</v>
      </c>
      <c r="AA82" s="34">
        <v>97</v>
      </c>
      <c r="AB82" s="34">
        <v>0</v>
      </c>
      <c r="AC82" s="34">
        <v>211</v>
      </c>
      <c r="AD82" s="34">
        <v>0</v>
      </c>
      <c r="AE82" s="34">
        <v>0</v>
      </c>
      <c r="AF82" s="131">
        <v>0</v>
      </c>
      <c r="AG82" s="148">
        <v>868</v>
      </c>
      <c r="AH82" s="37">
        <f t="shared" ref="AH82:AP82" si="76">SUM(AH83:AH105)</f>
        <v>714</v>
      </c>
      <c r="AI82" s="34">
        <f t="shared" si="76"/>
        <v>0</v>
      </c>
      <c r="AJ82" s="34">
        <f t="shared" si="76"/>
        <v>175</v>
      </c>
      <c r="AK82" s="34">
        <f t="shared" si="76"/>
        <v>458</v>
      </c>
      <c r="AL82" s="34">
        <f t="shared" si="76"/>
        <v>0</v>
      </c>
      <c r="AM82" s="34">
        <f t="shared" si="76"/>
        <v>148</v>
      </c>
      <c r="AN82" s="34">
        <f>SUM(AN83:AN105)</f>
        <v>337</v>
      </c>
      <c r="AO82" s="34">
        <f>SUM(AO83:AO105)</f>
        <v>0</v>
      </c>
      <c r="AP82" s="131">
        <f t="shared" si="76"/>
        <v>0</v>
      </c>
      <c r="AQ82" s="148">
        <f t="shared" si="65"/>
        <v>1832</v>
      </c>
      <c r="AR82" s="67" t="str">
        <f t="shared" si="75"/>
        <v>264EPS040</v>
      </c>
      <c r="AS82" s="726" t="s">
        <v>705</v>
      </c>
      <c r="AT82" s="726">
        <v>264</v>
      </c>
      <c r="AU82" s="726" t="s">
        <v>565</v>
      </c>
      <c r="AV82" s="727">
        <v>8</v>
      </c>
    </row>
    <row r="83" spans="2:48" ht="15" customHeight="1">
      <c r="B83" s="28" t="str">
        <f t="shared" si="66"/>
        <v>2EPS010</v>
      </c>
      <c r="C83" s="28" t="str">
        <f t="shared" si="67"/>
        <v>2EPS044</v>
      </c>
      <c r="D83" s="28" t="str">
        <f t="shared" si="68"/>
        <v>2EPS002</v>
      </c>
      <c r="E83" s="28" t="str">
        <f t="shared" si="69"/>
        <v>2EPS016</v>
      </c>
      <c r="F83" s="28" t="str">
        <f t="shared" si="70"/>
        <v>2EPS023</v>
      </c>
      <c r="G83" s="28" t="str">
        <f t="shared" si="71"/>
        <v>2EPS005</v>
      </c>
      <c r="H83" s="28" t="str">
        <f t="shared" si="72"/>
        <v>2EPS040</v>
      </c>
      <c r="I83" s="28" t="str">
        <f t="shared" si="73"/>
        <v>2EPS017</v>
      </c>
      <c r="J83" s="28" t="str">
        <f t="shared" si="74"/>
        <v>2EAS016</v>
      </c>
      <c r="K83" s="160" t="s">
        <v>368</v>
      </c>
      <c r="L83" s="29" t="s">
        <v>495</v>
      </c>
      <c r="M83" s="157">
        <v>2</v>
      </c>
      <c r="N83" s="39">
        <v>0</v>
      </c>
      <c r="O83" s="33">
        <v>0</v>
      </c>
      <c r="P83" s="33">
        <v>0</v>
      </c>
      <c r="Q83" s="33">
        <v>1</v>
      </c>
      <c r="R83" s="33">
        <v>0</v>
      </c>
      <c r="S83" s="33">
        <v>0</v>
      </c>
      <c r="T83" s="33">
        <v>0</v>
      </c>
      <c r="U83" s="33">
        <v>0</v>
      </c>
      <c r="V83" s="130">
        <v>0</v>
      </c>
      <c r="W83" s="149">
        <v>1</v>
      </c>
      <c r="X83" s="39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130">
        <v>0</v>
      </c>
      <c r="AG83" s="149">
        <v>0</v>
      </c>
      <c r="AH83" s="39">
        <f t="shared" ref="AH83:AH105" si="77">IFERROR(VLOOKUP(B83,$AR$8:$AV$928,5,0),0)</f>
        <v>0</v>
      </c>
      <c r="AI83" s="33">
        <f t="shared" ref="AI83:AI105" si="78">IFERROR(VLOOKUP(C83,$AR$8:$AV$928,5,0),0)</f>
        <v>0</v>
      </c>
      <c r="AJ83" s="33">
        <f t="shared" ref="AJ83:AJ105" si="79">IFERROR(VLOOKUP(D83,$AR$8:$AV$928,5,0),0)</f>
        <v>0</v>
      </c>
      <c r="AK83" s="33">
        <f t="shared" ref="AK83:AK105" si="80">IFERROR(VLOOKUP(E83,$AR$8:$AV$928,5,0),0)</f>
        <v>0</v>
      </c>
      <c r="AL83" s="33">
        <f t="shared" ref="AL83:AL105" si="81">IFERROR(VLOOKUP(F83,$AR$8:$AV$928,5,0),0)</f>
        <v>0</v>
      </c>
      <c r="AM83" s="33">
        <f t="shared" ref="AM83:AM105" si="82">IFERROR(VLOOKUP(G83,$AR$8:$AV$928,5,0),0)</f>
        <v>0</v>
      </c>
      <c r="AN83" s="33">
        <f t="shared" ref="AN83:AN105" si="83">IFERROR(VLOOKUP(H83,$AR$8:$AV$928,5,0),0)</f>
        <v>12</v>
      </c>
      <c r="AO83" s="33">
        <f t="shared" ref="AO83:AO105" si="84">IFERROR(VLOOKUP(I83,$AR$8:$AV$928,5,0),0)</f>
        <v>0</v>
      </c>
      <c r="AP83" s="130">
        <f t="shared" ref="AP83:AP105" si="85">IFERROR(VLOOKUP(J83,$AR$8:$AV$928,5,0),0)</f>
        <v>0</v>
      </c>
      <c r="AQ83" s="149">
        <f t="shared" si="65"/>
        <v>12</v>
      </c>
      <c r="AR83" s="67" t="str">
        <f t="shared" si="75"/>
        <v>310EPS040</v>
      </c>
      <c r="AS83" s="726" t="s">
        <v>705</v>
      </c>
      <c r="AT83" s="726">
        <v>310</v>
      </c>
      <c r="AU83" s="726" t="s">
        <v>565</v>
      </c>
      <c r="AV83" s="727">
        <v>5</v>
      </c>
    </row>
    <row r="84" spans="2:48" ht="15" customHeight="1">
      <c r="B84" s="28" t="str">
        <f t="shared" si="66"/>
        <v>21EPS010</v>
      </c>
      <c r="C84" s="28" t="str">
        <f t="shared" si="67"/>
        <v>21EPS044</v>
      </c>
      <c r="D84" s="28" t="str">
        <f t="shared" si="68"/>
        <v>21EPS002</v>
      </c>
      <c r="E84" s="28" t="str">
        <f t="shared" si="69"/>
        <v>21EPS016</v>
      </c>
      <c r="F84" s="28" t="str">
        <f t="shared" si="70"/>
        <v>21EPS023</v>
      </c>
      <c r="G84" s="28" t="str">
        <f t="shared" si="71"/>
        <v>21EPS005</v>
      </c>
      <c r="H84" s="28" t="str">
        <f t="shared" si="72"/>
        <v>21EPS040</v>
      </c>
      <c r="I84" s="28" t="str">
        <f t="shared" si="73"/>
        <v>21EPS017</v>
      </c>
      <c r="J84" s="28" t="str">
        <f t="shared" si="74"/>
        <v>21EAS016</v>
      </c>
      <c r="K84" s="160" t="s">
        <v>369</v>
      </c>
      <c r="L84" s="29" t="s">
        <v>495</v>
      </c>
      <c r="M84" s="157">
        <v>21</v>
      </c>
      <c r="N84" s="39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130">
        <v>0</v>
      </c>
      <c r="W84" s="149">
        <v>0</v>
      </c>
      <c r="X84" s="39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130">
        <v>0</v>
      </c>
      <c r="AG84" s="149">
        <v>0</v>
      </c>
      <c r="AH84" s="39">
        <f t="shared" si="77"/>
        <v>0</v>
      </c>
      <c r="AI84" s="33">
        <f t="shared" si="78"/>
        <v>0</v>
      </c>
      <c r="AJ84" s="33">
        <f t="shared" si="79"/>
        <v>0</v>
      </c>
      <c r="AK84" s="33">
        <f t="shared" si="80"/>
        <v>0</v>
      </c>
      <c r="AL84" s="33">
        <f t="shared" si="81"/>
        <v>0</v>
      </c>
      <c r="AM84" s="33">
        <f t="shared" si="82"/>
        <v>0</v>
      </c>
      <c r="AN84" s="33">
        <f t="shared" si="83"/>
        <v>2</v>
      </c>
      <c r="AO84" s="33">
        <f t="shared" si="84"/>
        <v>0</v>
      </c>
      <c r="AP84" s="130">
        <f t="shared" si="85"/>
        <v>0</v>
      </c>
      <c r="AQ84" s="149">
        <f t="shared" si="65"/>
        <v>2</v>
      </c>
      <c r="AR84" s="67" t="str">
        <f t="shared" si="75"/>
        <v>315EPS040</v>
      </c>
      <c r="AS84" s="726" t="s">
        <v>705</v>
      </c>
      <c r="AT84" s="726">
        <v>315</v>
      </c>
      <c r="AU84" s="726" t="s">
        <v>565</v>
      </c>
      <c r="AV84" s="727">
        <v>3</v>
      </c>
    </row>
    <row r="85" spans="2:48" ht="15" customHeight="1">
      <c r="B85" s="28" t="str">
        <f t="shared" si="66"/>
        <v>55EPS010</v>
      </c>
      <c r="C85" s="28" t="str">
        <f t="shared" si="67"/>
        <v>55EPS044</v>
      </c>
      <c r="D85" s="28" t="str">
        <f t="shared" si="68"/>
        <v>55EPS002</v>
      </c>
      <c r="E85" s="28" t="str">
        <f t="shared" si="69"/>
        <v>55EPS016</v>
      </c>
      <c r="F85" s="28" t="str">
        <f t="shared" si="70"/>
        <v>55EPS023</v>
      </c>
      <c r="G85" s="28" t="str">
        <f t="shared" si="71"/>
        <v>55EPS005</v>
      </c>
      <c r="H85" s="28" t="str">
        <f t="shared" si="72"/>
        <v>55EPS040</v>
      </c>
      <c r="I85" s="28" t="str">
        <f t="shared" si="73"/>
        <v>55EPS017</v>
      </c>
      <c r="J85" s="28" t="str">
        <f t="shared" si="74"/>
        <v>55EAS016</v>
      </c>
      <c r="K85" s="160" t="s">
        <v>370</v>
      </c>
      <c r="L85" s="29" t="s">
        <v>495</v>
      </c>
      <c r="M85" s="157">
        <v>55</v>
      </c>
      <c r="N85" s="39">
        <v>0</v>
      </c>
      <c r="O85" s="33">
        <v>1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130">
        <v>0</v>
      </c>
      <c r="W85" s="149">
        <v>1</v>
      </c>
      <c r="X85" s="39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130">
        <v>0</v>
      </c>
      <c r="AG85" s="149">
        <v>0</v>
      </c>
      <c r="AH85" s="39">
        <f t="shared" si="77"/>
        <v>0</v>
      </c>
      <c r="AI85" s="33">
        <f t="shared" si="78"/>
        <v>0</v>
      </c>
      <c r="AJ85" s="33">
        <f t="shared" si="79"/>
        <v>0</v>
      </c>
      <c r="AK85" s="33">
        <f t="shared" si="80"/>
        <v>0</v>
      </c>
      <c r="AL85" s="33">
        <f t="shared" si="81"/>
        <v>0</v>
      </c>
      <c r="AM85" s="33">
        <f t="shared" si="82"/>
        <v>0</v>
      </c>
      <c r="AN85" s="33">
        <f t="shared" si="83"/>
        <v>2</v>
      </c>
      <c r="AO85" s="33">
        <f t="shared" si="84"/>
        <v>0</v>
      </c>
      <c r="AP85" s="130">
        <f t="shared" si="85"/>
        <v>0</v>
      </c>
      <c r="AQ85" s="149">
        <f t="shared" si="65"/>
        <v>2</v>
      </c>
      <c r="AR85" s="67" t="str">
        <f t="shared" si="75"/>
        <v>361EPS040</v>
      </c>
      <c r="AS85" s="726" t="s">
        <v>705</v>
      </c>
      <c r="AT85" s="726">
        <v>361</v>
      </c>
      <c r="AU85" s="726" t="s">
        <v>565</v>
      </c>
      <c r="AV85" s="727">
        <v>11</v>
      </c>
    </row>
    <row r="86" spans="2:48" ht="15" customHeight="1">
      <c r="B86" s="28" t="str">
        <f t="shared" si="66"/>
        <v>148EPS010</v>
      </c>
      <c r="C86" s="28" t="str">
        <f t="shared" si="67"/>
        <v>148EPS044</v>
      </c>
      <c r="D86" s="28" t="str">
        <f t="shared" si="68"/>
        <v>148EPS002</v>
      </c>
      <c r="E86" s="28" t="str">
        <f t="shared" si="69"/>
        <v>148EPS016</v>
      </c>
      <c r="F86" s="28" t="str">
        <f t="shared" si="70"/>
        <v>148EPS023</v>
      </c>
      <c r="G86" s="28" t="str">
        <f t="shared" si="71"/>
        <v>148EPS005</v>
      </c>
      <c r="H86" s="28" t="str">
        <f t="shared" si="72"/>
        <v>148EPS040</v>
      </c>
      <c r="I86" s="28" t="str">
        <f t="shared" si="73"/>
        <v>148EPS017</v>
      </c>
      <c r="J86" s="28" t="str">
        <f t="shared" si="74"/>
        <v>148EAS016</v>
      </c>
      <c r="K86" s="164" t="s">
        <v>371</v>
      </c>
      <c r="L86" s="29" t="s">
        <v>495</v>
      </c>
      <c r="M86" s="157">
        <v>148</v>
      </c>
      <c r="N86" s="39">
        <v>0</v>
      </c>
      <c r="O86" s="33">
        <v>0</v>
      </c>
      <c r="P86" s="33">
        <v>0</v>
      </c>
      <c r="Q86" s="33">
        <v>42</v>
      </c>
      <c r="R86" s="33">
        <v>0</v>
      </c>
      <c r="S86" s="33">
        <v>0</v>
      </c>
      <c r="T86" s="33">
        <v>0</v>
      </c>
      <c r="U86" s="33">
        <v>0</v>
      </c>
      <c r="V86" s="130">
        <v>0</v>
      </c>
      <c r="W86" s="149">
        <v>42</v>
      </c>
      <c r="X86" s="39">
        <v>0</v>
      </c>
      <c r="Y86" s="33">
        <v>0</v>
      </c>
      <c r="Z86" s="33">
        <v>0</v>
      </c>
      <c r="AA86" s="33">
        <v>8</v>
      </c>
      <c r="AB86" s="33">
        <v>0</v>
      </c>
      <c r="AC86" s="33">
        <v>0</v>
      </c>
      <c r="AD86" s="33">
        <v>0</v>
      </c>
      <c r="AE86" s="33">
        <v>0</v>
      </c>
      <c r="AF86" s="130">
        <v>0</v>
      </c>
      <c r="AG86" s="149">
        <v>8</v>
      </c>
      <c r="AH86" s="39">
        <f t="shared" si="77"/>
        <v>0</v>
      </c>
      <c r="AI86" s="33">
        <f t="shared" si="78"/>
        <v>0</v>
      </c>
      <c r="AJ86" s="33">
        <f t="shared" si="79"/>
        <v>0</v>
      </c>
      <c r="AK86" s="33">
        <f t="shared" si="80"/>
        <v>40</v>
      </c>
      <c r="AL86" s="33">
        <f t="shared" si="81"/>
        <v>0</v>
      </c>
      <c r="AM86" s="33">
        <f t="shared" si="82"/>
        <v>0</v>
      </c>
      <c r="AN86" s="33">
        <f t="shared" si="83"/>
        <v>26</v>
      </c>
      <c r="AO86" s="33">
        <f t="shared" si="84"/>
        <v>0</v>
      </c>
      <c r="AP86" s="130">
        <f t="shared" si="85"/>
        <v>0</v>
      </c>
      <c r="AQ86" s="149">
        <f t="shared" si="65"/>
        <v>66</v>
      </c>
      <c r="AR86" s="67" t="str">
        <f t="shared" si="75"/>
        <v>647EPS040</v>
      </c>
      <c r="AS86" s="726" t="s">
        <v>705</v>
      </c>
      <c r="AT86" s="726">
        <v>647</v>
      </c>
      <c r="AU86" s="726" t="s">
        <v>565</v>
      </c>
      <c r="AV86" s="727">
        <v>10</v>
      </c>
    </row>
    <row r="87" spans="2:48" ht="15" customHeight="1">
      <c r="B87" s="28" t="str">
        <f t="shared" si="66"/>
        <v>197EPS010</v>
      </c>
      <c r="C87" s="28" t="str">
        <f t="shared" si="67"/>
        <v>197EPS044</v>
      </c>
      <c r="D87" s="28" t="str">
        <f t="shared" si="68"/>
        <v>197EPS002</v>
      </c>
      <c r="E87" s="28" t="str">
        <f t="shared" si="69"/>
        <v>197EPS016</v>
      </c>
      <c r="F87" s="28" t="str">
        <f t="shared" si="70"/>
        <v>197EPS023</v>
      </c>
      <c r="G87" s="28" t="str">
        <f t="shared" si="71"/>
        <v>197EPS005</v>
      </c>
      <c r="H87" s="28" t="str">
        <f t="shared" si="72"/>
        <v>197EPS040</v>
      </c>
      <c r="I87" s="28" t="str">
        <f t="shared" si="73"/>
        <v>197EPS017</v>
      </c>
      <c r="J87" s="28" t="str">
        <f t="shared" si="74"/>
        <v>197EAS016</v>
      </c>
      <c r="K87" s="160" t="s">
        <v>372</v>
      </c>
      <c r="L87" s="29" t="s">
        <v>495</v>
      </c>
      <c r="M87" s="157">
        <v>197</v>
      </c>
      <c r="N87" s="39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130">
        <v>0</v>
      </c>
      <c r="W87" s="149">
        <v>0</v>
      </c>
      <c r="X87" s="39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130">
        <v>0</v>
      </c>
      <c r="AG87" s="149">
        <v>0</v>
      </c>
      <c r="AH87" s="39">
        <f t="shared" si="77"/>
        <v>0</v>
      </c>
      <c r="AI87" s="33">
        <f t="shared" si="78"/>
        <v>0</v>
      </c>
      <c r="AJ87" s="33">
        <f t="shared" si="79"/>
        <v>0</v>
      </c>
      <c r="AK87" s="33">
        <f t="shared" si="80"/>
        <v>0</v>
      </c>
      <c r="AL87" s="33">
        <f t="shared" si="81"/>
        <v>0</v>
      </c>
      <c r="AM87" s="33">
        <f t="shared" si="82"/>
        <v>0</v>
      </c>
      <c r="AN87" s="33">
        <f t="shared" si="83"/>
        <v>3</v>
      </c>
      <c r="AO87" s="33">
        <f t="shared" si="84"/>
        <v>0</v>
      </c>
      <c r="AP87" s="130">
        <f t="shared" si="85"/>
        <v>0</v>
      </c>
      <c r="AQ87" s="149">
        <f t="shared" si="65"/>
        <v>3</v>
      </c>
      <c r="AR87" s="67" t="str">
        <f t="shared" si="75"/>
        <v>658EPS040</v>
      </c>
      <c r="AS87" s="726" t="s">
        <v>705</v>
      </c>
      <c r="AT87" s="726">
        <v>658</v>
      </c>
      <c r="AU87" s="726" t="s">
        <v>565</v>
      </c>
      <c r="AV87" s="727">
        <v>4</v>
      </c>
    </row>
    <row r="88" spans="2:48" ht="15" customHeight="1">
      <c r="B88" s="28" t="str">
        <f t="shared" si="66"/>
        <v>206EPS010</v>
      </c>
      <c r="C88" s="28" t="str">
        <f t="shared" si="67"/>
        <v>206EPS044</v>
      </c>
      <c r="D88" s="28" t="str">
        <f t="shared" si="68"/>
        <v>206EPS002</v>
      </c>
      <c r="E88" s="28" t="str">
        <f t="shared" si="69"/>
        <v>206EPS016</v>
      </c>
      <c r="F88" s="28" t="str">
        <f t="shared" si="70"/>
        <v>206EPS023</v>
      </c>
      <c r="G88" s="28" t="str">
        <f t="shared" si="71"/>
        <v>206EPS005</v>
      </c>
      <c r="H88" s="28" t="str">
        <f t="shared" si="72"/>
        <v>206EPS040</v>
      </c>
      <c r="I88" s="28" t="str">
        <f t="shared" si="73"/>
        <v>206EPS017</v>
      </c>
      <c r="J88" s="28" t="str">
        <f t="shared" si="74"/>
        <v>206EAS016</v>
      </c>
      <c r="K88" s="161" t="s">
        <v>373</v>
      </c>
      <c r="L88" s="29" t="s">
        <v>495</v>
      </c>
      <c r="M88" s="157">
        <v>206</v>
      </c>
      <c r="N88" s="39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130">
        <v>0</v>
      </c>
      <c r="W88" s="149">
        <v>0</v>
      </c>
      <c r="X88" s="39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130">
        <v>0</v>
      </c>
      <c r="AG88" s="149">
        <v>0</v>
      </c>
      <c r="AH88" s="39">
        <f t="shared" si="77"/>
        <v>0</v>
      </c>
      <c r="AI88" s="33">
        <f t="shared" si="78"/>
        <v>0</v>
      </c>
      <c r="AJ88" s="33">
        <f t="shared" si="79"/>
        <v>0</v>
      </c>
      <c r="AK88" s="33">
        <f t="shared" si="80"/>
        <v>0</v>
      </c>
      <c r="AL88" s="33">
        <f t="shared" si="81"/>
        <v>0</v>
      </c>
      <c r="AM88" s="33">
        <f t="shared" si="82"/>
        <v>0</v>
      </c>
      <c r="AN88" s="33">
        <f t="shared" si="83"/>
        <v>2</v>
      </c>
      <c r="AO88" s="33">
        <f t="shared" si="84"/>
        <v>0</v>
      </c>
      <c r="AP88" s="130">
        <f t="shared" si="85"/>
        <v>0</v>
      </c>
      <c r="AQ88" s="149">
        <f t="shared" si="65"/>
        <v>2</v>
      </c>
      <c r="AR88" s="67" t="str">
        <f t="shared" si="75"/>
        <v>664EPS002</v>
      </c>
      <c r="AS88" s="726" t="s">
        <v>705</v>
      </c>
      <c r="AT88" s="726">
        <v>664</v>
      </c>
      <c r="AU88" s="726" t="s">
        <v>563</v>
      </c>
      <c r="AV88" s="727">
        <v>6</v>
      </c>
    </row>
    <row r="89" spans="2:48" ht="15" customHeight="1">
      <c r="B89" s="28" t="str">
        <f t="shared" si="66"/>
        <v>313EPS010</v>
      </c>
      <c r="C89" s="28" t="str">
        <f t="shared" si="67"/>
        <v>313EPS044</v>
      </c>
      <c r="D89" s="28" t="str">
        <f t="shared" si="68"/>
        <v>313EPS002</v>
      </c>
      <c r="E89" s="28" t="str">
        <f t="shared" si="69"/>
        <v>313EPS016</v>
      </c>
      <c r="F89" s="28" t="str">
        <f t="shared" si="70"/>
        <v>313EPS023</v>
      </c>
      <c r="G89" s="28" t="str">
        <f t="shared" si="71"/>
        <v>313EPS005</v>
      </c>
      <c r="H89" s="28" t="str">
        <f t="shared" si="72"/>
        <v>313EPS040</v>
      </c>
      <c r="I89" s="28" t="str">
        <f t="shared" si="73"/>
        <v>313EPS017</v>
      </c>
      <c r="J89" s="28" t="str">
        <f t="shared" si="74"/>
        <v>313EAS016</v>
      </c>
      <c r="K89" s="160" t="s">
        <v>374</v>
      </c>
      <c r="L89" s="29" t="s">
        <v>495</v>
      </c>
      <c r="M89" s="157">
        <v>313</v>
      </c>
      <c r="N89" s="39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130">
        <v>0</v>
      </c>
      <c r="W89" s="149">
        <v>0</v>
      </c>
      <c r="X89" s="39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130">
        <v>0</v>
      </c>
      <c r="AG89" s="149">
        <v>0</v>
      </c>
      <c r="AH89" s="39">
        <f t="shared" si="77"/>
        <v>0</v>
      </c>
      <c r="AI89" s="33">
        <f t="shared" si="78"/>
        <v>0</v>
      </c>
      <c r="AJ89" s="33">
        <f t="shared" si="79"/>
        <v>0</v>
      </c>
      <c r="AK89" s="33">
        <f t="shared" si="80"/>
        <v>0</v>
      </c>
      <c r="AL89" s="33">
        <f t="shared" si="81"/>
        <v>0</v>
      </c>
      <c r="AM89" s="33">
        <f t="shared" si="82"/>
        <v>0</v>
      </c>
      <c r="AN89" s="33">
        <f t="shared" si="83"/>
        <v>5</v>
      </c>
      <c r="AO89" s="33">
        <f t="shared" si="84"/>
        <v>0</v>
      </c>
      <c r="AP89" s="130">
        <f t="shared" si="85"/>
        <v>0</v>
      </c>
      <c r="AQ89" s="149">
        <f t="shared" si="65"/>
        <v>5</v>
      </c>
      <c r="AR89" s="67" t="str">
        <f t="shared" si="75"/>
        <v>664EPS016</v>
      </c>
      <c r="AS89" s="726" t="s">
        <v>705</v>
      </c>
      <c r="AT89" s="726">
        <v>664</v>
      </c>
      <c r="AU89" s="726" t="s">
        <v>637</v>
      </c>
      <c r="AV89" s="727">
        <v>23</v>
      </c>
    </row>
    <row r="90" spans="2:48" ht="15" customHeight="1">
      <c r="B90" s="28" t="str">
        <f t="shared" si="66"/>
        <v>318EPS010</v>
      </c>
      <c r="C90" s="28" t="str">
        <f t="shared" si="67"/>
        <v>318EPS044</v>
      </c>
      <c r="D90" s="28" t="str">
        <f t="shared" si="68"/>
        <v>318EPS002</v>
      </c>
      <c r="E90" s="28" t="str">
        <f t="shared" si="69"/>
        <v>318EPS016</v>
      </c>
      <c r="F90" s="28" t="str">
        <f t="shared" si="70"/>
        <v>318EPS023</v>
      </c>
      <c r="G90" s="28" t="str">
        <f t="shared" si="71"/>
        <v>318EPS005</v>
      </c>
      <c r="H90" s="28" t="str">
        <f t="shared" si="72"/>
        <v>318EPS040</v>
      </c>
      <c r="I90" s="28" t="str">
        <f t="shared" si="73"/>
        <v>318EPS017</v>
      </c>
      <c r="J90" s="28" t="str">
        <f t="shared" si="74"/>
        <v>318EAS016</v>
      </c>
      <c r="K90" s="160" t="s">
        <v>375</v>
      </c>
      <c r="L90" s="29" t="s">
        <v>495</v>
      </c>
      <c r="M90" s="157">
        <v>318</v>
      </c>
      <c r="N90" s="39">
        <v>285</v>
      </c>
      <c r="O90" s="33">
        <v>0</v>
      </c>
      <c r="P90" s="33">
        <v>8</v>
      </c>
      <c r="Q90" s="33">
        <v>60</v>
      </c>
      <c r="R90" s="33">
        <v>0</v>
      </c>
      <c r="S90" s="33">
        <v>0</v>
      </c>
      <c r="T90" s="33">
        <v>0</v>
      </c>
      <c r="U90" s="33">
        <v>0</v>
      </c>
      <c r="V90" s="130">
        <v>0</v>
      </c>
      <c r="W90" s="149">
        <v>353</v>
      </c>
      <c r="X90" s="39">
        <v>64</v>
      </c>
      <c r="Y90" s="33">
        <v>0</v>
      </c>
      <c r="Z90" s="33">
        <v>12</v>
      </c>
      <c r="AA90" s="33">
        <v>9</v>
      </c>
      <c r="AB90" s="33">
        <v>0</v>
      </c>
      <c r="AC90" s="33">
        <v>0</v>
      </c>
      <c r="AD90" s="33">
        <v>0</v>
      </c>
      <c r="AE90" s="33">
        <v>0</v>
      </c>
      <c r="AF90" s="130">
        <v>0</v>
      </c>
      <c r="AG90" s="149">
        <v>85</v>
      </c>
      <c r="AH90" s="39">
        <f t="shared" si="77"/>
        <v>60</v>
      </c>
      <c r="AI90" s="33">
        <f t="shared" si="78"/>
        <v>0</v>
      </c>
      <c r="AJ90" s="33">
        <f t="shared" si="79"/>
        <v>26</v>
      </c>
      <c r="AK90" s="33">
        <f t="shared" si="80"/>
        <v>30</v>
      </c>
      <c r="AL90" s="33">
        <f t="shared" si="81"/>
        <v>0</v>
      </c>
      <c r="AM90" s="33">
        <f t="shared" si="82"/>
        <v>0</v>
      </c>
      <c r="AN90" s="33">
        <f t="shared" si="83"/>
        <v>29</v>
      </c>
      <c r="AO90" s="33">
        <f t="shared" si="84"/>
        <v>0</v>
      </c>
      <c r="AP90" s="130">
        <f t="shared" si="85"/>
        <v>0</v>
      </c>
      <c r="AQ90" s="149">
        <f t="shared" si="65"/>
        <v>145</v>
      </c>
      <c r="AR90" s="67" t="str">
        <f t="shared" si="75"/>
        <v>664EPS040</v>
      </c>
      <c r="AS90" s="726" t="s">
        <v>705</v>
      </c>
      <c r="AT90" s="726">
        <v>664</v>
      </c>
      <c r="AU90" s="726" t="s">
        <v>565</v>
      </c>
      <c r="AV90" s="727">
        <v>16</v>
      </c>
    </row>
    <row r="91" spans="2:48" ht="15" customHeight="1">
      <c r="B91" s="28" t="str">
        <f t="shared" si="66"/>
        <v>321EPS010</v>
      </c>
      <c r="C91" s="28" t="str">
        <f t="shared" si="67"/>
        <v>321EPS044</v>
      </c>
      <c r="D91" s="28" t="str">
        <f t="shared" si="68"/>
        <v>321EPS002</v>
      </c>
      <c r="E91" s="28" t="str">
        <f t="shared" si="69"/>
        <v>321EPS016</v>
      </c>
      <c r="F91" s="28" t="str">
        <f t="shared" si="70"/>
        <v>321EPS023</v>
      </c>
      <c r="G91" s="28" t="str">
        <f t="shared" si="71"/>
        <v>321EPS005</v>
      </c>
      <c r="H91" s="28" t="str">
        <f t="shared" si="72"/>
        <v>321EPS040</v>
      </c>
      <c r="I91" s="28" t="str">
        <f t="shared" si="73"/>
        <v>321EPS017</v>
      </c>
      <c r="J91" s="28" t="str">
        <f t="shared" si="74"/>
        <v>321EAS016</v>
      </c>
      <c r="K91" s="160" t="s">
        <v>376</v>
      </c>
      <c r="L91" s="29" t="s">
        <v>495</v>
      </c>
      <c r="M91" s="157">
        <v>321</v>
      </c>
      <c r="N91" s="39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130">
        <v>0</v>
      </c>
      <c r="W91" s="149">
        <v>0</v>
      </c>
      <c r="X91" s="39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130">
        <v>0</v>
      </c>
      <c r="AG91" s="149">
        <v>0</v>
      </c>
      <c r="AH91" s="39">
        <f t="shared" si="77"/>
        <v>0</v>
      </c>
      <c r="AI91" s="33">
        <f t="shared" si="78"/>
        <v>0</v>
      </c>
      <c r="AJ91" s="33">
        <f t="shared" si="79"/>
        <v>0</v>
      </c>
      <c r="AK91" s="33">
        <f t="shared" si="80"/>
        <v>0</v>
      </c>
      <c r="AL91" s="33">
        <f t="shared" si="81"/>
        <v>0</v>
      </c>
      <c r="AM91" s="33">
        <f t="shared" si="82"/>
        <v>0</v>
      </c>
      <c r="AN91" s="33">
        <f t="shared" si="83"/>
        <v>4</v>
      </c>
      <c r="AO91" s="33">
        <f t="shared" si="84"/>
        <v>0</v>
      </c>
      <c r="AP91" s="130">
        <f t="shared" si="85"/>
        <v>0</v>
      </c>
      <c r="AQ91" s="149">
        <f t="shared" si="65"/>
        <v>4</v>
      </c>
      <c r="AR91" s="67" t="str">
        <f t="shared" si="75"/>
        <v>686EPS002</v>
      </c>
      <c r="AS91" s="726" t="s">
        <v>705</v>
      </c>
      <c r="AT91" s="726">
        <v>686</v>
      </c>
      <c r="AU91" s="726" t="s">
        <v>563</v>
      </c>
      <c r="AV91" s="727">
        <v>8</v>
      </c>
    </row>
    <row r="92" spans="2:48" ht="15" customHeight="1">
      <c r="B92" s="28" t="str">
        <f t="shared" si="66"/>
        <v>376EPS010</v>
      </c>
      <c r="C92" s="28" t="str">
        <f t="shared" si="67"/>
        <v>376EPS044</v>
      </c>
      <c r="D92" s="28" t="str">
        <f t="shared" si="68"/>
        <v>376EPS002</v>
      </c>
      <c r="E92" s="28" t="str">
        <f t="shared" si="69"/>
        <v>376EPS016</v>
      </c>
      <c r="F92" s="28" t="str">
        <f t="shared" si="70"/>
        <v>376EPS023</v>
      </c>
      <c r="G92" s="28" t="str">
        <f t="shared" si="71"/>
        <v>376EPS005</v>
      </c>
      <c r="H92" s="28" t="str">
        <f t="shared" si="72"/>
        <v>376EPS040</v>
      </c>
      <c r="I92" s="28" t="str">
        <f t="shared" si="73"/>
        <v>376EPS017</v>
      </c>
      <c r="J92" s="28" t="str">
        <f t="shared" si="74"/>
        <v>376EAS016</v>
      </c>
      <c r="K92" s="160" t="s">
        <v>377</v>
      </c>
      <c r="L92" s="29" t="s">
        <v>495</v>
      </c>
      <c r="M92" s="157">
        <v>376</v>
      </c>
      <c r="N92" s="39">
        <v>777</v>
      </c>
      <c r="O92" s="33">
        <v>0</v>
      </c>
      <c r="P92" s="33">
        <v>0</v>
      </c>
      <c r="Q92" s="33">
        <v>107</v>
      </c>
      <c r="R92" s="33">
        <v>0</v>
      </c>
      <c r="S92" s="33">
        <v>7</v>
      </c>
      <c r="T92" s="33">
        <v>0</v>
      </c>
      <c r="U92" s="33">
        <v>0</v>
      </c>
      <c r="V92" s="130">
        <v>0</v>
      </c>
      <c r="W92" s="149">
        <v>891</v>
      </c>
      <c r="X92" s="39">
        <v>92</v>
      </c>
      <c r="Y92" s="33">
        <v>0</v>
      </c>
      <c r="Z92" s="33">
        <v>0</v>
      </c>
      <c r="AA92" s="33">
        <v>6</v>
      </c>
      <c r="AB92" s="33">
        <v>0</v>
      </c>
      <c r="AC92" s="33">
        <v>15</v>
      </c>
      <c r="AD92" s="33">
        <v>0</v>
      </c>
      <c r="AE92" s="33">
        <v>0</v>
      </c>
      <c r="AF92" s="130">
        <v>0</v>
      </c>
      <c r="AG92" s="149">
        <v>113</v>
      </c>
      <c r="AH92" s="39">
        <f t="shared" si="77"/>
        <v>138</v>
      </c>
      <c r="AI92" s="33">
        <f t="shared" si="78"/>
        <v>0</v>
      </c>
      <c r="AJ92" s="33">
        <f t="shared" si="79"/>
        <v>1</v>
      </c>
      <c r="AK92" s="33">
        <f t="shared" si="80"/>
        <v>104</v>
      </c>
      <c r="AL92" s="33">
        <f t="shared" si="81"/>
        <v>0</v>
      </c>
      <c r="AM92" s="33">
        <f t="shared" si="82"/>
        <v>0</v>
      </c>
      <c r="AN92" s="33">
        <f t="shared" si="83"/>
        <v>28</v>
      </c>
      <c r="AO92" s="33">
        <f t="shared" si="84"/>
        <v>0</v>
      </c>
      <c r="AP92" s="130">
        <f t="shared" si="85"/>
        <v>0</v>
      </c>
      <c r="AQ92" s="149">
        <f t="shared" si="65"/>
        <v>271</v>
      </c>
      <c r="AR92" s="67" t="str">
        <f t="shared" si="75"/>
        <v>686EPS010</v>
      </c>
      <c r="AS92" s="726" t="s">
        <v>705</v>
      </c>
      <c r="AT92" s="726">
        <v>686</v>
      </c>
      <c r="AU92" s="726" t="s">
        <v>560</v>
      </c>
      <c r="AV92" s="727">
        <v>46</v>
      </c>
    </row>
    <row r="93" spans="2:48" ht="15" customHeight="1">
      <c r="B93" s="28" t="str">
        <f t="shared" si="66"/>
        <v>400EPS010</v>
      </c>
      <c r="C93" s="28" t="str">
        <f t="shared" si="67"/>
        <v>400EPS044</v>
      </c>
      <c r="D93" s="28" t="str">
        <f t="shared" si="68"/>
        <v>400EPS002</v>
      </c>
      <c r="E93" s="28" t="str">
        <f t="shared" si="69"/>
        <v>400EPS016</v>
      </c>
      <c r="F93" s="28" t="str">
        <f t="shared" si="70"/>
        <v>400EPS023</v>
      </c>
      <c r="G93" s="28" t="str">
        <f t="shared" si="71"/>
        <v>400EPS005</v>
      </c>
      <c r="H93" s="28" t="str">
        <f t="shared" si="72"/>
        <v>400EPS040</v>
      </c>
      <c r="I93" s="28" t="str">
        <f t="shared" si="73"/>
        <v>400EPS017</v>
      </c>
      <c r="J93" s="28" t="str">
        <f t="shared" si="74"/>
        <v>400EAS016</v>
      </c>
      <c r="K93" s="161" t="s">
        <v>378</v>
      </c>
      <c r="L93" s="29" t="s">
        <v>495</v>
      </c>
      <c r="M93" s="157">
        <v>400</v>
      </c>
      <c r="N93" s="39">
        <v>0</v>
      </c>
      <c r="O93" s="33">
        <v>0</v>
      </c>
      <c r="P93" s="33">
        <v>9</v>
      </c>
      <c r="Q93" s="33">
        <v>31</v>
      </c>
      <c r="R93" s="33">
        <v>0</v>
      </c>
      <c r="S93" s="33">
        <v>0</v>
      </c>
      <c r="T93" s="33">
        <v>0</v>
      </c>
      <c r="U93" s="33">
        <v>0</v>
      </c>
      <c r="V93" s="130">
        <v>0</v>
      </c>
      <c r="W93" s="149">
        <v>40</v>
      </c>
      <c r="X93" s="39">
        <v>0</v>
      </c>
      <c r="Y93" s="33">
        <v>0</v>
      </c>
      <c r="Z93" s="33">
        <v>6</v>
      </c>
      <c r="AA93" s="33">
        <v>11</v>
      </c>
      <c r="AB93" s="33">
        <v>0</v>
      </c>
      <c r="AC93" s="33">
        <v>0</v>
      </c>
      <c r="AD93" s="33">
        <v>0</v>
      </c>
      <c r="AE93" s="33">
        <v>0</v>
      </c>
      <c r="AF93" s="130">
        <v>0</v>
      </c>
      <c r="AG93" s="149">
        <v>17</v>
      </c>
      <c r="AH93" s="39">
        <f t="shared" si="77"/>
        <v>0</v>
      </c>
      <c r="AI93" s="33">
        <f t="shared" si="78"/>
        <v>0</v>
      </c>
      <c r="AJ93" s="33">
        <f t="shared" si="79"/>
        <v>13</v>
      </c>
      <c r="AK93" s="33">
        <f t="shared" si="80"/>
        <v>31</v>
      </c>
      <c r="AL93" s="33">
        <f t="shared" si="81"/>
        <v>0</v>
      </c>
      <c r="AM93" s="33">
        <f t="shared" si="82"/>
        <v>0</v>
      </c>
      <c r="AN93" s="33">
        <f t="shared" si="83"/>
        <v>8</v>
      </c>
      <c r="AO93" s="33">
        <f t="shared" si="84"/>
        <v>0</v>
      </c>
      <c r="AP93" s="130">
        <f t="shared" si="85"/>
        <v>0</v>
      </c>
      <c r="AQ93" s="149">
        <f t="shared" si="65"/>
        <v>52</v>
      </c>
      <c r="AR93" s="67" t="str">
        <f t="shared" si="75"/>
        <v>686EPS016</v>
      </c>
      <c r="AS93" s="726" t="s">
        <v>705</v>
      </c>
      <c r="AT93" s="726">
        <v>686</v>
      </c>
      <c r="AU93" s="726" t="s">
        <v>637</v>
      </c>
      <c r="AV93" s="727">
        <v>53</v>
      </c>
    </row>
    <row r="94" spans="2:48" ht="15" customHeight="1">
      <c r="B94" s="28" t="str">
        <f t="shared" si="66"/>
        <v>440EPS010</v>
      </c>
      <c r="C94" s="28" t="str">
        <f t="shared" si="67"/>
        <v>440EPS044</v>
      </c>
      <c r="D94" s="28" t="str">
        <f t="shared" si="68"/>
        <v>440EPS002</v>
      </c>
      <c r="E94" s="28" t="str">
        <f t="shared" si="69"/>
        <v>440EPS016</v>
      </c>
      <c r="F94" s="28" t="str">
        <f t="shared" si="70"/>
        <v>440EPS023</v>
      </c>
      <c r="G94" s="28" t="str">
        <f t="shared" si="71"/>
        <v>440EPS005</v>
      </c>
      <c r="H94" s="28" t="str">
        <f t="shared" si="72"/>
        <v>440EPS040</v>
      </c>
      <c r="I94" s="28" t="str">
        <f t="shared" si="73"/>
        <v>440EPS017</v>
      </c>
      <c r="J94" s="28" t="str">
        <f t="shared" si="74"/>
        <v>440EAS016</v>
      </c>
      <c r="K94" s="160" t="s">
        <v>379</v>
      </c>
      <c r="L94" s="29" t="s">
        <v>495</v>
      </c>
      <c r="M94" s="157">
        <v>440</v>
      </c>
      <c r="N94" s="39">
        <v>419</v>
      </c>
      <c r="O94" s="33">
        <v>2</v>
      </c>
      <c r="P94" s="33">
        <v>7</v>
      </c>
      <c r="Q94" s="33">
        <v>85</v>
      </c>
      <c r="R94" s="33">
        <v>0</v>
      </c>
      <c r="S94" s="33">
        <v>0</v>
      </c>
      <c r="T94" s="33">
        <v>0</v>
      </c>
      <c r="U94" s="33">
        <v>0</v>
      </c>
      <c r="V94" s="130">
        <v>0</v>
      </c>
      <c r="W94" s="149">
        <v>513</v>
      </c>
      <c r="X94" s="39">
        <v>31</v>
      </c>
      <c r="Y94" s="33">
        <v>0</v>
      </c>
      <c r="Z94" s="33">
        <v>18</v>
      </c>
      <c r="AA94" s="33">
        <v>14</v>
      </c>
      <c r="AB94" s="33">
        <v>0</v>
      </c>
      <c r="AC94" s="33">
        <v>2</v>
      </c>
      <c r="AD94" s="33">
        <v>0</v>
      </c>
      <c r="AE94" s="33">
        <v>0</v>
      </c>
      <c r="AF94" s="130">
        <v>0</v>
      </c>
      <c r="AG94" s="149">
        <v>65</v>
      </c>
      <c r="AH94" s="39">
        <f t="shared" si="77"/>
        <v>77</v>
      </c>
      <c r="AI94" s="33">
        <f t="shared" si="78"/>
        <v>0</v>
      </c>
      <c r="AJ94" s="33">
        <f t="shared" si="79"/>
        <v>28</v>
      </c>
      <c r="AK94" s="33">
        <f t="shared" si="80"/>
        <v>53</v>
      </c>
      <c r="AL94" s="33">
        <f t="shared" si="81"/>
        <v>0</v>
      </c>
      <c r="AM94" s="33">
        <f t="shared" si="82"/>
        <v>1</v>
      </c>
      <c r="AN94" s="33">
        <f t="shared" si="83"/>
        <v>24</v>
      </c>
      <c r="AO94" s="33">
        <f t="shared" si="84"/>
        <v>0</v>
      </c>
      <c r="AP94" s="130">
        <f t="shared" si="85"/>
        <v>0</v>
      </c>
      <c r="AQ94" s="149">
        <f t="shared" si="65"/>
        <v>183</v>
      </c>
      <c r="AR94" s="67" t="str">
        <f t="shared" si="75"/>
        <v>686EPS040</v>
      </c>
      <c r="AS94" s="726" t="s">
        <v>705</v>
      </c>
      <c r="AT94" s="726">
        <v>686</v>
      </c>
      <c r="AU94" s="726" t="s">
        <v>565</v>
      </c>
      <c r="AV94" s="727">
        <v>35</v>
      </c>
    </row>
    <row r="95" spans="2:48" ht="15" customHeight="1">
      <c r="B95" s="28" t="str">
        <f t="shared" si="66"/>
        <v>483EPS010</v>
      </c>
      <c r="C95" s="28" t="str">
        <f t="shared" si="67"/>
        <v>483EPS044</v>
      </c>
      <c r="D95" s="28" t="str">
        <f t="shared" si="68"/>
        <v>483EPS002</v>
      </c>
      <c r="E95" s="28" t="str">
        <f t="shared" si="69"/>
        <v>483EPS016</v>
      </c>
      <c r="F95" s="28" t="str">
        <f t="shared" si="70"/>
        <v>483EPS023</v>
      </c>
      <c r="G95" s="28" t="str">
        <f t="shared" si="71"/>
        <v>483EPS005</v>
      </c>
      <c r="H95" s="28" t="str">
        <f t="shared" si="72"/>
        <v>483EPS040</v>
      </c>
      <c r="I95" s="28" t="str">
        <f t="shared" si="73"/>
        <v>483EPS017</v>
      </c>
      <c r="J95" s="28" t="str">
        <f t="shared" si="74"/>
        <v>483EAS016</v>
      </c>
      <c r="K95" s="160" t="s">
        <v>380</v>
      </c>
      <c r="L95" s="29" t="s">
        <v>495</v>
      </c>
      <c r="M95" s="157">
        <v>483</v>
      </c>
      <c r="N95" s="39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130">
        <v>0</v>
      </c>
      <c r="W95" s="149">
        <v>0</v>
      </c>
      <c r="X95" s="39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130">
        <v>0</v>
      </c>
      <c r="AG95" s="149">
        <v>0</v>
      </c>
      <c r="AH95" s="39">
        <f t="shared" si="77"/>
        <v>0</v>
      </c>
      <c r="AI95" s="33">
        <f t="shared" si="78"/>
        <v>0</v>
      </c>
      <c r="AJ95" s="33">
        <f t="shared" si="79"/>
        <v>0</v>
      </c>
      <c r="AK95" s="33">
        <f t="shared" si="80"/>
        <v>0</v>
      </c>
      <c r="AL95" s="33">
        <f t="shared" si="81"/>
        <v>0</v>
      </c>
      <c r="AM95" s="33">
        <f t="shared" si="82"/>
        <v>0</v>
      </c>
      <c r="AN95" s="33">
        <f t="shared" si="83"/>
        <v>1</v>
      </c>
      <c r="AO95" s="33">
        <f t="shared" si="84"/>
        <v>0</v>
      </c>
      <c r="AP95" s="130">
        <f t="shared" si="85"/>
        <v>0</v>
      </c>
      <c r="AQ95" s="149">
        <f t="shared" si="65"/>
        <v>1</v>
      </c>
      <c r="AR95" s="67" t="str">
        <f t="shared" si="75"/>
        <v>819EPS040</v>
      </c>
      <c r="AS95" s="726" t="s">
        <v>705</v>
      </c>
      <c r="AT95" s="726">
        <v>819</v>
      </c>
      <c r="AU95" s="726" t="s">
        <v>565</v>
      </c>
      <c r="AV95" s="727">
        <v>3</v>
      </c>
    </row>
    <row r="96" spans="2:48" ht="15" customHeight="1">
      <c r="B96" s="28" t="str">
        <f t="shared" si="66"/>
        <v>541EPS010</v>
      </c>
      <c r="C96" s="28" t="str">
        <f t="shared" si="67"/>
        <v>541EPS044</v>
      </c>
      <c r="D96" s="28" t="str">
        <f t="shared" si="68"/>
        <v>541EPS002</v>
      </c>
      <c r="E96" s="28" t="str">
        <f t="shared" si="69"/>
        <v>541EPS016</v>
      </c>
      <c r="F96" s="28" t="str">
        <f t="shared" si="70"/>
        <v>541EPS023</v>
      </c>
      <c r="G96" s="28" t="str">
        <f t="shared" si="71"/>
        <v>541EPS005</v>
      </c>
      <c r="H96" s="28" t="str">
        <f t="shared" si="72"/>
        <v>541EPS040</v>
      </c>
      <c r="I96" s="28" t="str">
        <f t="shared" si="73"/>
        <v>541EPS017</v>
      </c>
      <c r="J96" s="28" t="str">
        <f t="shared" si="74"/>
        <v>541EAS016</v>
      </c>
      <c r="K96" s="165" t="s">
        <v>381</v>
      </c>
      <c r="L96" s="29" t="s">
        <v>495</v>
      </c>
      <c r="M96" s="157">
        <v>541</v>
      </c>
      <c r="N96" s="39">
        <v>0</v>
      </c>
      <c r="O96" s="33">
        <v>0</v>
      </c>
      <c r="P96" s="33">
        <v>9</v>
      </c>
      <c r="Q96" s="33">
        <v>7</v>
      </c>
      <c r="R96" s="33">
        <v>0</v>
      </c>
      <c r="S96" s="33">
        <v>0</v>
      </c>
      <c r="T96" s="33">
        <v>0</v>
      </c>
      <c r="U96" s="33">
        <v>0</v>
      </c>
      <c r="V96" s="130">
        <v>0</v>
      </c>
      <c r="W96" s="149">
        <v>16</v>
      </c>
      <c r="X96" s="39">
        <v>0</v>
      </c>
      <c r="Y96" s="33">
        <v>0</v>
      </c>
      <c r="Z96" s="33">
        <v>10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130">
        <v>0</v>
      </c>
      <c r="AG96" s="149">
        <v>10</v>
      </c>
      <c r="AH96" s="39">
        <f t="shared" si="77"/>
        <v>0</v>
      </c>
      <c r="AI96" s="33">
        <f t="shared" si="78"/>
        <v>0</v>
      </c>
      <c r="AJ96" s="33">
        <f t="shared" si="79"/>
        <v>11</v>
      </c>
      <c r="AK96" s="33">
        <f t="shared" si="80"/>
        <v>0</v>
      </c>
      <c r="AL96" s="33">
        <f t="shared" si="81"/>
        <v>0</v>
      </c>
      <c r="AM96" s="33">
        <f t="shared" si="82"/>
        <v>0</v>
      </c>
      <c r="AN96" s="33">
        <f t="shared" si="83"/>
        <v>3</v>
      </c>
      <c r="AO96" s="33">
        <f t="shared" si="84"/>
        <v>0</v>
      </c>
      <c r="AP96" s="130">
        <f t="shared" si="85"/>
        <v>0</v>
      </c>
      <c r="AQ96" s="149">
        <f t="shared" si="65"/>
        <v>14</v>
      </c>
      <c r="AR96" s="67" t="str">
        <f t="shared" si="75"/>
        <v>887EPS002</v>
      </c>
      <c r="AS96" s="726" t="s">
        <v>705</v>
      </c>
      <c r="AT96" s="726">
        <v>887</v>
      </c>
      <c r="AU96" s="726" t="s">
        <v>563</v>
      </c>
      <c r="AV96" s="727">
        <v>1</v>
      </c>
    </row>
    <row r="97" spans="2:48" ht="15" customHeight="1">
      <c r="B97" s="28" t="str">
        <f t="shared" si="66"/>
        <v>607EPS010</v>
      </c>
      <c r="C97" s="28" t="str">
        <f t="shared" si="67"/>
        <v>607EPS044</v>
      </c>
      <c r="D97" s="28" t="str">
        <f t="shared" si="68"/>
        <v>607EPS002</v>
      </c>
      <c r="E97" s="28" t="str">
        <f t="shared" si="69"/>
        <v>607EPS016</v>
      </c>
      <c r="F97" s="28" t="str">
        <f t="shared" si="70"/>
        <v>607EPS023</v>
      </c>
      <c r="G97" s="28" t="str">
        <f t="shared" si="71"/>
        <v>607EPS005</v>
      </c>
      <c r="H97" s="28" t="str">
        <f t="shared" si="72"/>
        <v>607EPS040</v>
      </c>
      <c r="I97" s="28" t="str">
        <f t="shared" si="73"/>
        <v>607EPS017</v>
      </c>
      <c r="J97" s="28" t="str">
        <f t="shared" si="74"/>
        <v>607EAS016</v>
      </c>
      <c r="K97" s="160" t="s">
        <v>382</v>
      </c>
      <c r="L97" s="29" t="s">
        <v>495</v>
      </c>
      <c r="M97" s="157">
        <v>607</v>
      </c>
      <c r="N97" s="39">
        <v>0</v>
      </c>
      <c r="O97" s="33">
        <v>0</v>
      </c>
      <c r="P97" s="33">
        <v>0</v>
      </c>
      <c r="Q97" s="33">
        <v>16</v>
      </c>
      <c r="R97" s="33">
        <v>0</v>
      </c>
      <c r="S97" s="33">
        <v>0</v>
      </c>
      <c r="T97" s="33">
        <v>0</v>
      </c>
      <c r="U97" s="33">
        <v>0</v>
      </c>
      <c r="V97" s="130">
        <v>0</v>
      </c>
      <c r="W97" s="149">
        <v>16</v>
      </c>
      <c r="X97" s="39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130">
        <v>0</v>
      </c>
      <c r="AG97" s="149">
        <v>0</v>
      </c>
      <c r="AH97" s="39">
        <f t="shared" si="77"/>
        <v>0</v>
      </c>
      <c r="AI97" s="33">
        <f t="shared" si="78"/>
        <v>0</v>
      </c>
      <c r="AJ97" s="33">
        <f t="shared" si="79"/>
        <v>0</v>
      </c>
      <c r="AK97" s="33">
        <f t="shared" si="80"/>
        <v>0</v>
      </c>
      <c r="AL97" s="33">
        <f t="shared" si="81"/>
        <v>0</v>
      </c>
      <c r="AM97" s="33">
        <f t="shared" si="82"/>
        <v>0</v>
      </c>
      <c r="AN97" s="33">
        <f t="shared" si="83"/>
        <v>13</v>
      </c>
      <c r="AO97" s="33">
        <f t="shared" si="84"/>
        <v>0</v>
      </c>
      <c r="AP97" s="130">
        <f t="shared" si="85"/>
        <v>0</v>
      </c>
      <c r="AQ97" s="149">
        <f t="shared" si="65"/>
        <v>13</v>
      </c>
      <c r="AR97" s="67" t="str">
        <f t="shared" si="75"/>
        <v>887EPS010</v>
      </c>
      <c r="AS97" s="726" t="s">
        <v>705</v>
      </c>
      <c r="AT97" s="726">
        <v>887</v>
      </c>
      <c r="AU97" s="726" t="s">
        <v>560</v>
      </c>
      <c r="AV97" s="727">
        <v>10</v>
      </c>
    </row>
    <row r="98" spans="2:48" ht="15" customHeight="1">
      <c r="B98" s="28" t="str">
        <f t="shared" si="66"/>
        <v>615EPS010</v>
      </c>
      <c r="C98" s="28" t="str">
        <f t="shared" si="67"/>
        <v>615EPS044</v>
      </c>
      <c r="D98" s="28" t="str">
        <f t="shared" si="68"/>
        <v>615EPS002</v>
      </c>
      <c r="E98" s="28" t="str">
        <f t="shared" si="69"/>
        <v>615EPS016</v>
      </c>
      <c r="F98" s="28" t="str">
        <f t="shared" si="70"/>
        <v>615EPS023</v>
      </c>
      <c r="G98" s="28" t="str">
        <f t="shared" si="71"/>
        <v>615EPS005</v>
      </c>
      <c r="H98" s="28" t="str">
        <f t="shared" si="72"/>
        <v>615EPS040</v>
      </c>
      <c r="I98" s="28" t="str">
        <f t="shared" si="73"/>
        <v>615EPS017</v>
      </c>
      <c r="J98" s="28" t="str">
        <f t="shared" si="74"/>
        <v>615EAS016</v>
      </c>
      <c r="K98" s="160" t="s">
        <v>383</v>
      </c>
      <c r="L98" s="29" t="s">
        <v>495</v>
      </c>
      <c r="M98" s="157">
        <v>615</v>
      </c>
      <c r="N98" s="39">
        <v>2415</v>
      </c>
      <c r="O98" s="33">
        <v>0</v>
      </c>
      <c r="P98" s="33">
        <v>65</v>
      </c>
      <c r="Q98" s="33">
        <v>141</v>
      </c>
      <c r="R98" s="33">
        <v>0</v>
      </c>
      <c r="S98" s="33">
        <v>87</v>
      </c>
      <c r="T98" s="33">
        <v>0</v>
      </c>
      <c r="U98" s="33">
        <v>0</v>
      </c>
      <c r="V98" s="130">
        <v>0</v>
      </c>
      <c r="W98" s="149">
        <v>2708</v>
      </c>
      <c r="X98" s="39">
        <v>243</v>
      </c>
      <c r="Y98" s="33">
        <v>0</v>
      </c>
      <c r="Z98" s="33">
        <v>84</v>
      </c>
      <c r="AA98" s="33">
        <v>38</v>
      </c>
      <c r="AB98" s="33">
        <v>0</v>
      </c>
      <c r="AC98" s="33">
        <v>194</v>
      </c>
      <c r="AD98" s="33">
        <v>0</v>
      </c>
      <c r="AE98" s="33">
        <v>0</v>
      </c>
      <c r="AF98" s="130">
        <v>0</v>
      </c>
      <c r="AG98" s="149">
        <v>559</v>
      </c>
      <c r="AH98" s="39">
        <f t="shared" si="77"/>
        <v>439</v>
      </c>
      <c r="AI98" s="33">
        <f t="shared" si="78"/>
        <v>0</v>
      </c>
      <c r="AJ98" s="33">
        <f t="shared" si="79"/>
        <v>96</v>
      </c>
      <c r="AK98" s="33">
        <f t="shared" si="80"/>
        <v>147</v>
      </c>
      <c r="AL98" s="33">
        <f t="shared" si="81"/>
        <v>0</v>
      </c>
      <c r="AM98" s="33">
        <f t="shared" si="82"/>
        <v>147</v>
      </c>
      <c r="AN98" s="33">
        <f t="shared" si="83"/>
        <v>88</v>
      </c>
      <c r="AO98" s="33">
        <f t="shared" si="84"/>
        <v>0</v>
      </c>
      <c r="AP98" s="130">
        <f t="shared" si="85"/>
        <v>0</v>
      </c>
      <c r="AQ98" s="149">
        <f t="shared" si="65"/>
        <v>917</v>
      </c>
      <c r="AR98" s="67" t="str">
        <f t="shared" si="75"/>
        <v>887EPS016</v>
      </c>
      <c r="AS98" s="726" t="s">
        <v>705</v>
      </c>
      <c r="AT98" s="726">
        <v>887</v>
      </c>
      <c r="AU98" s="726" t="s">
        <v>637</v>
      </c>
      <c r="AV98" s="727">
        <v>47</v>
      </c>
    </row>
    <row r="99" spans="2:48" ht="15" customHeight="1">
      <c r="B99" s="28" t="str">
        <f t="shared" si="66"/>
        <v>649EPS010</v>
      </c>
      <c r="C99" s="28" t="str">
        <f t="shared" si="67"/>
        <v>649EPS044</v>
      </c>
      <c r="D99" s="28" t="str">
        <f t="shared" si="68"/>
        <v>649EPS002</v>
      </c>
      <c r="E99" s="28" t="str">
        <f t="shared" si="69"/>
        <v>649EPS016</v>
      </c>
      <c r="F99" s="28" t="str">
        <f t="shared" si="70"/>
        <v>649EPS023</v>
      </c>
      <c r="G99" s="28" t="str">
        <f t="shared" si="71"/>
        <v>649EPS005</v>
      </c>
      <c r="H99" s="28" t="str">
        <f t="shared" si="72"/>
        <v>649EPS040</v>
      </c>
      <c r="I99" s="28" t="str">
        <f t="shared" si="73"/>
        <v>649EPS017</v>
      </c>
      <c r="J99" s="28" t="str">
        <f t="shared" si="74"/>
        <v>649EAS016</v>
      </c>
      <c r="K99" s="160" t="s">
        <v>384</v>
      </c>
      <c r="L99" s="29" t="s">
        <v>495</v>
      </c>
      <c r="M99" s="157">
        <v>649</v>
      </c>
      <c r="N99" s="39">
        <v>0</v>
      </c>
      <c r="O99" s="33">
        <v>0</v>
      </c>
      <c r="P99" s="33">
        <v>0</v>
      </c>
      <c r="Q99" s="33">
        <v>1</v>
      </c>
      <c r="R99" s="33">
        <v>0</v>
      </c>
      <c r="S99" s="33">
        <v>0</v>
      </c>
      <c r="T99" s="33">
        <v>0</v>
      </c>
      <c r="U99" s="33">
        <v>0</v>
      </c>
      <c r="V99" s="130">
        <v>0</v>
      </c>
      <c r="W99" s="149">
        <v>1</v>
      </c>
      <c r="X99" s="39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130">
        <v>0</v>
      </c>
      <c r="AG99" s="149">
        <v>0</v>
      </c>
      <c r="AH99" s="39">
        <f t="shared" si="77"/>
        <v>0</v>
      </c>
      <c r="AI99" s="33">
        <f t="shared" si="78"/>
        <v>0</v>
      </c>
      <c r="AJ99" s="33">
        <f t="shared" si="79"/>
        <v>0</v>
      </c>
      <c r="AK99" s="33">
        <f t="shared" si="80"/>
        <v>0</v>
      </c>
      <c r="AL99" s="33">
        <f t="shared" si="81"/>
        <v>0</v>
      </c>
      <c r="AM99" s="33">
        <f t="shared" si="82"/>
        <v>0</v>
      </c>
      <c r="AN99" s="33">
        <f t="shared" si="83"/>
        <v>19</v>
      </c>
      <c r="AO99" s="33">
        <f t="shared" si="84"/>
        <v>0</v>
      </c>
      <c r="AP99" s="130">
        <f t="shared" si="85"/>
        <v>0</v>
      </c>
      <c r="AQ99" s="149">
        <f t="shared" si="65"/>
        <v>19</v>
      </c>
      <c r="AR99" s="67" t="str">
        <f t="shared" si="75"/>
        <v>887EPS040</v>
      </c>
      <c r="AS99" s="726" t="s">
        <v>705</v>
      </c>
      <c r="AT99" s="726">
        <v>887</v>
      </c>
      <c r="AU99" s="726" t="s">
        <v>565</v>
      </c>
      <c r="AV99" s="727">
        <v>17</v>
      </c>
    </row>
    <row r="100" spans="2:48" ht="15" customHeight="1">
      <c r="B100" s="28" t="str">
        <f t="shared" si="66"/>
        <v>652EPS010</v>
      </c>
      <c r="C100" s="28" t="str">
        <f t="shared" si="67"/>
        <v>652EPS044</v>
      </c>
      <c r="D100" s="28" t="str">
        <f t="shared" si="68"/>
        <v>652EPS002</v>
      </c>
      <c r="E100" s="28" t="str">
        <f t="shared" si="69"/>
        <v>652EPS016</v>
      </c>
      <c r="F100" s="28" t="str">
        <f t="shared" si="70"/>
        <v>652EPS023</v>
      </c>
      <c r="G100" s="28" t="str">
        <f t="shared" si="71"/>
        <v>652EPS005</v>
      </c>
      <c r="H100" s="28" t="str">
        <f t="shared" si="72"/>
        <v>652EPS040</v>
      </c>
      <c r="I100" s="28" t="str">
        <f t="shared" si="73"/>
        <v>652EPS017</v>
      </c>
      <c r="J100" s="28" t="str">
        <f t="shared" si="74"/>
        <v>652EAS016</v>
      </c>
      <c r="K100" s="160" t="s">
        <v>385</v>
      </c>
      <c r="L100" s="29" t="s">
        <v>495</v>
      </c>
      <c r="M100" s="157">
        <v>652</v>
      </c>
      <c r="N100" s="39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130">
        <v>0</v>
      </c>
      <c r="W100" s="149">
        <v>0</v>
      </c>
      <c r="X100" s="39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130">
        <v>0</v>
      </c>
      <c r="AG100" s="149">
        <v>0</v>
      </c>
      <c r="AH100" s="39">
        <f t="shared" si="77"/>
        <v>0</v>
      </c>
      <c r="AI100" s="33">
        <f t="shared" si="78"/>
        <v>0</v>
      </c>
      <c r="AJ100" s="33">
        <f t="shared" si="79"/>
        <v>0</v>
      </c>
      <c r="AK100" s="33">
        <f t="shared" si="80"/>
        <v>0</v>
      </c>
      <c r="AL100" s="33">
        <f t="shared" si="81"/>
        <v>0</v>
      </c>
      <c r="AM100" s="33">
        <f t="shared" si="82"/>
        <v>0</v>
      </c>
      <c r="AN100" s="33">
        <f t="shared" si="83"/>
        <v>2</v>
      </c>
      <c r="AO100" s="33">
        <f t="shared" si="84"/>
        <v>0</v>
      </c>
      <c r="AP100" s="130">
        <f t="shared" si="85"/>
        <v>0</v>
      </c>
      <c r="AQ100" s="149">
        <f t="shared" si="65"/>
        <v>2</v>
      </c>
      <c r="AR100" s="67" t="str">
        <f t="shared" si="75"/>
        <v>2EPS040</v>
      </c>
      <c r="AS100" s="726" t="s">
        <v>707</v>
      </c>
      <c r="AT100" s="726">
        <v>2</v>
      </c>
      <c r="AU100" s="726" t="s">
        <v>565</v>
      </c>
      <c r="AV100" s="727">
        <v>12</v>
      </c>
    </row>
    <row r="101" spans="2:48" ht="15" customHeight="1">
      <c r="B101" s="28" t="str">
        <f t="shared" si="66"/>
        <v>660EPS010</v>
      </c>
      <c r="C101" s="28" t="str">
        <f t="shared" si="67"/>
        <v>660EPS044</v>
      </c>
      <c r="D101" s="28" t="str">
        <f t="shared" si="68"/>
        <v>660EPS002</v>
      </c>
      <c r="E101" s="28" t="str">
        <f t="shared" si="69"/>
        <v>660EPS016</v>
      </c>
      <c r="F101" s="28" t="str">
        <f t="shared" si="70"/>
        <v>660EPS023</v>
      </c>
      <c r="G101" s="28" t="str">
        <f t="shared" si="71"/>
        <v>660EPS005</v>
      </c>
      <c r="H101" s="28" t="str">
        <f t="shared" si="72"/>
        <v>660EPS040</v>
      </c>
      <c r="I101" s="28" t="str">
        <f t="shared" si="73"/>
        <v>660EPS017</v>
      </c>
      <c r="J101" s="28" t="str">
        <f t="shared" si="74"/>
        <v>660EAS016</v>
      </c>
      <c r="K101" s="160" t="s">
        <v>386</v>
      </c>
      <c r="L101" s="29" t="s">
        <v>495</v>
      </c>
      <c r="M101" s="157">
        <v>660</v>
      </c>
      <c r="N101" s="39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130">
        <v>0</v>
      </c>
      <c r="W101" s="149">
        <v>0</v>
      </c>
      <c r="X101" s="39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130">
        <v>0</v>
      </c>
      <c r="AG101" s="149">
        <v>0</v>
      </c>
      <c r="AH101" s="39">
        <f t="shared" si="77"/>
        <v>0</v>
      </c>
      <c r="AI101" s="33">
        <f t="shared" si="78"/>
        <v>0</v>
      </c>
      <c r="AJ101" s="33">
        <f t="shared" si="79"/>
        <v>0</v>
      </c>
      <c r="AK101" s="33">
        <f t="shared" si="80"/>
        <v>0</v>
      </c>
      <c r="AL101" s="33">
        <f t="shared" si="81"/>
        <v>0</v>
      </c>
      <c r="AM101" s="33">
        <f t="shared" si="82"/>
        <v>0</v>
      </c>
      <c r="AN101" s="33">
        <f t="shared" si="83"/>
        <v>7</v>
      </c>
      <c r="AO101" s="33">
        <f t="shared" si="84"/>
        <v>0</v>
      </c>
      <c r="AP101" s="130">
        <f t="shared" si="85"/>
        <v>0</v>
      </c>
      <c r="AQ101" s="149">
        <f t="shared" si="65"/>
        <v>7</v>
      </c>
      <c r="AR101" s="67" t="str">
        <f t="shared" si="75"/>
        <v>21EPS040</v>
      </c>
      <c r="AS101" s="726" t="s">
        <v>707</v>
      </c>
      <c r="AT101" s="726">
        <v>21</v>
      </c>
      <c r="AU101" s="726" t="s">
        <v>565</v>
      </c>
      <c r="AV101" s="727">
        <v>2</v>
      </c>
    </row>
    <row r="102" spans="2:48" ht="15" customHeight="1">
      <c r="B102" s="28" t="str">
        <f t="shared" si="66"/>
        <v>667EPS010</v>
      </c>
      <c r="C102" s="28" t="str">
        <f t="shared" si="67"/>
        <v>667EPS044</v>
      </c>
      <c r="D102" s="28" t="str">
        <f t="shared" si="68"/>
        <v>667EPS002</v>
      </c>
      <c r="E102" s="28" t="str">
        <f t="shared" si="69"/>
        <v>667EPS016</v>
      </c>
      <c r="F102" s="28" t="str">
        <f t="shared" si="70"/>
        <v>667EPS023</v>
      </c>
      <c r="G102" s="28" t="str">
        <f t="shared" si="71"/>
        <v>667EPS005</v>
      </c>
      <c r="H102" s="28" t="str">
        <f t="shared" si="72"/>
        <v>667EPS040</v>
      </c>
      <c r="I102" s="28" t="str">
        <f t="shared" si="73"/>
        <v>667EPS017</v>
      </c>
      <c r="J102" s="28" t="str">
        <f t="shared" si="74"/>
        <v>667EAS016</v>
      </c>
      <c r="K102" s="160" t="s">
        <v>387</v>
      </c>
      <c r="L102" s="29" t="s">
        <v>495</v>
      </c>
      <c r="M102" s="157">
        <v>667</v>
      </c>
      <c r="N102" s="39">
        <v>0</v>
      </c>
      <c r="O102" s="33">
        <v>0</v>
      </c>
      <c r="P102" s="33">
        <v>0</v>
      </c>
      <c r="Q102" s="33">
        <v>3</v>
      </c>
      <c r="R102" s="33">
        <v>0</v>
      </c>
      <c r="S102" s="33">
        <v>0</v>
      </c>
      <c r="T102" s="33">
        <v>0</v>
      </c>
      <c r="U102" s="33">
        <v>0</v>
      </c>
      <c r="V102" s="130">
        <v>0</v>
      </c>
      <c r="W102" s="149">
        <v>3</v>
      </c>
      <c r="X102" s="39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130">
        <v>0</v>
      </c>
      <c r="AG102" s="149">
        <v>0</v>
      </c>
      <c r="AH102" s="39">
        <f t="shared" si="77"/>
        <v>0</v>
      </c>
      <c r="AI102" s="33">
        <f t="shared" si="78"/>
        <v>0</v>
      </c>
      <c r="AJ102" s="33">
        <f t="shared" si="79"/>
        <v>0</v>
      </c>
      <c r="AK102" s="33">
        <f t="shared" si="80"/>
        <v>0</v>
      </c>
      <c r="AL102" s="33">
        <f t="shared" si="81"/>
        <v>0</v>
      </c>
      <c r="AM102" s="33">
        <f t="shared" si="82"/>
        <v>0</v>
      </c>
      <c r="AN102" s="33">
        <f t="shared" si="83"/>
        <v>15</v>
      </c>
      <c r="AO102" s="33">
        <f t="shared" si="84"/>
        <v>0</v>
      </c>
      <c r="AP102" s="130">
        <f t="shared" si="85"/>
        <v>0</v>
      </c>
      <c r="AQ102" s="149">
        <f t="shared" si="65"/>
        <v>15</v>
      </c>
      <c r="AR102" s="67" t="str">
        <f t="shared" si="75"/>
        <v>55EPS040</v>
      </c>
      <c r="AS102" s="726" t="s">
        <v>707</v>
      </c>
      <c r="AT102" s="726">
        <v>55</v>
      </c>
      <c r="AU102" s="726" t="s">
        <v>565</v>
      </c>
      <c r="AV102" s="727">
        <v>2</v>
      </c>
    </row>
    <row r="103" spans="2:48" ht="15" customHeight="1">
      <c r="B103" s="28" t="str">
        <f t="shared" si="66"/>
        <v>674EPS010</v>
      </c>
      <c r="C103" s="28" t="str">
        <f t="shared" si="67"/>
        <v>674EPS044</v>
      </c>
      <c r="D103" s="28" t="str">
        <f t="shared" si="68"/>
        <v>674EPS002</v>
      </c>
      <c r="E103" s="28" t="str">
        <f t="shared" si="69"/>
        <v>674EPS016</v>
      </c>
      <c r="F103" s="28" t="str">
        <f t="shared" si="70"/>
        <v>674EPS023</v>
      </c>
      <c r="G103" s="28" t="str">
        <f t="shared" si="71"/>
        <v>674EPS005</v>
      </c>
      <c r="H103" s="28" t="str">
        <f t="shared" si="72"/>
        <v>674EPS040</v>
      </c>
      <c r="I103" s="28" t="str">
        <f t="shared" si="73"/>
        <v>674EPS017</v>
      </c>
      <c r="J103" s="28" t="str">
        <f t="shared" si="74"/>
        <v>674EAS016</v>
      </c>
      <c r="K103" s="160" t="s">
        <v>388</v>
      </c>
      <c r="L103" s="29" t="s">
        <v>495</v>
      </c>
      <c r="M103" s="157">
        <v>674</v>
      </c>
      <c r="N103" s="39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1</v>
      </c>
      <c r="T103" s="33">
        <v>0</v>
      </c>
      <c r="U103" s="33">
        <v>0</v>
      </c>
      <c r="V103" s="130">
        <v>0</v>
      </c>
      <c r="W103" s="149">
        <v>1</v>
      </c>
      <c r="X103" s="39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130">
        <v>0</v>
      </c>
      <c r="AG103" s="149">
        <v>0</v>
      </c>
      <c r="AH103" s="39">
        <f t="shared" si="77"/>
        <v>0</v>
      </c>
      <c r="AI103" s="33">
        <f t="shared" si="78"/>
        <v>0</v>
      </c>
      <c r="AJ103" s="33">
        <f t="shared" si="79"/>
        <v>0</v>
      </c>
      <c r="AK103" s="33">
        <f t="shared" si="80"/>
        <v>0</v>
      </c>
      <c r="AL103" s="33">
        <f t="shared" si="81"/>
        <v>0</v>
      </c>
      <c r="AM103" s="33">
        <f t="shared" si="82"/>
        <v>0</v>
      </c>
      <c r="AN103" s="33">
        <f t="shared" si="83"/>
        <v>10</v>
      </c>
      <c r="AO103" s="33">
        <f t="shared" si="84"/>
        <v>0</v>
      </c>
      <c r="AP103" s="130">
        <f t="shared" si="85"/>
        <v>0</v>
      </c>
      <c r="AQ103" s="149">
        <f t="shared" si="65"/>
        <v>10</v>
      </c>
      <c r="AR103" s="67" t="str">
        <f t="shared" si="75"/>
        <v>148EPS016</v>
      </c>
      <c r="AS103" s="726" t="s">
        <v>707</v>
      </c>
      <c r="AT103" s="726">
        <v>148</v>
      </c>
      <c r="AU103" s="726" t="s">
        <v>637</v>
      </c>
      <c r="AV103" s="727">
        <v>40</v>
      </c>
    </row>
    <row r="104" spans="2:48" ht="15" customHeight="1">
      <c r="B104" s="28" t="str">
        <f t="shared" ref="B104:B140" si="86">CONCATENATE(M104,$AH$5)</f>
        <v>697EPS010</v>
      </c>
      <c r="C104" s="28" t="str">
        <f t="shared" ref="C104:C140" si="87">CONCATENATE(M104,$AI$5)</f>
        <v>697EPS044</v>
      </c>
      <c r="D104" s="28" t="str">
        <f t="shared" ref="D104:D140" si="88">CONCATENATE(M104,$AJ$5)</f>
        <v>697EPS002</v>
      </c>
      <c r="E104" s="28" t="str">
        <f t="shared" ref="E104:E140" si="89">CONCATENATE(M104,$AK$5)</f>
        <v>697EPS016</v>
      </c>
      <c r="F104" s="28" t="str">
        <f t="shared" ref="F104:F140" si="90">CONCATENATE(M104,$AL$5)</f>
        <v>697EPS023</v>
      </c>
      <c r="G104" s="28" t="str">
        <f t="shared" ref="G104:G140" si="91">CONCATENATE(M104,$AM$5)</f>
        <v>697EPS005</v>
      </c>
      <c r="H104" s="28" t="str">
        <f t="shared" ref="H104:H140" si="92">CONCATENATE(M104,$AN$5)</f>
        <v>697EPS040</v>
      </c>
      <c r="I104" s="28" t="str">
        <f t="shared" ref="I104:I140" si="93">CONCATENATE(M104,$AO$5)</f>
        <v>697EPS017</v>
      </c>
      <c r="J104" s="28" t="str">
        <f t="shared" ref="J104:J140" si="94">CONCATENATE(M104,$AP$5)</f>
        <v>697EAS016</v>
      </c>
      <c r="K104" s="166" t="s">
        <v>389</v>
      </c>
      <c r="L104" s="29" t="s">
        <v>495</v>
      </c>
      <c r="M104" s="157">
        <v>697</v>
      </c>
      <c r="N104" s="39">
        <v>0</v>
      </c>
      <c r="O104" s="33">
        <v>0</v>
      </c>
      <c r="P104" s="33">
        <v>0</v>
      </c>
      <c r="Q104" s="33">
        <v>38</v>
      </c>
      <c r="R104" s="33">
        <v>0</v>
      </c>
      <c r="S104" s="33">
        <v>1</v>
      </c>
      <c r="T104" s="33">
        <v>0</v>
      </c>
      <c r="U104" s="33">
        <v>0</v>
      </c>
      <c r="V104" s="130">
        <v>0</v>
      </c>
      <c r="W104" s="149">
        <v>39</v>
      </c>
      <c r="X104" s="39">
        <v>0</v>
      </c>
      <c r="Y104" s="33">
        <v>0</v>
      </c>
      <c r="Z104" s="33">
        <v>0</v>
      </c>
      <c r="AA104" s="33">
        <v>11</v>
      </c>
      <c r="AB104" s="33">
        <v>0</v>
      </c>
      <c r="AC104" s="33">
        <v>0</v>
      </c>
      <c r="AD104" s="33">
        <v>0</v>
      </c>
      <c r="AE104" s="33">
        <v>0</v>
      </c>
      <c r="AF104" s="130">
        <v>0</v>
      </c>
      <c r="AG104" s="149">
        <v>11</v>
      </c>
      <c r="AH104" s="39">
        <f t="shared" si="77"/>
        <v>0</v>
      </c>
      <c r="AI104" s="33">
        <f t="shared" si="78"/>
        <v>0</v>
      </c>
      <c r="AJ104" s="33">
        <f t="shared" si="79"/>
        <v>0</v>
      </c>
      <c r="AK104" s="33">
        <f t="shared" si="80"/>
        <v>53</v>
      </c>
      <c r="AL104" s="33">
        <f t="shared" si="81"/>
        <v>0</v>
      </c>
      <c r="AM104" s="33">
        <f t="shared" si="82"/>
        <v>0</v>
      </c>
      <c r="AN104" s="33">
        <f t="shared" si="83"/>
        <v>12</v>
      </c>
      <c r="AO104" s="33">
        <f t="shared" si="84"/>
        <v>0</v>
      </c>
      <c r="AP104" s="130">
        <f t="shared" si="85"/>
        <v>0</v>
      </c>
      <c r="AQ104" s="149">
        <f t="shared" si="65"/>
        <v>65</v>
      </c>
      <c r="AR104" s="67" t="str">
        <f t="shared" si="75"/>
        <v>148EPS040</v>
      </c>
      <c r="AS104" s="726" t="s">
        <v>707</v>
      </c>
      <c r="AT104" s="726">
        <v>148</v>
      </c>
      <c r="AU104" s="726" t="s">
        <v>565</v>
      </c>
      <c r="AV104" s="727">
        <v>26</v>
      </c>
    </row>
    <row r="105" spans="2:48" ht="15" customHeight="1">
      <c r="B105" s="28" t="str">
        <f t="shared" si="86"/>
        <v>756EPS010</v>
      </c>
      <c r="C105" s="28" t="str">
        <f t="shared" si="87"/>
        <v>756EPS044</v>
      </c>
      <c r="D105" s="28" t="str">
        <f t="shared" si="88"/>
        <v>756EPS002</v>
      </c>
      <c r="E105" s="28" t="str">
        <f t="shared" si="89"/>
        <v>756EPS016</v>
      </c>
      <c r="F105" s="28" t="str">
        <f t="shared" si="90"/>
        <v>756EPS023</v>
      </c>
      <c r="G105" s="28" t="str">
        <f t="shared" si="91"/>
        <v>756EPS005</v>
      </c>
      <c r="H105" s="28" t="str">
        <f t="shared" si="92"/>
        <v>756EPS040</v>
      </c>
      <c r="I105" s="28" t="str">
        <f t="shared" si="93"/>
        <v>756EPS017</v>
      </c>
      <c r="J105" s="28" t="str">
        <f t="shared" si="94"/>
        <v>756EAS016</v>
      </c>
      <c r="K105" s="160" t="s">
        <v>390</v>
      </c>
      <c r="L105" s="29" t="s">
        <v>495</v>
      </c>
      <c r="M105" s="157">
        <v>756</v>
      </c>
      <c r="N105" s="39">
        <v>0</v>
      </c>
      <c r="O105" s="33">
        <v>0</v>
      </c>
      <c r="P105" s="33">
        <v>0</v>
      </c>
      <c r="Q105" s="33">
        <v>27</v>
      </c>
      <c r="R105" s="33">
        <v>0</v>
      </c>
      <c r="S105" s="33">
        <v>0</v>
      </c>
      <c r="T105" s="33">
        <v>0</v>
      </c>
      <c r="U105" s="33">
        <v>0</v>
      </c>
      <c r="V105" s="130">
        <v>0</v>
      </c>
      <c r="W105" s="149">
        <v>27</v>
      </c>
      <c r="X105" s="39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130">
        <v>0</v>
      </c>
      <c r="AG105" s="149">
        <v>0</v>
      </c>
      <c r="AH105" s="39">
        <f t="shared" si="77"/>
        <v>0</v>
      </c>
      <c r="AI105" s="33">
        <f t="shared" si="78"/>
        <v>0</v>
      </c>
      <c r="AJ105" s="33">
        <f t="shared" si="79"/>
        <v>0</v>
      </c>
      <c r="AK105" s="33">
        <f t="shared" si="80"/>
        <v>0</v>
      </c>
      <c r="AL105" s="33">
        <f t="shared" si="81"/>
        <v>0</v>
      </c>
      <c r="AM105" s="33">
        <f t="shared" si="82"/>
        <v>0</v>
      </c>
      <c r="AN105" s="33">
        <f t="shared" si="83"/>
        <v>22</v>
      </c>
      <c r="AO105" s="33">
        <f t="shared" si="84"/>
        <v>0</v>
      </c>
      <c r="AP105" s="130">
        <f t="shared" si="85"/>
        <v>0</v>
      </c>
      <c r="AQ105" s="149">
        <f t="shared" si="65"/>
        <v>22</v>
      </c>
      <c r="AR105" s="67" t="str">
        <f t="shared" si="75"/>
        <v>197EPS040</v>
      </c>
      <c r="AS105" s="726" t="s">
        <v>707</v>
      </c>
      <c r="AT105" s="726">
        <v>197</v>
      </c>
      <c r="AU105" s="726" t="s">
        <v>565</v>
      </c>
      <c r="AV105" s="727">
        <v>3</v>
      </c>
    </row>
    <row r="106" spans="2:48" ht="15" customHeight="1">
      <c r="B106" s="28" t="str">
        <f t="shared" si="86"/>
        <v>EPS010</v>
      </c>
      <c r="C106" s="28" t="str">
        <f t="shared" si="87"/>
        <v>EPS044</v>
      </c>
      <c r="D106" s="28" t="str">
        <f t="shared" si="88"/>
        <v>EPS002</v>
      </c>
      <c r="E106" s="28" t="str">
        <f t="shared" si="89"/>
        <v>EPS016</v>
      </c>
      <c r="F106" s="28" t="str">
        <f t="shared" si="90"/>
        <v>EPS023</v>
      </c>
      <c r="G106" s="28" t="str">
        <f t="shared" si="91"/>
        <v>EPS005</v>
      </c>
      <c r="H106" s="28" t="str">
        <f t="shared" si="92"/>
        <v>EPS040</v>
      </c>
      <c r="I106" s="28" t="str">
        <f t="shared" si="93"/>
        <v>EPS017</v>
      </c>
      <c r="J106" s="28" t="str">
        <f t="shared" si="94"/>
        <v>EAS016</v>
      </c>
      <c r="K106" s="158" t="s">
        <v>708</v>
      </c>
      <c r="L106" s="123"/>
      <c r="M106" s="159"/>
      <c r="N106" s="37">
        <v>0</v>
      </c>
      <c r="O106" s="34">
        <v>4</v>
      </c>
      <c r="P106" s="34">
        <v>50</v>
      </c>
      <c r="Q106" s="34">
        <v>191</v>
      </c>
      <c r="R106" s="34">
        <v>0</v>
      </c>
      <c r="S106" s="34">
        <v>0</v>
      </c>
      <c r="T106" s="34">
        <v>0</v>
      </c>
      <c r="U106" s="34">
        <v>0</v>
      </c>
      <c r="V106" s="131">
        <v>0</v>
      </c>
      <c r="W106" s="148">
        <v>245</v>
      </c>
      <c r="X106" s="37">
        <v>0</v>
      </c>
      <c r="Y106" s="34">
        <v>0</v>
      </c>
      <c r="Z106" s="34">
        <v>74</v>
      </c>
      <c r="AA106" s="34">
        <v>1</v>
      </c>
      <c r="AB106" s="34">
        <v>0</v>
      </c>
      <c r="AC106" s="34">
        <v>0</v>
      </c>
      <c r="AD106" s="34">
        <v>0</v>
      </c>
      <c r="AE106" s="34">
        <v>0</v>
      </c>
      <c r="AF106" s="131">
        <v>0</v>
      </c>
      <c r="AG106" s="148">
        <v>75</v>
      </c>
      <c r="AH106" s="37">
        <f t="shared" ref="AH106:AP106" si="95">SUM(AH107:AH129)</f>
        <v>0</v>
      </c>
      <c r="AI106" s="34">
        <f t="shared" si="95"/>
        <v>0</v>
      </c>
      <c r="AJ106" s="34">
        <f t="shared" si="95"/>
        <v>98</v>
      </c>
      <c r="AK106" s="34">
        <f t="shared" si="95"/>
        <v>31</v>
      </c>
      <c r="AL106" s="34">
        <f t="shared" si="95"/>
        <v>0</v>
      </c>
      <c r="AM106" s="34">
        <f t="shared" si="95"/>
        <v>0</v>
      </c>
      <c r="AN106" s="34">
        <f t="shared" si="95"/>
        <v>176</v>
      </c>
      <c r="AO106" s="34">
        <f t="shared" si="95"/>
        <v>0</v>
      </c>
      <c r="AP106" s="131">
        <f t="shared" si="95"/>
        <v>0</v>
      </c>
      <c r="AQ106" s="148">
        <f t="shared" si="65"/>
        <v>305</v>
      </c>
      <c r="AR106" s="67" t="str">
        <f t="shared" si="75"/>
        <v>206EPS040</v>
      </c>
      <c r="AS106" s="726" t="s">
        <v>707</v>
      </c>
      <c r="AT106" s="726">
        <v>206</v>
      </c>
      <c r="AU106" s="726" t="s">
        <v>565</v>
      </c>
      <c r="AV106" s="727">
        <v>2</v>
      </c>
    </row>
    <row r="107" spans="2:48" ht="15" customHeight="1">
      <c r="B107" s="28" t="str">
        <f t="shared" si="86"/>
        <v>30EPS010</v>
      </c>
      <c r="C107" s="28" t="str">
        <f t="shared" si="87"/>
        <v>30EPS044</v>
      </c>
      <c r="D107" s="28" t="str">
        <f t="shared" si="88"/>
        <v>30EPS002</v>
      </c>
      <c r="E107" s="28" t="str">
        <f t="shared" si="89"/>
        <v>30EPS016</v>
      </c>
      <c r="F107" s="28" t="str">
        <f t="shared" si="90"/>
        <v>30EPS023</v>
      </c>
      <c r="G107" s="28" t="str">
        <f t="shared" si="91"/>
        <v>30EPS005</v>
      </c>
      <c r="H107" s="28" t="str">
        <f t="shared" si="92"/>
        <v>30EPS040</v>
      </c>
      <c r="I107" s="28" t="str">
        <f t="shared" si="93"/>
        <v>30EPS017</v>
      </c>
      <c r="J107" s="28" t="str">
        <f t="shared" si="94"/>
        <v>30EAS016</v>
      </c>
      <c r="K107" s="160" t="s">
        <v>392</v>
      </c>
      <c r="L107" s="29" t="s">
        <v>496</v>
      </c>
      <c r="M107" s="157">
        <v>30</v>
      </c>
      <c r="N107" s="39">
        <v>0</v>
      </c>
      <c r="O107" s="33">
        <v>0</v>
      </c>
      <c r="P107" s="33">
        <v>50</v>
      </c>
      <c r="Q107" s="33">
        <v>43</v>
      </c>
      <c r="R107" s="33">
        <v>0</v>
      </c>
      <c r="S107" s="33">
        <v>0</v>
      </c>
      <c r="T107" s="33">
        <v>0</v>
      </c>
      <c r="U107" s="33">
        <v>0</v>
      </c>
      <c r="V107" s="130">
        <v>0</v>
      </c>
      <c r="W107" s="149">
        <v>93</v>
      </c>
      <c r="X107" s="39">
        <v>0</v>
      </c>
      <c r="Y107" s="33">
        <v>0</v>
      </c>
      <c r="Z107" s="33">
        <v>74</v>
      </c>
      <c r="AA107" s="33">
        <v>1</v>
      </c>
      <c r="AB107" s="33">
        <v>0</v>
      </c>
      <c r="AC107" s="33">
        <v>0</v>
      </c>
      <c r="AD107" s="33">
        <v>0</v>
      </c>
      <c r="AE107" s="33">
        <v>0</v>
      </c>
      <c r="AF107" s="130">
        <v>0</v>
      </c>
      <c r="AG107" s="149">
        <v>75</v>
      </c>
      <c r="AH107" s="39">
        <f t="shared" ref="AH107:AH129" si="96">IFERROR(VLOOKUP(B107,$AR$8:$AV$928,5,0),0)</f>
        <v>0</v>
      </c>
      <c r="AI107" s="33">
        <f t="shared" ref="AI107:AI129" si="97">IFERROR(VLOOKUP(C107,$AR$8:$AV$928,5,0),0)</f>
        <v>0</v>
      </c>
      <c r="AJ107" s="33">
        <f t="shared" ref="AJ107:AJ129" si="98">IFERROR(VLOOKUP(D107,$AR$8:$AV$928,5,0),0)</f>
        <v>98</v>
      </c>
      <c r="AK107" s="33">
        <f t="shared" ref="AK107:AK129" si="99">IFERROR(VLOOKUP(E107,$AR$8:$AV$928,5,0),0)</f>
        <v>25</v>
      </c>
      <c r="AL107" s="33">
        <f t="shared" ref="AL107:AL129" si="100">IFERROR(VLOOKUP(F107,$AR$8:$AV$928,5,0),0)</f>
        <v>0</v>
      </c>
      <c r="AM107" s="33">
        <f t="shared" ref="AM107:AM129" si="101">IFERROR(VLOOKUP(G107,$AR$8:$AV$928,5,0),0)</f>
        <v>0</v>
      </c>
      <c r="AN107" s="33">
        <f t="shared" ref="AN107:AN129" si="102">IFERROR(VLOOKUP(H107,$AR$8:$AV$928,5,0),0)</f>
        <v>8</v>
      </c>
      <c r="AO107" s="33">
        <f t="shared" ref="AO107:AO129" si="103">IFERROR(VLOOKUP(I107,$AR$8:$AV$928,5,0),0)</f>
        <v>0</v>
      </c>
      <c r="AP107" s="130">
        <f t="shared" ref="AP107:AP129" si="104">IFERROR(VLOOKUP(J107,$AR$8:$AV$928,5,0),0)</f>
        <v>0</v>
      </c>
      <c r="AQ107" s="149">
        <f t="shared" si="65"/>
        <v>131</v>
      </c>
      <c r="AR107" s="67" t="str">
        <f t="shared" si="75"/>
        <v>313EPS040</v>
      </c>
      <c r="AS107" s="726" t="s">
        <v>707</v>
      </c>
      <c r="AT107" s="726">
        <v>313</v>
      </c>
      <c r="AU107" s="726" t="s">
        <v>565</v>
      </c>
      <c r="AV107" s="727">
        <v>5</v>
      </c>
    </row>
    <row r="108" spans="2:48" ht="15" customHeight="1">
      <c r="B108" s="28" t="str">
        <f t="shared" si="86"/>
        <v>34EPS010</v>
      </c>
      <c r="C108" s="28" t="str">
        <f t="shared" si="87"/>
        <v>34EPS044</v>
      </c>
      <c r="D108" s="28" t="str">
        <f t="shared" si="88"/>
        <v>34EPS002</v>
      </c>
      <c r="E108" s="28" t="str">
        <f t="shared" si="89"/>
        <v>34EPS016</v>
      </c>
      <c r="F108" s="28" t="str">
        <f t="shared" si="90"/>
        <v>34EPS023</v>
      </c>
      <c r="G108" s="28" t="str">
        <f t="shared" si="91"/>
        <v>34EPS005</v>
      </c>
      <c r="H108" s="28" t="str">
        <f t="shared" si="92"/>
        <v>34EPS040</v>
      </c>
      <c r="I108" s="28" t="str">
        <f t="shared" si="93"/>
        <v>34EPS017</v>
      </c>
      <c r="J108" s="28" t="str">
        <f t="shared" si="94"/>
        <v>34EAS016</v>
      </c>
      <c r="K108" s="160" t="s">
        <v>393</v>
      </c>
      <c r="L108" s="29" t="s">
        <v>496</v>
      </c>
      <c r="M108" s="157">
        <v>34</v>
      </c>
      <c r="N108" s="39">
        <v>0</v>
      </c>
      <c r="O108" s="33">
        <v>0</v>
      </c>
      <c r="P108" s="33">
        <v>0</v>
      </c>
      <c r="Q108" s="33">
        <v>15</v>
      </c>
      <c r="R108" s="33">
        <v>0</v>
      </c>
      <c r="S108" s="33">
        <v>0</v>
      </c>
      <c r="T108" s="33">
        <v>0</v>
      </c>
      <c r="U108" s="33">
        <v>0</v>
      </c>
      <c r="V108" s="130">
        <v>0</v>
      </c>
      <c r="W108" s="149">
        <v>15</v>
      </c>
      <c r="X108" s="39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130">
        <v>0</v>
      </c>
      <c r="AG108" s="149">
        <v>0</v>
      </c>
      <c r="AH108" s="39">
        <f t="shared" si="96"/>
        <v>0</v>
      </c>
      <c r="AI108" s="33">
        <f t="shared" si="97"/>
        <v>0</v>
      </c>
      <c r="AJ108" s="33">
        <f t="shared" si="98"/>
        <v>0</v>
      </c>
      <c r="AK108" s="33">
        <f t="shared" si="99"/>
        <v>0</v>
      </c>
      <c r="AL108" s="33">
        <f t="shared" si="100"/>
        <v>0</v>
      </c>
      <c r="AM108" s="33">
        <f t="shared" si="101"/>
        <v>0</v>
      </c>
      <c r="AN108" s="33">
        <f t="shared" si="102"/>
        <v>28</v>
      </c>
      <c r="AO108" s="33">
        <f t="shared" si="103"/>
        <v>0</v>
      </c>
      <c r="AP108" s="130">
        <f t="shared" si="104"/>
        <v>0</v>
      </c>
      <c r="AQ108" s="149">
        <f t="shared" si="65"/>
        <v>28</v>
      </c>
      <c r="AR108" s="67" t="str">
        <f t="shared" si="75"/>
        <v>318EPS002</v>
      </c>
      <c r="AS108" s="726" t="s">
        <v>707</v>
      </c>
      <c r="AT108" s="726">
        <v>318</v>
      </c>
      <c r="AU108" s="726" t="s">
        <v>563</v>
      </c>
      <c r="AV108" s="727">
        <v>26</v>
      </c>
    </row>
    <row r="109" spans="2:48" ht="15" customHeight="1">
      <c r="B109" s="28" t="str">
        <f t="shared" si="86"/>
        <v>36EPS010</v>
      </c>
      <c r="C109" s="28" t="str">
        <f t="shared" si="87"/>
        <v>36EPS044</v>
      </c>
      <c r="D109" s="28" t="str">
        <f t="shared" si="88"/>
        <v>36EPS002</v>
      </c>
      <c r="E109" s="28" t="str">
        <f t="shared" si="89"/>
        <v>36EPS016</v>
      </c>
      <c r="F109" s="28" t="str">
        <f t="shared" si="90"/>
        <v>36EPS023</v>
      </c>
      <c r="G109" s="28" t="str">
        <f t="shared" si="91"/>
        <v>36EPS005</v>
      </c>
      <c r="H109" s="28" t="str">
        <f t="shared" si="92"/>
        <v>36EPS040</v>
      </c>
      <c r="I109" s="28" t="str">
        <f t="shared" si="93"/>
        <v>36EPS017</v>
      </c>
      <c r="J109" s="28" t="str">
        <f t="shared" si="94"/>
        <v>36EAS016</v>
      </c>
      <c r="K109" s="160" t="s">
        <v>394</v>
      </c>
      <c r="L109" s="29" t="s">
        <v>496</v>
      </c>
      <c r="M109" s="157">
        <v>36</v>
      </c>
      <c r="N109" s="39">
        <v>0</v>
      </c>
      <c r="O109" s="33">
        <v>0</v>
      </c>
      <c r="P109" s="33">
        <v>0</v>
      </c>
      <c r="Q109" s="33">
        <v>5</v>
      </c>
      <c r="R109" s="33">
        <v>0</v>
      </c>
      <c r="S109" s="33">
        <v>0</v>
      </c>
      <c r="T109" s="33">
        <v>0</v>
      </c>
      <c r="U109" s="33">
        <v>0</v>
      </c>
      <c r="V109" s="130">
        <v>0</v>
      </c>
      <c r="W109" s="149">
        <v>5</v>
      </c>
      <c r="X109" s="39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130">
        <v>0</v>
      </c>
      <c r="AG109" s="149">
        <v>0</v>
      </c>
      <c r="AH109" s="39">
        <f t="shared" si="96"/>
        <v>0</v>
      </c>
      <c r="AI109" s="33">
        <f t="shared" si="97"/>
        <v>0</v>
      </c>
      <c r="AJ109" s="33">
        <f t="shared" si="98"/>
        <v>0</v>
      </c>
      <c r="AK109" s="33">
        <f t="shared" si="99"/>
        <v>0</v>
      </c>
      <c r="AL109" s="33">
        <f t="shared" si="100"/>
        <v>0</v>
      </c>
      <c r="AM109" s="33">
        <f t="shared" si="101"/>
        <v>0</v>
      </c>
      <c r="AN109" s="33">
        <f t="shared" si="102"/>
        <v>0</v>
      </c>
      <c r="AO109" s="33">
        <f t="shared" si="103"/>
        <v>0</v>
      </c>
      <c r="AP109" s="130">
        <f t="shared" si="104"/>
        <v>0</v>
      </c>
      <c r="AQ109" s="149">
        <f t="shared" si="65"/>
        <v>0</v>
      </c>
      <c r="AR109" s="67" t="str">
        <f t="shared" si="75"/>
        <v>318EPS010</v>
      </c>
      <c r="AS109" s="726" t="s">
        <v>707</v>
      </c>
      <c r="AT109" s="726">
        <v>318</v>
      </c>
      <c r="AU109" s="726" t="s">
        <v>560</v>
      </c>
      <c r="AV109" s="727">
        <v>60</v>
      </c>
    </row>
    <row r="110" spans="2:48" ht="15" customHeight="1">
      <c r="B110" s="28" t="str">
        <f t="shared" si="86"/>
        <v>91EPS010</v>
      </c>
      <c r="C110" s="28" t="str">
        <f t="shared" si="87"/>
        <v>91EPS044</v>
      </c>
      <c r="D110" s="28" t="str">
        <f t="shared" si="88"/>
        <v>91EPS002</v>
      </c>
      <c r="E110" s="28" t="str">
        <f t="shared" si="89"/>
        <v>91EPS016</v>
      </c>
      <c r="F110" s="28" t="str">
        <f t="shared" si="90"/>
        <v>91EPS023</v>
      </c>
      <c r="G110" s="28" t="str">
        <f t="shared" si="91"/>
        <v>91EPS005</v>
      </c>
      <c r="H110" s="28" t="str">
        <f t="shared" si="92"/>
        <v>91EPS040</v>
      </c>
      <c r="I110" s="28" t="str">
        <f t="shared" si="93"/>
        <v>91EPS017</v>
      </c>
      <c r="J110" s="28" t="str">
        <f t="shared" si="94"/>
        <v>91EAS016</v>
      </c>
      <c r="K110" s="160" t="s">
        <v>395</v>
      </c>
      <c r="L110" s="29" t="s">
        <v>496</v>
      </c>
      <c r="M110" s="157">
        <v>91</v>
      </c>
      <c r="N110" s="39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130">
        <v>0</v>
      </c>
      <c r="W110" s="149">
        <v>0</v>
      </c>
      <c r="X110" s="39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130">
        <v>0</v>
      </c>
      <c r="AG110" s="149">
        <v>0</v>
      </c>
      <c r="AH110" s="39">
        <f t="shared" si="96"/>
        <v>0</v>
      </c>
      <c r="AI110" s="33">
        <f t="shared" si="97"/>
        <v>0</v>
      </c>
      <c r="AJ110" s="33">
        <f t="shared" si="98"/>
        <v>0</v>
      </c>
      <c r="AK110" s="33">
        <f t="shared" si="99"/>
        <v>0</v>
      </c>
      <c r="AL110" s="33">
        <f t="shared" si="100"/>
        <v>0</v>
      </c>
      <c r="AM110" s="33">
        <f t="shared" si="101"/>
        <v>0</v>
      </c>
      <c r="AN110" s="33">
        <f t="shared" si="102"/>
        <v>2</v>
      </c>
      <c r="AO110" s="33">
        <f t="shared" si="103"/>
        <v>0</v>
      </c>
      <c r="AP110" s="130">
        <f t="shared" si="104"/>
        <v>0</v>
      </c>
      <c r="AQ110" s="149">
        <f t="shared" si="65"/>
        <v>2</v>
      </c>
      <c r="AR110" s="67" t="str">
        <f t="shared" si="75"/>
        <v>318EPS016</v>
      </c>
      <c r="AS110" s="726" t="s">
        <v>707</v>
      </c>
      <c r="AT110" s="726">
        <v>318</v>
      </c>
      <c r="AU110" s="726" t="s">
        <v>637</v>
      </c>
      <c r="AV110" s="727">
        <v>30</v>
      </c>
    </row>
    <row r="111" spans="2:48" ht="15" customHeight="1">
      <c r="B111" s="28" t="str">
        <f t="shared" si="86"/>
        <v>93EPS010</v>
      </c>
      <c r="C111" s="28" t="str">
        <f t="shared" si="87"/>
        <v>93EPS044</v>
      </c>
      <c r="D111" s="28" t="str">
        <f t="shared" si="88"/>
        <v>93EPS002</v>
      </c>
      <c r="E111" s="28" t="str">
        <f t="shared" si="89"/>
        <v>93EPS016</v>
      </c>
      <c r="F111" s="28" t="str">
        <f t="shared" si="90"/>
        <v>93EPS023</v>
      </c>
      <c r="G111" s="28" t="str">
        <f t="shared" si="91"/>
        <v>93EPS005</v>
      </c>
      <c r="H111" s="28" t="str">
        <f t="shared" si="92"/>
        <v>93EPS040</v>
      </c>
      <c r="I111" s="28" t="str">
        <f t="shared" si="93"/>
        <v>93EPS017</v>
      </c>
      <c r="J111" s="28" t="str">
        <f t="shared" si="94"/>
        <v>93EAS016</v>
      </c>
      <c r="K111" s="160" t="s">
        <v>396</v>
      </c>
      <c r="L111" s="29" t="s">
        <v>496</v>
      </c>
      <c r="M111" s="157">
        <v>93</v>
      </c>
      <c r="N111" s="39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130">
        <v>0</v>
      </c>
      <c r="W111" s="149">
        <v>0</v>
      </c>
      <c r="X111" s="39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130">
        <v>0</v>
      </c>
      <c r="AG111" s="149">
        <v>0</v>
      </c>
      <c r="AH111" s="39">
        <f t="shared" si="96"/>
        <v>0</v>
      </c>
      <c r="AI111" s="33">
        <f t="shared" si="97"/>
        <v>0</v>
      </c>
      <c r="AJ111" s="33">
        <f t="shared" si="98"/>
        <v>0</v>
      </c>
      <c r="AK111" s="33">
        <f t="shared" si="99"/>
        <v>0</v>
      </c>
      <c r="AL111" s="33">
        <f t="shared" si="100"/>
        <v>0</v>
      </c>
      <c r="AM111" s="33">
        <f t="shared" si="101"/>
        <v>0</v>
      </c>
      <c r="AN111" s="33">
        <f t="shared" si="102"/>
        <v>5</v>
      </c>
      <c r="AO111" s="33">
        <f t="shared" si="103"/>
        <v>0</v>
      </c>
      <c r="AP111" s="130">
        <f t="shared" si="104"/>
        <v>0</v>
      </c>
      <c r="AQ111" s="149">
        <f t="shared" si="65"/>
        <v>5</v>
      </c>
      <c r="AR111" s="67" t="str">
        <f t="shared" si="75"/>
        <v>318EPS040</v>
      </c>
      <c r="AS111" s="726" t="s">
        <v>707</v>
      </c>
      <c r="AT111" s="726">
        <v>318</v>
      </c>
      <c r="AU111" s="726" t="s">
        <v>565</v>
      </c>
      <c r="AV111" s="727">
        <v>29</v>
      </c>
    </row>
    <row r="112" spans="2:48" ht="15" customHeight="1">
      <c r="B112" s="28" t="str">
        <f t="shared" si="86"/>
        <v>101EPS010</v>
      </c>
      <c r="C112" s="28" t="str">
        <f t="shared" si="87"/>
        <v>101EPS044</v>
      </c>
      <c r="D112" s="28" t="str">
        <f t="shared" si="88"/>
        <v>101EPS002</v>
      </c>
      <c r="E112" s="28" t="str">
        <f t="shared" si="89"/>
        <v>101EPS016</v>
      </c>
      <c r="F112" s="28" t="str">
        <f t="shared" si="90"/>
        <v>101EPS023</v>
      </c>
      <c r="G112" s="28" t="str">
        <f t="shared" si="91"/>
        <v>101EPS005</v>
      </c>
      <c r="H112" s="28" t="str">
        <f t="shared" si="92"/>
        <v>101EPS040</v>
      </c>
      <c r="I112" s="28" t="str">
        <f t="shared" si="93"/>
        <v>101EPS017</v>
      </c>
      <c r="J112" s="28" t="str">
        <f t="shared" si="94"/>
        <v>101EAS016</v>
      </c>
      <c r="K112" s="27" t="s">
        <v>397</v>
      </c>
      <c r="L112" s="29" t="s">
        <v>496</v>
      </c>
      <c r="M112" s="157">
        <v>101</v>
      </c>
      <c r="N112" s="39">
        <v>0</v>
      </c>
      <c r="O112" s="33">
        <v>2</v>
      </c>
      <c r="P112" s="33">
        <v>0</v>
      </c>
      <c r="Q112" s="33">
        <v>23</v>
      </c>
      <c r="R112" s="33">
        <v>0</v>
      </c>
      <c r="S112" s="33">
        <v>0</v>
      </c>
      <c r="T112" s="33">
        <v>0</v>
      </c>
      <c r="U112" s="33">
        <v>0</v>
      </c>
      <c r="V112" s="130">
        <v>0</v>
      </c>
      <c r="W112" s="149">
        <v>25</v>
      </c>
      <c r="X112" s="39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130">
        <v>0</v>
      </c>
      <c r="AG112" s="149">
        <v>0</v>
      </c>
      <c r="AH112" s="39">
        <f t="shared" si="96"/>
        <v>0</v>
      </c>
      <c r="AI112" s="33">
        <f t="shared" si="97"/>
        <v>0</v>
      </c>
      <c r="AJ112" s="33">
        <f t="shared" si="98"/>
        <v>0</v>
      </c>
      <c r="AK112" s="33">
        <f t="shared" si="99"/>
        <v>0</v>
      </c>
      <c r="AL112" s="33">
        <f t="shared" si="100"/>
        <v>0</v>
      </c>
      <c r="AM112" s="33">
        <f t="shared" si="101"/>
        <v>0</v>
      </c>
      <c r="AN112" s="33">
        <f t="shared" si="102"/>
        <v>15</v>
      </c>
      <c r="AO112" s="33">
        <f t="shared" si="103"/>
        <v>0</v>
      </c>
      <c r="AP112" s="130">
        <f t="shared" si="104"/>
        <v>0</v>
      </c>
      <c r="AQ112" s="149">
        <f t="shared" si="65"/>
        <v>15</v>
      </c>
      <c r="AR112" s="67" t="str">
        <f t="shared" si="75"/>
        <v>318ESSC02</v>
      </c>
      <c r="AS112" s="726" t="s">
        <v>707</v>
      </c>
      <c r="AT112" s="726">
        <v>318</v>
      </c>
      <c r="AU112" s="726" t="s">
        <v>692</v>
      </c>
      <c r="AV112" s="727">
        <v>1</v>
      </c>
    </row>
    <row r="113" spans="2:48" ht="15" customHeight="1">
      <c r="B113" s="28" t="str">
        <f t="shared" si="86"/>
        <v>145EPS010</v>
      </c>
      <c r="C113" s="28" t="str">
        <f t="shared" si="87"/>
        <v>145EPS044</v>
      </c>
      <c r="D113" s="28" t="str">
        <f t="shared" si="88"/>
        <v>145EPS002</v>
      </c>
      <c r="E113" s="28" t="str">
        <f t="shared" si="89"/>
        <v>145EPS016</v>
      </c>
      <c r="F113" s="28" t="str">
        <f t="shared" si="90"/>
        <v>145EPS023</v>
      </c>
      <c r="G113" s="28" t="str">
        <f t="shared" si="91"/>
        <v>145EPS005</v>
      </c>
      <c r="H113" s="28" t="str">
        <f t="shared" si="92"/>
        <v>145EPS040</v>
      </c>
      <c r="I113" s="28" t="str">
        <f t="shared" si="93"/>
        <v>145EPS017</v>
      </c>
      <c r="J113" s="28" t="str">
        <f t="shared" si="94"/>
        <v>145EAS016</v>
      </c>
      <c r="K113" s="160" t="s">
        <v>398</v>
      </c>
      <c r="L113" s="29" t="s">
        <v>496</v>
      </c>
      <c r="M113" s="157">
        <v>145</v>
      </c>
      <c r="N113" s="39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130">
        <v>0</v>
      </c>
      <c r="W113" s="149">
        <v>0</v>
      </c>
      <c r="X113" s="39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130">
        <v>0</v>
      </c>
      <c r="AG113" s="149">
        <v>0</v>
      </c>
      <c r="AH113" s="39">
        <f t="shared" si="96"/>
        <v>0</v>
      </c>
      <c r="AI113" s="33">
        <f t="shared" si="97"/>
        <v>0</v>
      </c>
      <c r="AJ113" s="33">
        <f t="shared" si="98"/>
        <v>0</v>
      </c>
      <c r="AK113" s="33">
        <f t="shared" si="99"/>
        <v>0</v>
      </c>
      <c r="AL113" s="33">
        <f t="shared" si="100"/>
        <v>0</v>
      </c>
      <c r="AM113" s="33">
        <f t="shared" si="101"/>
        <v>0</v>
      </c>
      <c r="AN113" s="33">
        <f t="shared" si="102"/>
        <v>1</v>
      </c>
      <c r="AO113" s="33">
        <f t="shared" si="103"/>
        <v>0</v>
      </c>
      <c r="AP113" s="130">
        <f t="shared" si="104"/>
        <v>0</v>
      </c>
      <c r="AQ113" s="149">
        <f t="shared" si="65"/>
        <v>1</v>
      </c>
      <c r="AR113" s="67" t="str">
        <f t="shared" si="75"/>
        <v>321EPS040</v>
      </c>
      <c r="AS113" s="726" t="s">
        <v>707</v>
      </c>
      <c r="AT113" s="726">
        <v>321</v>
      </c>
      <c r="AU113" s="726" t="s">
        <v>565</v>
      </c>
      <c r="AV113" s="727">
        <v>4</v>
      </c>
    </row>
    <row r="114" spans="2:48" ht="15" customHeight="1">
      <c r="B114" s="28" t="str">
        <f t="shared" si="86"/>
        <v>209EPS010</v>
      </c>
      <c r="C114" s="28" t="str">
        <f t="shared" si="87"/>
        <v>209EPS044</v>
      </c>
      <c r="D114" s="28" t="str">
        <f t="shared" si="88"/>
        <v>209EPS002</v>
      </c>
      <c r="E114" s="28" t="str">
        <f t="shared" si="89"/>
        <v>209EPS016</v>
      </c>
      <c r="F114" s="28" t="str">
        <f t="shared" si="90"/>
        <v>209EPS023</v>
      </c>
      <c r="G114" s="28" t="str">
        <f t="shared" si="91"/>
        <v>209EPS005</v>
      </c>
      <c r="H114" s="28" t="str">
        <f t="shared" si="92"/>
        <v>209EPS040</v>
      </c>
      <c r="I114" s="28" t="str">
        <f t="shared" si="93"/>
        <v>209EPS017</v>
      </c>
      <c r="J114" s="28" t="str">
        <f t="shared" si="94"/>
        <v>209EAS016</v>
      </c>
      <c r="K114" s="160" t="s">
        <v>399</v>
      </c>
      <c r="L114" s="29" t="s">
        <v>496</v>
      </c>
      <c r="M114" s="157">
        <v>209</v>
      </c>
      <c r="N114" s="39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130">
        <v>0</v>
      </c>
      <c r="W114" s="149">
        <v>0</v>
      </c>
      <c r="X114" s="39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130">
        <v>0</v>
      </c>
      <c r="AG114" s="149">
        <v>0</v>
      </c>
      <c r="AH114" s="39">
        <f t="shared" si="96"/>
        <v>0</v>
      </c>
      <c r="AI114" s="33">
        <f t="shared" si="97"/>
        <v>0</v>
      </c>
      <c r="AJ114" s="33">
        <f t="shared" si="98"/>
        <v>0</v>
      </c>
      <c r="AK114" s="33">
        <f t="shared" si="99"/>
        <v>0</v>
      </c>
      <c r="AL114" s="33">
        <f t="shared" si="100"/>
        <v>0</v>
      </c>
      <c r="AM114" s="33">
        <f t="shared" si="101"/>
        <v>0</v>
      </c>
      <c r="AN114" s="33">
        <f t="shared" si="102"/>
        <v>4</v>
      </c>
      <c r="AO114" s="33">
        <f t="shared" si="103"/>
        <v>0</v>
      </c>
      <c r="AP114" s="130">
        <f t="shared" si="104"/>
        <v>0</v>
      </c>
      <c r="AQ114" s="149">
        <f t="shared" si="65"/>
        <v>4</v>
      </c>
      <c r="AR114" s="67" t="str">
        <f t="shared" si="75"/>
        <v>376EPS002</v>
      </c>
      <c r="AS114" s="726" t="s">
        <v>707</v>
      </c>
      <c r="AT114" s="726">
        <v>376</v>
      </c>
      <c r="AU114" s="726" t="s">
        <v>563</v>
      </c>
      <c r="AV114" s="727">
        <v>1</v>
      </c>
    </row>
    <row r="115" spans="2:48" ht="15" customHeight="1">
      <c r="B115" s="28" t="str">
        <f t="shared" si="86"/>
        <v>282EPS010</v>
      </c>
      <c r="C115" s="28" t="str">
        <f t="shared" si="87"/>
        <v>282EPS044</v>
      </c>
      <c r="D115" s="28" t="str">
        <f t="shared" si="88"/>
        <v>282EPS002</v>
      </c>
      <c r="E115" s="28" t="str">
        <f t="shared" si="89"/>
        <v>282EPS016</v>
      </c>
      <c r="F115" s="28" t="str">
        <f t="shared" si="90"/>
        <v>282EPS023</v>
      </c>
      <c r="G115" s="28" t="str">
        <f t="shared" si="91"/>
        <v>282EPS005</v>
      </c>
      <c r="H115" s="28" t="str">
        <f t="shared" si="92"/>
        <v>282EPS040</v>
      </c>
      <c r="I115" s="28" t="str">
        <f t="shared" si="93"/>
        <v>282EPS017</v>
      </c>
      <c r="J115" s="28" t="str">
        <f t="shared" si="94"/>
        <v>282EAS016</v>
      </c>
      <c r="K115" s="160" t="s">
        <v>400</v>
      </c>
      <c r="L115" s="29" t="s">
        <v>496</v>
      </c>
      <c r="M115" s="157">
        <v>282</v>
      </c>
      <c r="N115" s="39">
        <v>0</v>
      </c>
      <c r="O115" s="33">
        <v>0</v>
      </c>
      <c r="P115" s="33">
        <v>0</v>
      </c>
      <c r="Q115" s="33">
        <v>15</v>
      </c>
      <c r="R115" s="33">
        <v>0</v>
      </c>
      <c r="S115" s="33">
        <v>0</v>
      </c>
      <c r="T115" s="33">
        <v>0</v>
      </c>
      <c r="U115" s="33">
        <v>0</v>
      </c>
      <c r="V115" s="130">
        <v>0</v>
      </c>
      <c r="W115" s="149">
        <v>15</v>
      </c>
      <c r="X115" s="39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130">
        <v>0</v>
      </c>
      <c r="AG115" s="149">
        <v>0</v>
      </c>
      <c r="AH115" s="39">
        <f t="shared" si="96"/>
        <v>0</v>
      </c>
      <c r="AI115" s="33">
        <f t="shared" si="97"/>
        <v>0</v>
      </c>
      <c r="AJ115" s="33">
        <f t="shared" si="98"/>
        <v>0</v>
      </c>
      <c r="AK115" s="33">
        <f t="shared" si="99"/>
        <v>0</v>
      </c>
      <c r="AL115" s="33">
        <f t="shared" si="100"/>
        <v>0</v>
      </c>
      <c r="AM115" s="33">
        <f t="shared" si="101"/>
        <v>0</v>
      </c>
      <c r="AN115" s="33">
        <f t="shared" si="102"/>
        <v>26</v>
      </c>
      <c r="AO115" s="33">
        <f t="shared" si="103"/>
        <v>0</v>
      </c>
      <c r="AP115" s="130">
        <f t="shared" si="104"/>
        <v>0</v>
      </c>
      <c r="AQ115" s="149">
        <f t="shared" si="65"/>
        <v>26</v>
      </c>
      <c r="AR115" s="67" t="str">
        <f t="shared" si="75"/>
        <v>376EPS010</v>
      </c>
      <c r="AS115" s="726" t="s">
        <v>707</v>
      </c>
      <c r="AT115" s="726">
        <v>376</v>
      </c>
      <c r="AU115" s="726" t="s">
        <v>560</v>
      </c>
      <c r="AV115" s="727">
        <v>138</v>
      </c>
    </row>
    <row r="116" spans="2:48" ht="15" customHeight="1">
      <c r="B116" s="28" t="str">
        <f t="shared" si="86"/>
        <v>353EPS010</v>
      </c>
      <c r="C116" s="28" t="str">
        <f t="shared" si="87"/>
        <v>353EPS044</v>
      </c>
      <c r="D116" s="28" t="str">
        <f t="shared" si="88"/>
        <v>353EPS002</v>
      </c>
      <c r="E116" s="28" t="str">
        <f t="shared" si="89"/>
        <v>353EPS016</v>
      </c>
      <c r="F116" s="28" t="str">
        <f t="shared" si="90"/>
        <v>353EPS023</v>
      </c>
      <c r="G116" s="28" t="str">
        <f t="shared" si="91"/>
        <v>353EPS005</v>
      </c>
      <c r="H116" s="28" t="str">
        <f t="shared" si="92"/>
        <v>353EPS040</v>
      </c>
      <c r="I116" s="28" t="str">
        <f t="shared" si="93"/>
        <v>353EPS017</v>
      </c>
      <c r="J116" s="28" t="str">
        <f t="shared" si="94"/>
        <v>353EAS016</v>
      </c>
      <c r="K116" s="160" t="s">
        <v>401</v>
      </c>
      <c r="L116" s="29" t="s">
        <v>496</v>
      </c>
      <c r="M116" s="157">
        <v>353</v>
      </c>
      <c r="N116" s="39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130">
        <v>0</v>
      </c>
      <c r="W116" s="149">
        <v>0</v>
      </c>
      <c r="X116" s="39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130">
        <v>0</v>
      </c>
      <c r="AG116" s="149">
        <v>0</v>
      </c>
      <c r="AH116" s="39">
        <f t="shared" si="96"/>
        <v>0</v>
      </c>
      <c r="AI116" s="33">
        <f t="shared" si="97"/>
        <v>0</v>
      </c>
      <c r="AJ116" s="33">
        <f t="shared" si="98"/>
        <v>0</v>
      </c>
      <c r="AK116" s="33">
        <f t="shared" si="99"/>
        <v>0</v>
      </c>
      <c r="AL116" s="33">
        <f t="shared" si="100"/>
        <v>0</v>
      </c>
      <c r="AM116" s="33">
        <f t="shared" si="101"/>
        <v>0</v>
      </c>
      <c r="AN116" s="33">
        <f t="shared" si="102"/>
        <v>1</v>
      </c>
      <c r="AO116" s="33">
        <f t="shared" si="103"/>
        <v>0</v>
      </c>
      <c r="AP116" s="130">
        <f t="shared" si="104"/>
        <v>0</v>
      </c>
      <c r="AQ116" s="149">
        <f t="shared" si="65"/>
        <v>1</v>
      </c>
      <c r="AR116" s="67" t="str">
        <f t="shared" si="75"/>
        <v>376EPS016</v>
      </c>
      <c r="AS116" s="726" t="s">
        <v>707</v>
      </c>
      <c r="AT116" s="726">
        <v>376</v>
      </c>
      <c r="AU116" s="726" t="s">
        <v>637</v>
      </c>
      <c r="AV116" s="727">
        <v>104</v>
      </c>
    </row>
    <row r="117" spans="2:48" ht="15" customHeight="1">
      <c r="B117" s="28" t="str">
        <f t="shared" si="86"/>
        <v>364EPS010</v>
      </c>
      <c r="C117" s="28" t="str">
        <f t="shared" si="87"/>
        <v>364EPS044</v>
      </c>
      <c r="D117" s="28" t="str">
        <f t="shared" si="88"/>
        <v>364EPS002</v>
      </c>
      <c r="E117" s="28" t="str">
        <f t="shared" si="89"/>
        <v>364EPS016</v>
      </c>
      <c r="F117" s="28" t="str">
        <f t="shared" si="90"/>
        <v>364EPS023</v>
      </c>
      <c r="G117" s="28" t="str">
        <f t="shared" si="91"/>
        <v>364EPS005</v>
      </c>
      <c r="H117" s="28" t="str">
        <f t="shared" si="92"/>
        <v>364EPS040</v>
      </c>
      <c r="I117" s="28" t="str">
        <f t="shared" si="93"/>
        <v>364EPS017</v>
      </c>
      <c r="J117" s="28" t="str">
        <f t="shared" si="94"/>
        <v>364EAS016</v>
      </c>
      <c r="K117" s="160" t="s">
        <v>402</v>
      </c>
      <c r="L117" s="29" t="s">
        <v>496</v>
      </c>
      <c r="M117" s="157">
        <v>364</v>
      </c>
      <c r="N117" s="39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130">
        <v>0</v>
      </c>
      <c r="W117" s="149">
        <v>0</v>
      </c>
      <c r="X117" s="39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130">
        <v>0</v>
      </c>
      <c r="AG117" s="149">
        <v>0</v>
      </c>
      <c r="AH117" s="39">
        <f t="shared" si="96"/>
        <v>0</v>
      </c>
      <c r="AI117" s="33">
        <f t="shared" si="97"/>
        <v>0</v>
      </c>
      <c r="AJ117" s="33">
        <f t="shared" si="98"/>
        <v>0</v>
      </c>
      <c r="AK117" s="33">
        <f t="shared" si="99"/>
        <v>0</v>
      </c>
      <c r="AL117" s="33">
        <f t="shared" si="100"/>
        <v>0</v>
      </c>
      <c r="AM117" s="33">
        <f t="shared" si="101"/>
        <v>0</v>
      </c>
      <c r="AN117" s="33">
        <f t="shared" si="102"/>
        <v>15</v>
      </c>
      <c r="AO117" s="33">
        <f t="shared" si="103"/>
        <v>0</v>
      </c>
      <c r="AP117" s="130">
        <f t="shared" si="104"/>
        <v>0</v>
      </c>
      <c r="AQ117" s="149">
        <f t="shared" si="65"/>
        <v>15</v>
      </c>
      <c r="AR117" s="67" t="str">
        <f t="shared" si="75"/>
        <v>376EPS040</v>
      </c>
      <c r="AS117" s="726" t="s">
        <v>707</v>
      </c>
      <c r="AT117" s="726">
        <v>376</v>
      </c>
      <c r="AU117" s="726" t="s">
        <v>565</v>
      </c>
      <c r="AV117" s="727">
        <v>28</v>
      </c>
    </row>
    <row r="118" spans="2:48" ht="15" customHeight="1">
      <c r="B118" s="28" t="str">
        <f t="shared" si="86"/>
        <v>368EPS010</v>
      </c>
      <c r="C118" s="28" t="str">
        <f t="shared" si="87"/>
        <v>368EPS044</v>
      </c>
      <c r="D118" s="28" t="str">
        <f t="shared" si="88"/>
        <v>368EPS002</v>
      </c>
      <c r="E118" s="28" t="str">
        <f t="shared" si="89"/>
        <v>368EPS016</v>
      </c>
      <c r="F118" s="28" t="str">
        <f t="shared" si="90"/>
        <v>368EPS023</v>
      </c>
      <c r="G118" s="28" t="str">
        <f t="shared" si="91"/>
        <v>368EPS005</v>
      </c>
      <c r="H118" s="28" t="str">
        <f t="shared" si="92"/>
        <v>368EPS040</v>
      </c>
      <c r="I118" s="28" t="str">
        <f t="shared" si="93"/>
        <v>368EPS017</v>
      </c>
      <c r="J118" s="28" t="str">
        <f t="shared" si="94"/>
        <v>368EAS016</v>
      </c>
      <c r="K118" s="160" t="s">
        <v>403</v>
      </c>
      <c r="L118" s="29" t="s">
        <v>496</v>
      </c>
      <c r="M118" s="157">
        <v>368</v>
      </c>
      <c r="N118" s="39">
        <v>0</v>
      </c>
      <c r="O118" s="33">
        <v>0</v>
      </c>
      <c r="P118" s="33">
        <v>0</v>
      </c>
      <c r="Q118" s="33">
        <v>22</v>
      </c>
      <c r="R118" s="33">
        <v>0</v>
      </c>
      <c r="S118" s="33">
        <v>0</v>
      </c>
      <c r="T118" s="33">
        <v>0</v>
      </c>
      <c r="U118" s="33">
        <v>0</v>
      </c>
      <c r="V118" s="130">
        <v>0</v>
      </c>
      <c r="W118" s="149">
        <v>22</v>
      </c>
      <c r="X118" s="39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130">
        <v>0</v>
      </c>
      <c r="AG118" s="149">
        <v>0</v>
      </c>
      <c r="AH118" s="39">
        <f t="shared" si="96"/>
        <v>0</v>
      </c>
      <c r="AI118" s="33">
        <f t="shared" si="97"/>
        <v>0</v>
      </c>
      <c r="AJ118" s="33">
        <f t="shared" si="98"/>
        <v>0</v>
      </c>
      <c r="AK118" s="33">
        <f t="shared" si="99"/>
        <v>0</v>
      </c>
      <c r="AL118" s="33">
        <f t="shared" si="100"/>
        <v>0</v>
      </c>
      <c r="AM118" s="33">
        <f t="shared" si="101"/>
        <v>0</v>
      </c>
      <c r="AN118" s="33">
        <f t="shared" si="102"/>
        <v>0</v>
      </c>
      <c r="AO118" s="33">
        <f t="shared" si="103"/>
        <v>0</v>
      </c>
      <c r="AP118" s="130">
        <f t="shared" si="104"/>
        <v>0</v>
      </c>
      <c r="AQ118" s="149">
        <f t="shared" si="65"/>
        <v>0</v>
      </c>
      <c r="AR118" s="67" t="str">
        <f t="shared" si="75"/>
        <v>400EPS002</v>
      </c>
      <c r="AS118" s="726" t="s">
        <v>707</v>
      </c>
      <c r="AT118" s="726">
        <v>400</v>
      </c>
      <c r="AU118" s="726" t="s">
        <v>563</v>
      </c>
      <c r="AV118" s="727">
        <v>13</v>
      </c>
    </row>
    <row r="119" spans="2:48" ht="15" customHeight="1">
      <c r="B119" s="28" t="str">
        <f t="shared" si="86"/>
        <v>390EPS010</v>
      </c>
      <c r="C119" s="28" t="str">
        <f t="shared" si="87"/>
        <v>390EPS044</v>
      </c>
      <c r="D119" s="28" t="str">
        <f t="shared" si="88"/>
        <v>390EPS002</v>
      </c>
      <c r="E119" s="28" t="str">
        <f t="shared" si="89"/>
        <v>390EPS016</v>
      </c>
      <c r="F119" s="28" t="str">
        <f t="shared" si="90"/>
        <v>390EPS023</v>
      </c>
      <c r="G119" s="28" t="str">
        <f t="shared" si="91"/>
        <v>390EPS005</v>
      </c>
      <c r="H119" s="28" t="str">
        <f t="shared" si="92"/>
        <v>390EPS040</v>
      </c>
      <c r="I119" s="28" t="str">
        <f t="shared" si="93"/>
        <v>390EPS017</v>
      </c>
      <c r="J119" s="28" t="str">
        <f t="shared" si="94"/>
        <v>390EAS016</v>
      </c>
      <c r="K119" s="160" t="s">
        <v>404</v>
      </c>
      <c r="L119" s="29" t="s">
        <v>496</v>
      </c>
      <c r="M119" s="157">
        <v>390</v>
      </c>
      <c r="N119" s="39">
        <v>0</v>
      </c>
      <c r="O119" s="33">
        <v>0</v>
      </c>
      <c r="P119" s="33">
        <v>0</v>
      </c>
      <c r="Q119" s="33">
        <v>5</v>
      </c>
      <c r="R119" s="33">
        <v>0</v>
      </c>
      <c r="S119" s="33">
        <v>0</v>
      </c>
      <c r="T119" s="33">
        <v>0</v>
      </c>
      <c r="U119" s="33">
        <v>0</v>
      </c>
      <c r="V119" s="130">
        <v>0</v>
      </c>
      <c r="W119" s="149">
        <v>5</v>
      </c>
      <c r="X119" s="39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130">
        <v>0</v>
      </c>
      <c r="AG119" s="149">
        <v>0</v>
      </c>
      <c r="AH119" s="39">
        <f t="shared" si="96"/>
        <v>0</v>
      </c>
      <c r="AI119" s="33">
        <f t="shared" si="97"/>
        <v>0</v>
      </c>
      <c r="AJ119" s="33">
        <f t="shared" si="98"/>
        <v>0</v>
      </c>
      <c r="AK119" s="33">
        <f t="shared" si="99"/>
        <v>0</v>
      </c>
      <c r="AL119" s="33">
        <f t="shared" si="100"/>
        <v>0</v>
      </c>
      <c r="AM119" s="33">
        <f t="shared" si="101"/>
        <v>0</v>
      </c>
      <c r="AN119" s="33">
        <f t="shared" si="102"/>
        <v>18</v>
      </c>
      <c r="AO119" s="33">
        <f t="shared" si="103"/>
        <v>0</v>
      </c>
      <c r="AP119" s="130">
        <f t="shared" si="104"/>
        <v>0</v>
      </c>
      <c r="AQ119" s="149">
        <f t="shared" si="65"/>
        <v>18</v>
      </c>
      <c r="AR119" s="67" t="str">
        <f t="shared" si="75"/>
        <v>400EPS016</v>
      </c>
      <c r="AS119" s="726" t="s">
        <v>707</v>
      </c>
      <c r="AT119" s="726">
        <v>400</v>
      </c>
      <c r="AU119" s="726" t="s">
        <v>637</v>
      </c>
      <c r="AV119" s="727">
        <v>31</v>
      </c>
    </row>
    <row r="120" spans="2:48" ht="15" customHeight="1">
      <c r="B120" s="28" t="str">
        <f t="shared" si="86"/>
        <v>467EPS010</v>
      </c>
      <c r="C120" s="28" t="str">
        <f t="shared" si="87"/>
        <v>467EPS044</v>
      </c>
      <c r="D120" s="28" t="str">
        <f t="shared" si="88"/>
        <v>467EPS002</v>
      </c>
      <c r="E120" s="28" t="str">
        <f t="shared" si="89"/>
        <v>467EPS016</v>
      </c>
      <c r="F120" s="28" t="str">
        <f t="shared" si="90"/>
        <v>467EPS023</v>
      </c>
      <c r="G120" s="28" t="str">
        <f t="shared" si="91"/>
        <v>467EPS005</v>
      </c>
      <c r="H120" s="28" t="str">
        <f t="shared" si="92"/>
        <v>467EPS040</v>
      </c>
      <c r="I120" s="28" t="str">
        <f t="shared" si="93"/>
        <v>467EPS017</v>
      </c>
      <c r="J120" s="28" t="str">
        <f t="shared" si="94"/>
        <v>467EAS016</v>
      </c>
      <c r="K120" s="160" t="s">
        <v>405</v>
      </c>
      <c r="L120" s="29" t="s">
        <v>496</v>
      </c>
      <c r="M120" s="157">
        <v>467</v>
      </c>
      <c r="N120" s="39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130">
        <v>0</v>
      </c>
      <c r="W120" s="149">
        <v>0</v>
      </c>
      <c r="X120" s="39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130">
        <v>0</v>
      </c>
      <c r="AG120" s="149">
        <v>0</v>
      </c>
      <c r="AH120" s="39">
        <f t="shared" si="96"/>
        <v>0</v>
      </c>
      <c r="AI120" s="33">
        <f t="shared" si="97"/>
        <v>0</v>
      </c>
      <c r="AJ120" s="33">
        <f t="shared" si="98"/>
        <v>0</v>
      </c>
      <c r="AK120" s="33">
        <f t="shared" si="99"/>
        <v>0</v>
      </c>
      <c r="AL120" s="33">
        <f t="shared" si="100"/>
        <v>0</v>
      </c>
      <c r="AM120" s="33">
        <f t="shared" si="101"/>
        <v>0</v>
      </c>
      <c r="AN120" s="33">
        <f t="shared" si="102"/>
        <v>1</v>
      </c>
      <c r="AO120" s="33">
        <f t="shared" si="103"/>
        <v>0</v>
      </c>
      <c r="AP120" s="130">
        <f t="shared" si="104"/>
        <v>0</v>
      </c>
      <c r="AQ120" s="149">
        <f t="shared" si="65"/>
        <v>1</v>
      </c>
      <c r="AR120" s="67" t="str">
        <f t="shared" si="75"/>
        <v>400EPS040</v>
      </c>
      <c r="AS120" s="726" t="s">
        <v>707</v>
      </c>
      <c r="AT120" s="726">
        <v>400</v>
      </c>
      <c r="AU120" s="726" t="s">
        <v>565</v>
      </c>
      <c r="AV120" s="727">
        <v>8</v>
      </c>
    </row>
    <row r="121" spans="2:48" ht="15" customHeight="1">
      <c r="B121" s="28" t="str">
        <f t="shared" si="86"/>
        <v>576EPS010</v>
      </c>
      <c r="C121" s="28" t="str">
        <f t="shared" si="87"/>
        <v>576EPS044</v>
      </c>
      <c r="D121" s="28" t="str">
        <f t="shared" si="88"/>
        <v>576EPS002</v>
      </c>
      <c r="E121" s="28" t="str">
        <f t="shared" si="89"/>
        <v>576EPS016</v>
      </c>
      <c r="F121" s="28" t="str">
        <f t="shared" si="90"/>
        <v>576EPS023</v>
      </c>
      <c r="G121" s="28" t="str">
        <f t="shared" si="91"/>
        <v>576EPS005</v>
      </c>
      <c r="H121" s="28" t="str">
        <f t="shared" si="92"/>
        <v>576EPS040</v>
      </c>
      <c r="I121" s="28" t="str">
        <f t="shared" si="93"/>
        <v>576EPS017</v>
      </c>
      <c r="J121" s="28" t="str">
        <f t="shared" si="94"/>
        <v>576EAS016</v>
      </c>
      <c r="K121" s="160" t="s">
        <v>406</v>
      </c>
      <c r="L121" s="29" t="s">
        <v>496</v>
      </c>
      <c r="M121" s="157">
        <v>576</v>
      </c>
      <c r="N121" s="39">
        <v>0</v>
      </c>
      <c r="O121" s="33">
        <v>0</v>
      </c>
      <c r="P121" s="33">
        <v>0</v>
      </c>
      <c r="Q121" s="33">
        <v>8</v>
      </c>
      <c r="R121" s="33">
        <v>0</v>
      </c>
      <c r="S121" s="33">
        <v>0</v>
      </c>
      <c r="T121" s="33">
        <v>0</v>
      </c>
      <c r="U121" s="33">
        <v>0</v>
      </c>
      <c r="V121" s="130">
        <v>0</v>
      </c>
      <c r="W121" s="149">
        <v>8</v>
      </c>
      <c r="X121" s="39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130">
        <v>0</v>
      </c>
      <c r="AG121" s="149">
        <v>0</v>
      </c>
      <c r="AH121" s="39">
        <f t="shared" si="96"/>
        <v>0</v>
      </c>
      <c r="AI121" s="33">
        <f t="shared" si="97"/>
        <v>0</v>
      </c>
      <c r="AJ121" s="33">
        <f t="shared" si="98"/>
        <v>0</v>
      </c>
      <c r="AK121" s="33">
        <f t="shared" si="99"/>
        <v>0</v>
      </c>
      <c r="AL121" s="33">
        <f t="shared" si="100"/>
        <v>0</v>
      </c>
      <c r="AM121" s="33">
        <f t="shared" si="101"/>
        <v>0</v>
      </c>
      <c r="AN121" s="33">
        <f t="shared" si="102"/>
        <v>2</v>
      </c>
      <c r="AO121" s="33">
        <f t="shared" si="103"/>
        <v>0</v>
      </c>
      <c r="AP121" s="130">
        <f t="shared" si="104"/>
        <v>0</v>
      </c>
      <c r="AQ121" s="149">
        <f t="shared" si="65"/>
        <v>2</v>
      </c>
      <c r="AR121" s="67" t="str">
        <f t="shared" si="75"/>
        <v>440EPS002</v>
      </c>
      <c r="AS121" s="726" t="s">
        <v>707</v>
      </c>
      <c r="AT121" s="726">
        <v>440</v>
      </c>
      <c r="AU121" s="726" t="s">
        <v>563</v>
      </c>
      <c r="AV121" s="727">
        <v>28</v>
      </c>
    </row>
    <row r="122" spans="2:48" ht="15" customHeight="1">
      <c r="B122" s="28" t="str">
        <f t="shared" si="86"/>
        <v>642EPS010</v>
      </c>
      <c r="C122" s="28" t="str">
        <f t="shared" si="87"/>
        <v>642EPS044</v>
      </c>
      <c r="D122" s="28" t="str">
        <f t="shared" si="88"/>
        <v>642EPS002</v>
      </c>
      <c r="E122" s="28" t="str">
        <f t="shared" si="89"/>
        <v>642EPS016</v>
      </c>
      <c r="F122" s="28" t="str">
        <f t="shared" si="90"/>
        <v>642EPS023</v>
      </c>
      <c r="G122" s="28" t="str">
        <f t="shared" si="91"/>
        <v>642EPS005</v>
      </c>
      <c r="H122" s="28" t="str">
        <f t="shared" si="92"/>
        <v>642EPS040</v>
      </c>
      <c r="I122" s="28" t="str">
        <f t="shared" si="93"/>
        <v>642EPS017</v>
      </c>
      <c r="J122" s="28" t="str">
        <f t="shared" si="94"/>
        <v>642EAS016</v>
      </c>
      <c r="K122" s="160" t="s">
        <v>407</v>
      </c>
      <c r="L122" s="29" t="s">
        <v>496</v>
      </c>
      <c r="M122" s="157">
        <v>642</v>
      </c>
      <c r="N122" s="39">
        <v>0</v>
      </c>
      <c r="O122" s="33">
        <v>0</v>
      </c>
      <c r="P122" s="33">
        <v>0</v>
      </c>
      <c r="Q122" s="33">
        <v>13</v>
      </c>
      <c r="R122" s="33">
        <v>0</v>
      </c>
      <c r="S122" s="33">
        <v>0</v>
      </c>
      <c r="T122" s="33">
        <v>0</v>
      </c>
      <c r="U122" s="33">
        <v>0</v>
      </c>
      <c r="V122" s="130">
        <v>0</v>
      </c>
      <c r="W122" s="149">
        <v>13</v>
      </c>
      <c r="X122" s="39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130">
        <v>0</v>
      </c>
      <c r="AG122" s="149">
        <v>0</v>
      </c>
      <c r="AH122" s="39">
        <f t="shared" si="96"/>
        <v>0</v>
      </c>
      <c r="AI122" s="33">
        <f t="shared" si="97"/>
        <v>0</v>
      </c>
      <c r="AJ122" s="33">
        <f t="shared" si="98"/>
        <v>0</v>
      </c>
      <c r="AK122" s="33">
        <f t="shared" si="99"/>
        <v>0</v>
      </c>
      <c r="AL122" s="33">
        <f t="shared" si="100"/>
        <v>0</v>
      </c>
      <c r="AM122" s="33">
        <f t="shared" si="101"/>
        <v>0</v>
      </c>
      <c r="AN122" s="33">
        <f t="shared" si="102"/>
        <v>3</v>
      </c>
      <c r="AO122" s="33">
        <f t="shared" si="103"/>
        <v>0</v>
      </c>
      <c r="AP122" s="130">
        <f t="shared" si="104"/>
        <v>0</v>
      </c>
      <c r="AQ122" s="149">
        <f t="shared" si="65"/>
        <v>3</v>
      </c>
      <c r="AR122" s="67" t="str">
        <f t="shared" si="75"/>
        <v>440EPS005</v>
      </c>
      <c r="AS122" s="726" t="s">
        <v>707</v>
      </c>
      <c r="AT122" s="726">
        <v>440</v>
      </c>
      <c r="AU122" s="726" t="s">
        <v>564</v>
      </c>
      <c r="AV122" s="727">
        <v>1</v>
      </c>
    </row>
    <row r="123" spans="2:48" ht="15" customHeight="1">
      <c r="B123" s="28" t="str">
        <f t="shared" si="86"/>
        <v>679EPS010</v>
      </c>
      <c r="C123" s="28" t="str">
        <f t="shared" si="87"/>
        <v>679EPS044</v>
      </c>
      <c r="D123" s="28" t="str">
        <f t="shared" si="88"/>
        <v>679EPS002</v>
      </c>
      <c r="E123" s="28" t="str">
        <f t="shared" si="89"/>
        <v>679EPS016</v>
      </c>
      <c r="F123" s="28" t="str">
        <f t="shared" si="90"/>
        <v>679EPS023</v>
      </c>
      <c r="G123" s="28" t="str">
        <f t="shared" si="91"/>
        <v>679EPS005</v>
      </c>
      <c r="H123" s="28" t="str">
        <f t="shared" si="92"/>
        <v>679EPS040</v>
      </c>
      <c r="I123" s="28" t="str">
        <f t="shared" si="93"/>
        <v>679EPS017</v>
      </c>
      <c r="J123" s="28" t="str">
        <f t="shared" si="94"/>
        <v>679EAS016</v>
      </c>
      <c r="K123" s="160" t="s">
        <v>408</v>
      </c>
      <c r="L123" s="29" t="s">
        <v>496</v>
      </c>
      <c r="M123" s="157">
        <v>679</v>
      </c>
      <c r="N123" s="39">
        <v>0</v>
      </c>
      <c r="O123" s="33">
        <v>0</v>
      </c>
      <c r="P123" s="33">
        <v>0</v>
      </c>
      <c r="Q123" s="33">
        <v>8</v>
      </c>
      <c r="R123" s="33">
        <v>0</v>
      </c>
      <c r="S123" s="33">
        <v>0</v>
      </c>
      <c r="T123" s="33">
        <v>0</v>
      </c>
      <c r="U123" s="33">
        <v>0</v>
      </c>
      <c r="V123" s="130">
        <v>0</v>
      </c>
      <c r="W123" s="149">
        <v>8</v>
      </c>
      <c r="X123" s="39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130">
        <v>0</v>
      </c>
      <c r="AG123" s="149">
        <v>0</v>
      </c>
      <c r="AH123" s="39">
        <f t="shared" si="96"/>
        <v>0</v>
      </c>
      <c r="AI123" s="33">
        <f t="shared" si="97"/>
        <v>0</v>
      </c>
      <c r="AJ123" s="33">
        <f t="shared" si="98"/>
        <v>0</v>
      </c>
      <c r="AK123" s="33">
        <f t="shared" si="99"/>
        <v>6</v>
      </c>
      <c r="AL123" s="33">
        <f t="shared" si="100"/>
        <v>0</v>
      </c>
      <c r="AM123" s="33">
        <f t="shared" si="101"/>
        <v>0</v>
      </c>
      <c r="AN123" s="33">
        <f t="shared" si="102"/>
        <v>6</v>
      </c>
      <c r="AO123" s="33">
        <f t="shared" si="103"/>
        <v>0</v>
      </c>
      <c r="AP123" s="130">
        <f t="shared" si="104"/>
        <v>0</v>
      </c>
      <c r="AQ123" s="149">
        <f t="shared" si="65"/>
        <v>12</v>
      </c>
      <c r="AR123" s="67" t="str">
        <f t="shared" si="75"/>
        <v>440EPS010</v>
      </c>
      <c r="AS123" s="726" t="s">
        <v>707</v>
      </c>
      <c r="AT123" s="726">
        <v>440</v>
      </c>
      <c r="AU123" s="726" t="s">
        <v>560</v>
      </c>
      <c r="AV123" s="727">
        <v>77</v>
      </c>
    </row>
    <row r="124" spans="2:48" ht="15" customHeight="1">
      <c r="B124" s="28" t="str">
        <f t="shared" si="86"/>
        <v>789EPS010</v>
      </c>
      <c r="C124" s="28" t="str">
        <f t="shared" si="87"/>
        <v>789EPS044</v>
      </c>
      <c r="D124" s="28" t="str">
        <f t="shared" si="88"/>
        <v>789EPS002</v>
      </c>
      <c r="E124" s="28" t="str">
        <f t="shared" si="89"/>
        <v>789EPS016</v>
      </c>
      <c r="F124" s="28" t="str">
        <f t="shared" si="90"/>
        <v>789EPS023</v>
      </c>
      <c r="G124" s="28" t="str">
        <f t="shared" si="91"/>
        <v>789EPS005</v>
      </c>
      <c r="H124" s="28" t="str">
        <f t="shared" si="92"/>
        <v>789EPS040</v>
      </c>
      <c r="I124" s="28" t="str">
        <f t="shared" si="93"/>
        <v>789EPS017</v>
      </c>
      <c r="J124" s="28" t="str">
        <f t="shared" si="94"/>
        <v>789EAS016</v>
      </c>
      <c r="K124" s="160" t="s">
        <v>409</v>
      </c>
      <c r="L124" s="29" t="s">
        <v>496</v>
      </c>
      <c r="M124" s="157">
        <v>789</v>
      </c>
      <c r="N124" s="39">
        <v>0</v>
      </c>
      <c r="O124" s="33">
        <v>0</v>
      </c>
      <c r="P124" s="33">
        <v>0</v>
      </c>
      <c r="Q124" s="33">
        <v>22</v>
      </c>
      <c r="R124" s="33">
        <v>0</v>
      </c>
      <c r="S124" s="33">
        <v>0</v>
      </c>
      <c r="T124" s="33">
        <v>0</v>
      </c>
      <c r="U124" s="33">
        <v>0</v>
      </c>
      <c r="V124" s="130">
        <v>0</v>
      </c>
      <c r="W124" s="149">
        <v>22</v>
      </c>
      <c r="X124" s="39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130">
        <v>0</v>
      </c>
      <c r="AG124" s="149">
        <v>0</v>
      </c>
      <c r="AH124" s="39">
        <f t="shared" si="96"/>
        <v>0</v>
      </c>
      <c r="AI124" s="33">
        <f t="shared" si="97"/>
        <v>0</v>
      </c>
      <c r="AJ124" s="33">
        <f t="shared" si="98"/>
        <v>0</v>
      </c>
      <c r="AK124" s="33">
        <f t="shared" si="99"/>
        <v>0</v>
      </c>
      <c r="AL124" s="33">
        <f t="shared" si="100"/>
        <v>0</v>
      </c>
      <c r="AM124" s="33">
        <f t="shared" si="101"/>
        <v>0</v>
      </c>
      <c r="AN124" s="33">
        <f t="shared" si="102"/>
        <v>6</v>
      </c>
      <c r="AO124" s="33">
        <f t="shared" si="103"/>
        <v>0</v>
      </c>
      <c r="AP124" s="130">
        <f t="shared" si="104"/>
        <v>0</v>
      </c>
      <c r="AQ124" s="149">
        <f t="shared" si="65"/>
        <v>6</v>
      </c>
      <c r="AR124" s="67" t="str">
        <f t="shared" si="75"/>
        <v>440EPS016</v>
      </c>
      <c r="AS124" s="726" t="s">
        <v>707</v>
      </c>
      <c r="AT124" s="726">
        <v>440</v>
      </c>
      <c r="AU124" s="726" t="s">
        <v>637</v>
      </c>
      <c r="AV124" s="727">
        <v>53</v>
      </c>
    </row>
    <row r="125" spans="2:48" ht="15" customHeight="1">
      <c r="B125" s="28" t="str">
        <f t="shared" si="86"/>
        <v>792EPS010</v>
      </c>
      <c r="C125" s="28" t="str">
        <f t="shared" si="87"/>
        <v>792EPS044</v>
      </c>
      <c r="D125" s="28" t="str">
        <f t="shared" si="88"/>
        <v>792EPS002</v>
      </c>
      <c r="E125" s="28" t="str">
        <f t="shared" si="89"/>
        <v>792EPS016</v>
      </c>
      <c r="F125" s="28" t="str">
        <f t="shared" si="90"/>
        <v>792EPS023</v>
      </c>
      <c r="G125" s="28" t="str">
        <f t="shared" si="91"/>
        <v>792EPS005</v>
      </c>
      <c r="H125" s="28" t="str">
        <f t="shared" si="92"/>
        <v>792EPS040</v>
      </c>
      <c r="I125" s="28" t="str">
        <f t="shared" si="93"/>
        <v>792EPS017</v>
      </c>
      <c r="J125" s="28" t="str">
        <f t="shared" si="94"/>
        <v>792EAS016</v>
      </c>
      <c r="K125" s="160" t="s">
        <v>410</v>
      </c>
      <c r="L125" s="29" t="s">
        <v>496</v>
      </c>
      <c r="M125" s="157">
        <v>792</v>
      </c>
      <c r="N125" s="39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130">
        <v>0</v>
      </c>
      <c r="W125" s="149">
        <v>0</v>
      </c>
      <c r="X125" s="39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130">
        <v>0</v>
      </c>
      <c r="AG125" s="149">
        <v>0</v>
      </c>
      <c r="AH125" s="39">
        <f t="shared" si="96"/>
        <v>0</v>
      </c>
      <c r="AI125" s="33">
        <f t="shared" si="97"/>
        <v>0</v>
      </c>
      <c r="AJ125" s="33">
        <f t="shared" si="98"/>
        <v>0</v>
      </c>
      <c r="AK125" s="33">
        <f t="shared" si="99"/>
        <v>0</v>
      </c>
      <c r="AL125" s="33">
        <f t="shared" si="100"/>
        <v>0</v>
      </c>
      <c r="AM125" s="33">
        <f t="shared" si="101"/>
        <v>0</v>
      </c>
      <c r="AN125" s="33">
        <f t="shared" si="102"/>
        <v>0</v>
      </c>
      <c r="AO125" s="33">
        <f t="shared" si="103"/>
        <v>0</v>
      </c>
      <c r="AP125" s="130">
        <f t="shared" si="104"/>
        <v>0</v>
      </c>
      <c r="AQ125" s="149">
        <f t="shared" si="65"/>
        <v>0</v>
      </c>
      <c r="AR125" s="67" t="str">
        <f t="shared" si="75"/>
        <v>440EPS040</v>
      </c>
      <c r="AS125" s="726" t="s">
        <v>707</v>
      </c>
      <c r="AT125" s="726">
        <v>440</v>
      </c>
      <c r="AU125" s="726" t="s">
        <v>565</v>
      </c>
      <c r="AV125" s="727">
        <v>24</v>
      </c>
    </row>
    <row r="126" spans="2:48" ht="15" customHeight="1">
      <c r="B126" s="28" t="str">
        <f t="shared" si="86"/>
        <v>809EPS010</v>
      </c>
      <c r="C126" s="28" t="str">
        <f t="shared" si="87"/>
        <v>809EPS044</v>
      </c>
      <c r="D126" s="28" t="str">
        <f t="shared" si="88"/>
        <v>809EPS002</v>
      </c>
      <c r="E126" s="28" t="str">
        <f t="shared" si="89"/>
        <v>809EPS016</v>
      </c>
      <c r="F126" s="28" t="str">
        <f t="shared" si="90"/>
        <v>809EPS023</v>
      </c>
      <c r="G126" s="28" t="str">
        <f t="shared" si="91"/>
        <v>809EPS005</v>
      </c>
      <c r="H126" s="28" t="str">
        <f t="shared" si="92"/>
        <v>809EPS040</v>
      </c>
      <c r="I126" s="28" t="str">
        <f t="shared" si="93"/>
        <v>809EPS017</v>
      </c>
      <c r="J126" s="28" t="str">
        <f t="shared" si="94"/>
        <v>809EAS016</v>
      </c>
      <c r="K126" s="160" t="s">
        <v>411</v>
      </c>
      <c r="L126" s="29" t="s">
        <v>496</v>
      </c>
      <c r="M126" s="157">
        <v>809</v>
      </c>
      <c r="N126" s="39">
        <v>0</v>
      </c>
      <c r="O126" s="33">
        <v>0</v>
      </c>
      <c r="P126" s="33">
        <v>0</v>
      </c>
      <c r="Q126" s="33">
        <v>5</v>
      </c>
      <c r="R126" s="33">
        <v>0</v>
      </c>
      <c r="S126" s="33">
        <v>0</v>
      </c>
      <c r="T126" s="33">
        <v>0</v>
      </c>
      <c r="U126" s="33">
        <v>0</v>
      </c>
      <c r="V126" s="130">
        <v>0</v>
      </c>
      <c r="W126" s="149">
        <v>5</v>
      </c>
      <c r="X126" s="39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130">
        <v>0</v>
      </c>
      <c r="AG126" s="149">
        <v>0</v>
      </c>
      <c r="AH126" s="39">
        <f t="shared" si="96"/>
        <v>0</v>
      </c>
      <c r="AI126" s="33">
        <f t="shared" si="97"/>
        <v>0</v>
      </c>
      <c r="AJ126" s="33">
        <f t="shared" si="98"/>
        <v>0</v>
      </c>
      <c r="AK126" s="33">
        <f t="shared" si="99"/>
        <v>0</v>
      </c>
      <c r="AL126" s="33">
        <f t="shared" si="100"/>
        <v>0</v>
      </c>
      <c r="AM126" s="33">
        <f t="shared" si="101"/>
        <v>0</v>
      </c>
      <c r="AN126" s="33">
        <f t="shared" si="102"/>
        <v>2</v>
      </c>
      <c r="AO126" s="33">
        <f t="shared" si="103"/>
        <v>0</v>
      </c>
      <c r="AP126" s="130">
        <f t="shared" si="104"/>
        <v>0</v>
      </c>
      <c r="AQ126" s="149">
        <f t="shared" si="65"/>
        <v>2</v>
      </c>
      <c r="AR126" s="67" t="str">
        <f t="shared" si="75"/>
        <v>483EPS040</v>
      </c>
      <c r="AS126" s="726" t="s">
        <v>707</v>
      </c>
      <c r="AT126" s="726">
        <v>483</v>
      </c>
      <c r="AU126" s="726" t="s">
        <v>565</v>
      </c>
      <c r="AV126" s="727">
        <v>1</v>
      </c>
    </row>
    <row r="127" spans="2:48" ht="15" customHeight="1">
      <c r="B127" s="28" t="str">
        <f t="shared" si="86"/>
        <v>847EPS010</v>
      </c>
      <c r="C127" s="28" t="str">
        <f t="shared" si="87"/>
        <v>847EPS044</v>
      </c>
      <c r="D127" s="28" t="str">
        <f t="shared" si="88"/>
        <v>847EPS002</v>
      </c>
      <c r="E127" s="28" t="str">
        <f t="shared" si="89"/>
        <v>847EPS016</v>
      </c>
      <c r="F127" s="28" t="str">
        <f t="shared" si="90"/>
        <v>847EPS023</v>
      </c>
      <c r="G127" s="28" t="str">
        <f t="shared" si="91"/>
        <v>847EPS005</v>
      </c>
      <c r="H127" s="28" t="str">
        <f t="shared" si="92"/>
        <v>847EPS040</v>
      </c>
      <c r="I127" s="28" t="str">
        <f t="shared" si="93"/>
        <v>847EPS017</v>
      </c>
      <c r="J127" s="28" t="str">
        <f t="shared" si="94"/>
        <v>847EAS016</v>
      </c>
      <c r="K127" s="160" t="s">
        <v>412</v>
      </c>
      <c r="L127" s="29" t="s">
        <v>496</v>
      </c>
      <c r="M127" s="157">
        <v>847</v>
      </c>
      <c r="N127" s="39">
        <v>0</v>
      </c>
      <c r="O127" s="33">
        <v>1</v>
      </c>
      <c r="P127" s="33">
        <v>0</v>
      </c>
      <c r="Q127" s="33">
        <v>7</v>
      </c>
      <c r="R127" s="33">
        <v>0</v>
      </c>
      <c r="S127" s="33">
        <v>0</v>
      </c>
      <c r="T127" s="33">
        <v>0</v>
      </c>
      <c r="U127" s="33">
        <v>0</v>
      </c>
      <c r="V127" s="130">
        <v>0</v>
      </c>
      <c r="W127" s="149">
        <v>8</v>
      </c>
      <c r="X127" s="39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130">
        <v>0</v>
      </c>
      <c r="AG127" s="149">
        <v>0</v>
      </c>
      <c r="AH127" s="39">
        <f t="shared" si="96"/>
        <v>0</v>
      </c>
      <c r="AI127" s="33">
        <f t="shared" si="97"/>
        <v>0</v>
      </c>
      <c r="AJ127" s="33">
        <f t="shared" si="98"/>
        <v>0</v>
      </c>
      <c r="AK127" s="33">
        <f t="shared" si="99"/>
        <v>0</v>
      </c>
      <c r="AL127" s="33">
        <f t="shared" si="100"/>
        <v>0</v>
      </c>
      <c r="AM127" s="33">
        <f t="shared" si="101"/>
        <v>0</v>
      </c>
      <c r="AN127" s="33">
        <f t="shared" si="102"/>
        <v>17</v>
      </c>
      <c r="AO127" s="33">
        <f t="shared" si="103"/>
        <v>0</v>
      </c>
      <c r="AP127" s="130">
        <f t="shared" si="104"/>
        <v>0</v>
      </c>
      <c r="AQ127" s="149">
        <f t="shared" si="65"/>
        <v>17</v>
      </c>
      <c r="AR127" s="67" t="str">
        <f t="shared" si="75"/>
        <v>541EPS002</v>
      </c>
      <c r="AS127" s="726" t="s">
        <v>707</v>
      </c>
      <c r="AT127" s="726">
        <v>541</v>
      </c>
      <c r="AU127" s="726" t="s">
        <v>563</v>
      </c>
      <c r="AV127" s="727">
        <v>11</v>
      </c>
    </row>
    <row r="128" spans="2:48" ht="15" customHeight="1">
      <c r="B128" s="28" t="str">
        <f t="shared" si="86"/>
        <v>856EPS010</v>
      </c>
      <c r="C128" s="28" t="str">
        <f t="shared" si="87"/>
        <v>856EPS044</v>
      </c>
      <c r="D128" s="28" t="str">
        <f t="shared" si="88"/>
        <v>856EPS002</v>
      </c>
      <c r="E128" s="28" t="str">
        <f t="shared" si="89"/>
        <v>856EPS016</v>
      </c>
      <c r="F128" s="28" t="str">
        <f t="shared" si="90"/>
        <v>856EPS023</v>
      </c>
      <c r="G128" s="28" t="str">
        <f t="shared" si="91"/>
        <v>856EPS005</v>
      </c>
      <c r="H128" s="28" t="str">
        <f t="shared" si="92"/>
        <v>856EPS040</v>
      </c>
      <c r="I128" s="28" t="str">
        <f t="shared" si="93"/>
        <v>856EPS017</v>
      </c>
      <c r="J128" s="28" t="str">
        <f t="shared" si="94"/>
        <v>856EAS016</v>
      </c>
      <c r="K128" s="160" t="s">
        <v>413</v>
      </c>
      <c r="L128" s="29" t="s">
        <v>496</v>
      </c>
      <c r="M128" s="157">
        <v>856</v>
      </c>
      <c r="N128" s="39">
        <v>0</v>
      </c>
      <c r="O128" s="33">
        <v>1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130">
        <v>0</v>
      </c>
      <c r="W128" s="149">
        <v>1</v>
      </c>
      <c r="X128" s="39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130">
        <v>0</v>
      </c>
      <c r="AG128" s="149">
        <v>0</v>
      </c>
      <c r="AH128" s="39">
        <f t="shared" si="96"/>
        <v>0</v>
      </c>
      <c r="AI128" s="33">
        <f t="shared" si="97"/>
        <v>0</v>
      </c>
      <c r="AJ128" s="33">
        <f t="shared" si="98"/>
        <v>0</v>
      </c>
      <c r="AK128" s="33">
        <f t="shared" si="99"/>
        <v>0</v>
      </c>
      <c r="AL128" s="33">
        <f t="shared" si="100"/>
        <v>0</v>
      </c>
      <c r="AM128" s="33">
        <f t="shared" si="101"/>
        <v>0</v>
      </c>
      <c r="AN128" s="33">
        <f t="shared" si="102"/>
        <v>5</v>
      </c>
      <c r="AO128" s="33">
        <f t="shared" si="103"/>
        <v>0</v>
      </c>
      <c r="AP128" s="130">
        <f t="shared" si="104"/>
        <v>0</v>
      </c>
      <c r="AQ128" s="149">
        <f t="shared" si="65"/>
        <v>5</v>
      </c>
      <c r="AR128" s="67" t="str">
        <f t="shared" si="75"/>
        <v>541EPS040</v>
      </c>
      <c r="AS128" s="726" t="s">
        <v>707</v>
      </c>
      <c r="AT128" s="726">
        <v>541</v>
      </c>
      <c r="AU128" s="726" t="s">
        <v>565</v>
      </c>
      <c r="AV128" s="727">
        <v>3</v>
      </c>
    </row>
    <row r="129" spans="2:48" ht="15" customHeight="1">
      <c r="B129" s="28" t="str">
        <f t="shared" si="86"/>
        <v>861EPS010</v>
      </c>
      <c r="C129" s="28" t="str">
        <f t="shared" si="87"/>
        <v>861EPS044</v>
      </c>
      <c r="D129" s="28" t="str">
        <f t="shared" si="88"/>
        <v>861EPS002</v>
      </c>
      <c r="E129" s="28" t="str">
        <f t="shared" si="89"/>
        <v>861EPS016</v>
      </c>
      <c r="F129" s="28" t="str">
        <f t="shared" si="90"/>
        <v>861EPS023</v>
      </c>
      <c r="G129" s="28" t="str">
        <f t="shared" si="91"/>
        <v>861EPS005</v>
      </c>
      <c r="H129" s="28" t="str">
        <f t="shared" si="92"/>
        <v>861EPS040</v>
      </c>
      <c r="I129" s="28" t="str">
        <f t="shared" si="93"/>
        <v>861EPS017</v>
      </c>
      <c r="J129" s="28" t="str">
        <f t="shared" si="94"/>
        <v>861EAS016</v>
      </c>
      <c r="K129" s="160" t="s">
        <v>414</v>
      </c>
      <c r="L129" s="29" t="s">
        <v>496</v>
      </c>
      <c r="M129" s="157">
        <v>861</v>
      </c>
      <c r="N129" s="39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130">
        <v>0</v>
      </c>
      <c r="W129" s="149">
        <v>0</v>
      </c>
      <c r="X129" s="39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130">
        <v>0</v>
      </c>
      <c r="AG129" s="149">
        <v>0</v>
      </c>
      <c r="AH129" s="39">
        <f t="shared" si="96"/>
        <v>0</v>
      </c>
      <c r="AI129" s="33">
        <f t="shared" si="97"/>
        <v>0</v>
      </c>
      <c r="AJ129" s="33">
        <f t="shared" si="98"/>
        <v>0</v>
      </c>
      <c r="AK129" s="33">
        <f t="shared" si="99"/>
        <v>0</v>
      </c>
      <c r="AL129" s="33">
        <f t="shared" si="100"/>
        <v>0</v>
      </c>
      <c r="AM129" s="33">
        <f t="shared" si="101"/>
        <v>0</v>
      </c>
      <c r="AN129" s="33">
        <f t="shared" si="102"/>
        <v>11</v>
      </c>
      <c r="AO129" s="33">
        <f t="shared" si="103"/>
        <v>0</v>
      </c>
      <c r="AP129" s="130">
        <f t="shared" si="104"/>
        <v>0</v>
      </c>
      <c r="AQ129" s="149">
        <f t="shared" si="65"/>
        <v>11</v>
      </c>
      <c r="AR129" s="67" t="str">
        <f t="shared" si="75"/>
        <v>607EPS040</v>
      </c>
      <c r="AS129" s="726" t="s">
        <v>707</v>
      </c>
      <c r="AT129" s="726">
        <v>607</v>
      </c>
      <c r="AU129" s="726" t="s">
        <v>565</v>
      </c>
      <c r="AV129" s="727">
        <v>13</v>
      </c>
    </row>
    <row r="130" spans="2:48" ht="15" customHeight="1">
      <c r="B130" s="28" t="str">
        <f t="shared" si="86"/>
        <v>EPS010</v>
      </c>
      <c r="C130" s="28" t="str">
        <f t="shared" si="87"/>
        <v>EPS044</v>
      </c>
      <c r="D130" s="28" t="str">
        <f t="shared" si="88"/>
        <v>EPS002</v>
      </c>
      <c r="E130" s="28" t="str">
        <f t="shared" si="89"/>
        <v>EPS016</v>
      </c>
      <c r="F130" s="28" t="str">
        <f t="shared" si="90"/>
        <v>EPS023</v>
      </c>
      <c r="G130" s="28" t="str">
        <f t="shared" si="91"/>
        <v>EPS005</v>
      </c>
      <c r="H130" s="28" t="str">
        <f t="shared" si="92"/>
        <v>EPS040</v>
      </c>
      <c r="I130" s="28" t="str">
        <f t="shared" si="93"/>
        <v>EPS017</v>
      </c>
      <c r="J130" s="28" t="str">
        <f t="shared" si="94"/>
        <v>EAS016</v>
      </c>
      <c r="K130" s="158" t="s">
        <v>709</v>
      </c>
      <c r="L130" s="123"/>
      <c r="M130" s="159"/>
      <c r="N130" s="37">
        <v>64695</v>
      </c>
      <c r="O130" s="34">
        <v>10</v>
      </c>
      <c r="P130" s="34">
        <v>4056</v>
      </c>
      <c r="Q130" s="34">
        <v>2649</v>
      </c>
      <c r="R130" s="34">
        <v>3844</v>
      </c>
      <c r="S130" s="34">
        <v>2002</v>
      </c>
      <c r="T130" s="34">
        <v>6</v>
      </c>
      <c r="U130" s="34">
        <v>1</v>
      </c>
      <c r="V130" s="131">
        <v>1</v>
      </c>
      <c r="W130" s="148">
        <v>77264</v>
      </c>
      <c r="X130" s="37">
        <v>6853</v>
      </c>
      <c r="Y130" s="34">
        <v>0</v>
      </c>
      <c r="Z130" s="34">
        <v>4187</v>
      </c>
      <c r="AA130" s="34">
        <v>532</v>
      </c>
      <c r="AB130" s="34">
        <v>3397</v>
      </c>
      <c r="AC130" s="34">
        <v>3075</v>
      </c>
      <c r="AD130" s="34">
        <v>0</v>
      </c>
      <c r="AE130" s="34">
        <v>4</v>
      </c>
      <c r="AF130" s="131">
        <v>1</v>
      </c>
      <c r="AG130" s="148">
        <v>18049</v>
      </c>
      <c r="AH130" s="37">
        <f t="shared" ref="AH130:AP130" si="105">SUM(AH131:AH140)</f>
        <v>12159</v>
      </c>
      <c r="AI130" s="34">
        <f t="shared" si="105"/>
        <v>0</v>
      </c>
      <c r="AJ130" s="34">
        <f t="shared" si="105"/>
        <v>5915</v>
      </c>
      <c r="AK130" s="34">
        <f t="shared" si="105"/>
        <v>2543</v>
      </c>
      <c r="AL130" s="34">
        <f t="shared" si="105"/>
        <v>2994</v>
      </c>
      <c r="AM130" s="34">
        <f t="shared" si="105"/>
        <v>2584</v>
      </c>
      <c r="AN130" s="34">
        <f t="shared" si="105"/>
        <v>2034</v>
      </c>
      <c r="AO130" s="34">
        <f t="shared" si="105"/>
        <v>3</v>
      </c>
      <c r="AP130" s="131">
        <f t="shared" si="105"/>
        <v>4</v>
      </c>
      <c r="AQ130" s="148">
        <f t="shared" si="65"/>
        <v>28236</v>
      </c>
      <c r="AR130" s="67" t="str">
        <f t="shared" si="75"/>
        <v>615EPS002</v>
      </c>
      <c r="AS130" s="726" t="s">
        <v>707</v>
      </c>
      <c r="AT130" s="726">
        <v>615</v>
      </c>
      <c r="AU130" s="726" t="s">
        <v>563</v>
      </c>
      <c r="AV130" s="727">
        <v>96</v>
      </c>
    </row>
    <row r="131" spans="2:48" ht="15" customHeight="1">
      <c r="B131" s="28" t="str">
        <f t="shared" si="86"/>
        <v>1EPS010</v>
      </c>
      <c r="C131" s="28" t="str">
        <f t="shared" si="87"/>
        <v>1EPS044</v>
      </c>
      <c r="D131" s="28" t="str">
        <f t="shared" si="88"/>
        <v>1EPS002</v>
      </c>
      <c r="E131" s="28" t="str">
        <f t="shared" si="89"/>
        <v>1EPS016</v>
      </c>
      <c r="F131" s="28" t="str">
        <f t="shared" si="90"/>
        <v>1EPS023</v>
      </c>
      <c r="G131" s="28" t="str">
        <f t="shared" si="91"/>
        <v>1EPS005</v>
      </c>
      <c r="H131" s="28" t="str">
        <f t="shared" si="92"/>
        <v>1EPS040</v>
      </c>
      <c r="I131" s="28" t="str">
        <f t="shared" si="93"/>
        <v>1EPS017</v>
      </c>
      <c r="J131" s="28" t="str">
        <f t="shared" si="94"/>
        <v>1EAS016</v>
      </c>
      <c r="K131" s="27" t="s">
        <v>416</v>
      </c>
      <c r="L131" s="29" t="s">
        <v>710</v>
      </c>
      <c r="M131" s="157">
        <v>1</v>
      </c>
      <c r="N131" s="39">
        <v>42294</v>
      </c>
      <c r="O131" s="33">
        <v>7</v>
      </c>
      <c r="P131" s="33">
        <v>3129</v>
      </c>
      <c r="Q131" s="33">
        <v>1963</v>
      </c>
      <c r="R131" s="33">
        <v>3207</v>
      </c>
      <c r="S131" s="33">
        <v>1612</v>
      </c>
      <c r="T131" s="33">
        <v>5</v>
      </c>
      <c r="U131" s="33">
        <v>1</v>
      </c>
      <c r="V131" s="130">
        <v>1</v>
      </c>
      <c r="W131" s="149">
        <v>52219</v>
      </c>
      <c r="X131" s="39">
        <v>4657</v>
      </c>
      <c r="Y131" s="33">
        <v>0</v>
      </c>
      <c r="Z131" s="33">
        <v>3259</v>
      </c>
      <c r="AA131" s="33">
        <v>385</v>
      </c>
      <c r="AB131" s="33">
        <v>2813</v>
      </c>
      <c r="AC131" s="33">
        <v>2446</v>
      </c>
      <c r="AD131" s="33">
        <v>0</v>
      </c>
      <c r="AE131" s="33">
        <v>4</v>
      </c>
      <c r="AF131" s="130">
        <v>1</v>
      </c>
      <c r="AG131" s="149">
        <v>13565</v>
      </c>
      <c r="AH131" s="39">
        <f t="shared" ref="AH131:AH140" si="106">IFERROR(VLOOKUP(B131,$AR$8:$AV$928,5,0),0)</f>
        <v>8393</v>
      </c>
      <c r="AI131" s="33">
        <f t="shared" ref="AI131:AI140" si="107">IFERROR(VLOOKUP(C131,$AR$8:$AV$928,5,0),0)</f>
        <v>0</v>
      </c>
      <c r="AJ131" s="33">
        <f t="shared" ref="AJ131:AJ140" si="108">IFERROR(VLOOKUP(D131,$AR$8:$AV$928,5,0),0)</f>
        <v>4629</v>
      </c>
      <c r="AK131" s="33">
        <f t="shared" ref="AK131:AK140" si="109">IFERROR(VLOOKUP(E131,$AR$8:$AV$928,5,0),0)</f>
        <v>1826</v>
      </c>
      <c r="AL131" s="33">
        <f t="shared" ref="AL131:AL140" si="110">IFERROR(VLOOKUP(F131,$AR$8:$AV$928,5,0),0)</f>
        <v>2344</v>
      </c>
      <c r="AM131" s="33">
        <f t="shared" ref="AM131:AM140" si="111">IFERROR(VLOOKUP(G131,$AR$8:$AV$928,5,0),0)</f>
        <v>2139</v>
      </c>
      <c r="AN131" s="33">
        <f t="shared" ref="AN131:AN140" si="112">IFERROR(VLOOKUP(H131,$AR$8:$AV$928,5,0),0)</f>
        <v>1557</v>
      </c>
      <c r="AO131" s="33">
        <f t="shared" ref="AO131:AO140" si="113">IFERROR(VLOOKUP(I131,$AR$8:$AV$928,5,0),0)</f>
        <v>3</v>
      </c>
      <c r="AP131" s="130">
        <f t="shared" ref="AP131:AP140" si="114">IFERROR(VLOOKUP(J131,$AR$8:$AV$928,5,0),0)</f>
        <v>3</v>
      </c>
      <c r="AQ131" s="149">
        <f t="shared" si="65"/>
        <v>20894</v>
      </c>
      <c r="AR131" s="67" t="str">
        <f t="shared" si="75"/>
        <v>615EPS005</v>
      </c>
      <c r="AS131" s="726" t="s">
        <v>707</v>
      </c>
      <c r="AT131" s="726">
        <v>615</v>
      </c>
      <c r="AU131" s="726" t="s">
        <v>564</v>
      </c>
      <c r="AV131" s="727">
        <v>147</v>
      </c>
    </row>
    <row r="132" spans="2:48" ht="15" customHeight="1">
      <c r="B132" s="28" t="str">
        <f t="shared" si="86"/>
        <v>79EPS010</v>
      </c>
      <c r="C132" s="28" t="str">
        <f t="shared" si="87"/>
        <v>79EPS044</v>
      </c>
      <c r="D132" s="28" t="str">
        <f t="shared" si="88"/>
        <v>79EPS002</v>
      </c>
      <c r="E132" s="28" t="str">
        <f t="shared" si="89"/>
        <v>79EPS016</v>
      </c>
      <c r="F132" s="28" t="str">
        <f t="shared" si="90"/>
        <v>79EPS023</v>
      </c>
      <c r="G132" s="28" t="str">
        <f t="shared" si="91"/>
        <v>79EPS005</v>
      </c>
      <c r="H132" s="28" t="str">
        <f t="shared" si="92"/>
        <v>79EPS040</v>
      </c>
      <c r="I132" s="28" t="str">
        <f t="shared" si="93"/>
        <v>79EPS017</v>
      </c>
      <c r="J132" s="28" t="str">
        <f t="shared" si="94"/>
        <v>79EAS016</v>
      </c>
      <c r="K132" s="160" t="s">
        <v>417</v>
      </c>
      <c r="L132" s="29" t="s">
        <v>710</v>
      </c>
      <c r="M132" s="157">
        <v>79</v>
      </c>
      <c r="N132" s="39">
        <v>393</v>
      </c>
      <c r="O132" s="33">
        <v>0</v>
      </c>
      <c r="P132" s="33">
        <v>3</v>
      </c>
      <c r="Q132" s="33">
        <v>26</v>
      </c>
      <c r="R132" s="33">
        <v>0</v>
      </c>
      <c r="S132" s="33">
        <v>0</v>
      </c>
      <c r="T132" s="33">
        <v>0</v>
      </c>
      <c r="U132" s="33">
        <v>0</v>
      </c>
      <c r="V132" s="130">
        <v>0</v>
      </c>
      <c r="W132" s="149">
        <v>422</v>
      </c>
      <c r="X132" s="39">
        <v>29</v>
      </c>
      <c r="Y132" s="33">
        <v>0</v>
      </c>
      <c r="Z132" s="33">
        <v>4</v>
      </c>
      <c r="AA132" s="33">
        <v>5</v>
      </c>
      <c r="AB132" s="33">
        <v>0</v>
      </c>
      <c r="AC132" s="33">
        <v>0</v>
      </c>
      <c r="AD132" s="33">
        <v>0</v>
      </c>
      <c r="AE132" s="33">
        <v>0</v>
      </c>
      <c r="AF132" s="130">
        <v>0</v>
      </c>
      <c r="AG132" s="149">
        <v>38</v>
      </c>
      <c r="AH132" s="39">
        <f t="shared" si="106"/>
        <v>39</v>
      </c>
      <c r="AI132" s="33">
        <f t="shared" si="107"/>
        <v>0</v>
      </c>
      <c r="AJ132" s="33">
        <f t="shared" si="108"/>
        <v>11</v>
      </c>
      <c r="AK132" s="33">
        <f t="shared" si="109"/>
        <v>37</v>
      </c>
      <c r="AL132" s="33">
        <f t="shared" si="110"/>
        <v>0</v>
      </c>
      <c r="AM132" s="33">
        <f t="shared" si="111"/>
        <v>0</v>
      </c>
      <c r="AN132" s="33">
        <f t="shared" si="112"/>
        <v>24</v>
      </c>
      <c r="AO132" s="33">
        <f t="shared" si="113"/>
        <v>0</v>
      </c>
      <c r="AP132" s="130">
        <f t="shared" si="114"/>
        <v>0</v>
      </c>
      <c r="AQ132" s="149">
        <f t="shared" si="65"/>
        <v>111</v>
      </c>
      <c r="AR132" s="67" t="str">
        <f t="shared" si="75"/>
        <v>615EPS010</v>
      </c>
      <c r="AS132" s="726" t="s">
        <v>707</v>
      </c>
      <c r="AT132" s="726">
        <v>615</v>
      </c>
      <c r="AU132" s="726" t="s">
        <v>560</v>
      </c>
      <c r="AV132" s="727">
        <v>439</v>
      </c>
    </row>
    <row r="133" spans="2:48" ht="15" customHeight="1">
      <c r="B133" s="28" t="str">
        <f t="shared" si="86"/>
        <v>88EPS010</v>
      </c>
      <c r="C133" s="28" t="str">
        <f t="shared" si="87"/>
        <v>88EPS044</v>
      </c>
      <c r="D133" s="28" t="str">
        <f t="shared" si="88"/>
        <v>88EPS002</v>
      </c>
      <c r="E133" s="28" t="str">
        <f t="shared" si="89"/>
        <v>88EPS016</v>
      </c>
      <c r="F133" s="28" t="str">
        <f t="shared" si="90"/>
        <v>88EPS023</v>
      </c>
      <c r="G133" s="28" t="str">
        <f t="shared" si="91"/>
        <v>88EPS005</v>
      </c>
      <c r="H133" s="28" t="str">
        <f t="shared" si="92"/>
        <v>88EPS040</v>
      </c>
      <c r="I133" s="28" t="str">
        <f t="shared" si="93"/>
        <v>88EPS017</v>
      </c>
      <c r="J133" s="28" t="str">
        <f t="shared" si="94"/>
        <v>88EAS016</v>
      </c>
      <c r="K133" s="160" t="s">
        <v>418</v>
      </c>
      <c r="L133" s="29" t="s">
        <v>710</v>
      </c>
      <c r="M133" s="157">
        <v>88</v>
      </c>
      <c r="N133" s="39">
        <v>6818</v>
      </c>
      <c r="O133" s="33">
        <v>2</v>
      </c>
      <c r="P133" s="33">
        <v>359</v>
      </c>
      <c r="Q133" s="33">
        <v>246</v>
      </c>
      <c r="R133" s="33">
        <v>338</v>
      </c>
      <c r="S133" s="33">
        <v>106</v>
      </c>
      <c r="T133" s="33">
        <v>0</v>
      </c>
      <c r="U133" s="33">
        <v>0</v>
      </c>
      <c r="V133" s="130">
        <v>0</v>
      </c>
      <c r="W133" s="149">
        <v>7869</v>
      </c>
      <c r="X133" s="39">
        <v>636</v>
      </c>
      <c r="Y133" s="33">
        <v>0</v>
      </c>
      <c r="Z133" s="33">
        <v>347</v>
      </c>
      <c r="AA133" s="33">
        <v>48</v>
      </c>
      <c r="AB133" s="33">
        <v>332</v>
      </c>
      <c r="AC133" s="33">
        <v>180</v>
      </c>
      <c r="AD133" s="33">
        <v>0</v>
      </c>
      <c r="AE133" s="33">
        <v>0</v>
      </c>
      <c r="AF133" s="130">
        <v>0</v>
      </c>
      <c r="AG133" s="149">
        <v>1543</v>
      </c>
      <c r="AH133" s="39">
        <f t="shared" si="106"/>
        <v>1031</v>
      </c>
      <c r="AI133" s="33">
        <f t="shared" si="107"/>
        <v>0</v>
      </c>
      <c r="AJ133" s="33">
        <f t="shared" si="108"/>
        <v>487</v>
      </c>
      <c r="AK133" s="33">
        <f t="shared" si="109"/>
        <v>238</v>
      </c>
      <c r="AL133" s="33">
        <f t="shared" si="110"/>
        <v>362</v>
      </c>
      <c r="AM133" s="33">
        <f t="shared" si="111"/>
        <v>153</v>
      </c>
      <c r="AN133" s="33">
        <f t="shared" si="112"/>
        <v>176</v>
      </c>
      <c r="AO133" s="33">
        <f t="shared" si="113"/>
        <v>0</v>
      </c>
      <c r="AP133" s="130">
        <f t="shared" si="114"/>
        <v>0</v>
      </c>
      <c r="AQ133" s="149">
        <f t="shared" si="65"/>
        <v>2447</v>
      </c>
      <c r="AR133" s="67" t="str">
        <f t="shared" si="75"/>
        <v>615EPS016</v>
      </c>
      <c r="AS133" s="726" t="s">
        <v>707</v>
      </c>
      <c r="AT133" s="726">
        <v>615</v>
      </c>
      <c r="AU133" s="726" t="s">
        <v>637</v>
      </c>
      <c r="AV133" s="727">
        <v>147</v>
      </c>
    </row>
    <row r="134" spans="2:48" ht="15" customHeight="1">
      <c r="B134" s="28" t="str">
        <f t="shared" si="86"/>
        <v>129EPS010</v>
      </c>
      <c r="C134" s="28" t="str">
        <f t="shared" si="87"/>
        <v>129EPS044</v>
      </c>
      <c r="D134" s="28" t="str">
        <f t="shared" si="88"/>
        <v>129EPS002</v>
      </c>
      <c r="E134" s="28" t="str">
        <f t="shared" si="89"/>
        <v>129EPS016</v>
      </c>
      <c r="F134" s="28" t="str">
        <f t="shared" si="90"/>
        <v>129EPS023</v>
      </c>
      <c r="G134" s="28" t="str">
        <f t="shared" si="91"/>
        <v>129EPS005</v>
      </c>
      <c r="H134" s="28" t="str">
        <f t="shared" si="92"/>
        <v>129EPS040</v>
      </c>
      <c r="I134" s="28" t="str">
        <f t="shared" si="93"/>
        <v>129EPS017</v>
      </c>
      <c r="J134" s="28" t="str">
        <f t="shared" si="94"/>
        <v>129EAS016</v>
      </c>
      <c r="K134" s="160" t="s">
        <v>419</v>
      </c>
      <c r="L134" s="29" t="s">
        <v>710</v>
      </c>
      <c r="M134" s="157">
        <v>129</v>
      </c>
      <c r="N134" s="39">
        <v>1527</v>
      </c>
      <c r="O134" s="33">
        <v>0</v>
      </c>
      <c r="P134" s="33">
        <v>39</v>
      </c>
      <c r="Q134" s="33">
        <v>21</v>
      </c>
      <c r="R134" s="33">
        <v>2</v>
      </c>
      <c r="S134" s="33">
        <v>6</v>
      </c>
      <c r="T134" s="33">
        <v>0</v>
      </c>
      <c r="U134" s="33">
        <v>0</v>
      </c>
      <c r="V134" s="130">
        <v>0</v>
      </c>
      <c r="W134" s="149">
        <v>1595</v>
      </c>
      <c r="X134" s="39">
        <v>111</v>
      </c>
      <c r="Y134" s="33">
        <v>0</v>
      </c>
      <c r="Z134" s="33">
        <v>62</v>
      </c>
      <c r="AA134" s="33">
        <v>0</v>
      </c>
      <c r="AB134" s="33">
        <v>4</v>
      </c>
      <c r="AC134" s="33">
        <v>9</v>
      </c>
      <c r="AD134" s="33">
        <v>0</v>
      </c>
      <c r="AE134" s="33">
        <v>0</v>
      </c>
      <c r="AF134" s="130">
        <v>0</v>
      </c>
      <c r="AG134" s="149">
        <v>186</v>
      </c>
      <c r="AH134" s="39">
        <f t="shared" si="106"/>
        <v>220</v>
      </c>
      <c r="AI134" s="33">
        <f t="shared" si="107"/>
        <v>0</v>
      </c>
      <c r="AJ134" s="33">
        <f t="shared" si="108"/>
        <v>85</v>
      </c>
      <c r="AK134" s="33">
        <f t="shared" si="109"/>
        <v>33</v>
      </c>
      <c r="AL134" s="33">
        <f t="shared" si="110"/>
        <v>0</v>
      </c>
      <c r="AM134" s="33">
        <f t="shared" si="111"/>
        <v>1</v>
      </c>
      <c r="AN134" s="33">
        <f t="shared" si="112"/>
        <v>53</v>
      </c>
      <c r="AO134" s="33">
        <f t="shared" si="113"/>
        <v>0</v>
      </c>
      <c r="AP134" s="130">
        <f t="shared" si="114"/>
        <v>0</v>
      </c>
      <c r="AQ134" s="149">
        <f t="shared" si="65"/>
        <v>392</v>
      </c>
      <c r="AR134" s="67" t="str">
        <f t="shared" si="75"/>
        <v>615EPS040</v>
      </c>
      <c r="AS134" s="726" t="s">
        <v>707</v>
      </c>
      <c r="AT134" s="726">
        <v>615</v>
      </c>
      <c r="AU134" s="726" t="s">
        <v>565</v>
      </c>
      <c r="AV134" s="727">
        <v>88</v>
      </c>
    </row>
    <row r="135" spans="2:48" ht="15" customHeight="1">
      <c r="B135" s="28" t="str">
        <f t="shared" si="86"/>
        <v>212EPS010</v>
      </c>
      <c r="C135" s="28" t="str">
        <f t="shared" si="87"/>
        <v>212EPS044</v>
      </c>
      <c r="D135" s="28" t="str">
        <f t="shared" si="88"/>
        <v>212EPS002</v>
      </c>
      <c r="E135" s="28" t="str">
        <f t="shared" si="89"/>
        <v>212EPS016</v>
      </c>
      <c r="F135" s="28" t="str">
        <f t="shared" si="90"/>
        <v>212EPS023</v>
      </c>
      <c r="G135" s="28" t="str">
        <f t="shared" si="91"/>
        <v>212EPS005</v>
      </c>
      <c r="H135" s="28" t="str">
        <f t="shared" si="92"/>
        <v>212EPS040</v>
      </c>
      <c r="I135" s="28" t="str">
        <f t="shared" si="93"/>
        <v>212EPS017</v>
      </c>
      <c r="J135" s="28" t="str">
        <f t="shared" si="94"/>
        <v>212EAS016</v>
      </c>
      <c r="K135" s="160" t="s">
        <v>420</v>
      </c>
      <c r="L135" s="29" t="s">
        <v>710</v>
      </c>
      <c r="M135" s="157">
        <v>212</v>
      </c>
      <c r="N135" s="39">
        <v>1067</v>
      </c>
      <c r="O135" s="33">
        <v>0</v>
      </c>
      <c r="P135" s="33">
        <v>14</v>
      </c>
      <c r="Q135" s="33">
        <v>21</v>
      </c>
      <c r="R135" s="33">
        <v>0</v>
      </c>
      <c r="S135" s="33">
        <v>14</v>
      </c>
      <c r="T135" s="33">
        <v>0</v>
      </c>
      <c r="U135" s="33">
        <v>0</v>
      </c>
      <c r="V135" s="130">
        <v>0</v>
      </c>
      <c r="W135" s="149">
        <v>1116</v>
      </c>
      <c r="X135" s="39">
        <v>102</v>
      </c>
      <c r="Y135" s="33">
        <v>0</v>
      </c>
      <c r="Z135" s="33">
        <v>9</v>
      </c>
      <c r="AA135" s="33">
        <v>0</v>
      </c>
      <c r="AB135" s="33">
        <v>0</v>
      </c>
      <c r="AC135" s="33">
        <v>16</v>
      </c>
      <c r="AD135" s="33">
        <v>0</v>
      </c>
      <c r="AE135" s="33">
        <v>0</v>
      </c>
      <c r="AF135" s="130">
        <v>0</v>
      </c>
      <c r="AG135" s="149">
        <v>127</v>
      </c>
      <c r="AH135" s="39">
        <f t="shared" si="106"/>
        <v>196</v>
      </c>
      <c r="AI135" s="33">
        <f t="shared" si="107"/>
        <v>0</v>
      </c>
      <c r="AJ135" s="33">
        <f t="shared" si="108"/>
        <v>24</v>
      </c>
      <c r="AK135" s="33">
        <f t="shared" si="109"/>
        <v>0</v>
      </c>
      <c r="AL135" s="33">
        <f t="shared" si="110"/>
        <v>0</v>
      </c>
      <c r="AM135" s="33">
        <f t="shared" si="111"/>
        <v>6</v>
      </c>
      <c r="AN135" s="33">
        <f t="shared" si="112"/>
        <v>31</v>
      </c>
      <c r="AO135" s="33">
        <f t="shared" si="113"/>
        <v>0</v>
      </c>
      <c r="AP135" s="130">
        <f t="shared" si="114"/>
        <v>0</v>
      </c>
      <c r="AQ135" s="149">
        <f t="shared" ref="AQ135:AQ140" si="115">SUM(AH135:AP135)</f>
        <v>257</v>
      </c>
      <c r="AR135" s="67" t="str">
        <f t="shared" si="75"/>
        <v>649EPS040</v>
      </c>
      <c r="AS135" s="726" t="s">
        <v>707</v>
      </c>
      <c r="AT135" s="726">
        <v>649</v>
      </c>
      <c r="AU135" s="726" t="s">
        <v>565</v>
      </c>
      <c r="AV135" s="727">
        <v>19</v>
      </c>
    </row>
    <row r="136" spans="2:48" ht="15" customHeight="1">
      <c r="B136" s="28" t="str">
        <f t="shared" si="86"/>
        <v>266EPS010</v>
      </c>
      <c r="C136" s="28" t="str">
        <f t="shared" si="87"/>
        <v>266EPS044</v>
      </c>
      <c r="D136" s="28" t="str">
        <f t="shared" si="88"/>
        <v>266EPS002</v>
      </c>
      <c r="E136" s="28" t="str">
        <f t="shared" si="89"/>
        <v>266EPS016</v>
      </c>
      <c r="F136" s="28" t="str">
        <f t="shared" si="90"/>
        <v>266EPS023</v>
      </c>
      <c r="G136" s="28" t="str">
        <f t="shared" si="91"/>
        <v>266EPS005</v>
      </c>
      <c r="H136" s="28" t="str">
        <f t="shared" si="92"/>
        <v>266EPS040</v>
      </c>
      <c r="I136" s="28" t="str">
        <f t="shared" si="93"/>
        <v>266EPS017</v>
      </c>
      <c r="J136" s="28" t="str">
        <f t="shared" si="94"/>
        <v>266EAS016</v>
      </c>
      <c r="K136" s="160" t="s">
        <v>421</v>
      </c>
      <c r="L136" s="29" t="s">
        <v>710</v>
      </c>
      <c r="M136" s="157">
        <v>266</v>
      </c>
      <c r="N136" s="39">
        <v>3728</v>
      </c>
      <c r="O136" s="33">
        <v>0</v>
      </c>
      <c r="P136" s="33">
        <v>125</v>
      </c>
      <c r="Q136" s="33">
        <v>168</v>
      </c>
      <c r="R136" s="33">
        <v>21</v>
      </c>
      <c r="S136" s="33">
        <v>147</v>
      </c>
      <c r="T136" s="33">
        <v>0</v>
      </c>
      <c r="U136" s="33">
        <v>0</v>
      </c>
      <c r="V136" s="130">
        <v>0</v>
      </c>
      <c r="W136" s="149">
        <v>4189</v>
      </c>
      <c r="X136" s="39">
        <v>451</v>
      </c>
      <c r="Y136" s="33">
        <v>0</v>
      </c>
      <c r="Z136" s="33">
        <v>121</v>
      </c>
      <c r="AA136" s="33">
        <v>78</v>
      </c>
      <c r="AB136" s="33">
        <v>12</v>
      </c>
      <c r="AC136" s="33">
        <v>226</v>
      </c>
      <c r="AD136" s="33">
        <v>0</v>
      </c>
      <c r="AE136" s="33">
        <v>0</v>
      </c>
      <c r="AF136" s="130">
        <v>0</v>
      </c>
      <c r="AG136" s="149">
        <v>888</v>
      </c>
      <c r="AH136" s="39">
        <f t="shared" si="106"/>
        <v>802</v>
      </c>
      <c r="AI136" s="33">
        <f t="shared" si="107"/>
        <v>0</v>
      </c>
      <c r="AJ136" s="33">
        <f t="shared" si="108"/>
        <v>181</v>
      </c>
      <c r="AK136" s="33">
        <f t="shared" si="109"/>
        <v>204</v>
      </c>
      <c r="AL136" s="33">
        <f t="shared" si="110"/>
        <v>18</v>
      </c>
      <c r="AM136" s="33">
        <f t="shared" si="111"/>
        <v>178</v>
      </c>
      <c r="AN136" s="33">
        <f t="shared" si="112"/>
        <v>41</v>
      </c>
      <c r="AO136" s="33">
        <f t="shared" si="113"/>
        <v>0</v>
      </c>
      <c r="AP136" s="130">
        <f t="shared" si="114"/>
        <v>1</v>
      </c>
      <c r="AQ136" s="149">
        <f t="shared" si="115"/>
        <v>1425</v>
      </c>
      <c r="AR136" s="67" t="str">
        <f t="shared" si="75"/>
        <v>652EPS040</v>
      </c>
      <c r="AS136" s="726" t="s">
        <v>707</v>
      </c>
      <c r="AT136" s="726">
        <v>652</v>
      </c>
      <c r="AU136" s="726" t="s">
        <v>565</v>
      </c>
      <c r="AV136" s="727">
        <v>2</v>
      </c>
    </row>
    <row r="137" spans="2:48" ht="15" customHeight="1">
      <c r="B137" s="28" t="str">
        <f t="shared" si="86"/>
        <v>308EPS010</v>
      </c>
      <c r="C137" s="28" t="str">
        <f t="shared" si="87"/>
        <v>308EPS044</v>
      </c>
      <c r="D137" s="28" t="str">
        <f t="shared" si="88"/>
        <v>308EPS002</v>
      </c>
      <c r="E137" s="28" t="str">
        <f t="shared" si="89"/>
        <v>308EPS016</v>
      </c>
      <c r="F137" s="28" t="str">
        <f t="shared" si="90"/>
        <v>308EPS023</v>
      </c>
      <c r="G137" s="28" t="str">
        <f t="shared" si="91"/>
        <v>308EPS005</v>
      </c>
      <c r="H137" s="28" t="str">
        <f t="shared" si="92"/>
        <v>308EPS040</v>
      </c>
      <c r="I137" s="28" t="str">
        <f t="shared" si="93"/>
        <v>308EPS017</v>
      </c>
      <c r="J137" s="28" t="str">
        <f t="shared" si="94"/>
        <v>308EAS016</v>
      </c>
      <c r="K137" s="160" t="s">
        <v>422</v>
      </c>
      <c r="L137" s="29" t="s">
        <v>710</v>
      </c>
      <c r="M137" s="157">
        <v>308</v>
      </c>
      <c r="N137" s="39">
        <v>695</v>
      </c>
      <c r="O137" s="33">
        <v>0</v>
      </c>
      <c r="P137" s="33">
        <v>31</v>
      </c>
      <c r="Q137" s="33">
        <v>17</v>
      </c>
      <c r="R137" s="33">
        <v>0</v>
      </c>
      <c r="S137" s="33">
        <v>0</v>
      </c>
      <c r="T137" s="33">
        <v>0</v>
      </c>
      <c r="U137" s="33">
        <v>0</v>
      </c>
      <c r="V137" s="130">
        <v>0</v>
      </c>
      <c r="W137" s="149">
        <v>743</v>
      </c>
      <c r="X137" s="39">
        <v>72</v>
      </c>
      <c r="Y137" s="33">
        <v>0</v>
      </c>
      <c r="Z137" s="33">
        <v>22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130">
        <v>0</v>
      </c>
      <c r="AG137" s="149">
        <v>94</v>
      </c>
      <c r="AH137" s="39">
        <f t="shared" si="106"/>
        <v>149</v>
      </c>
      <c r="AI137" s="33">
        <f t="shared" si="107"/>
        <v>0</v>
      </c>
      <c r="AJ137" s="33">
        <f t="shared" si="108"/>
        <v>28</v>
      </c>
      <c r="AK137" s="33">
        <f t="shared" si="109"/>
        <v>0</v>
      </c>
      <c r="AL137" s="33">
        <f t="shared" si="110"/>
        <v>0</v>
      </c>
      <c r="AM137" s="33">
        <f t="shared" si="111"/>
        <v>0</v>
      </c>
      <c r="AN137" s="33">
        <f t="shared" si="112"/>
        <v>23</v>
      </c>
      <c r="AO137" s="33">
        <f t="shared" si="113"/>
        <v>0</v>
      </c>
      <c r="AP137" s="130">
        <f t="shared" si="114"/>
        <v>0</v>
      </c>
      <c r="AQ137" s="149">
        <f t="shared" si="115"/>
        <v>200</v>
      </c>
      <c r="AR137" s="67" t="str">
        <f t="shared" ref="AR137:AR200" si="116">CONCATENATE(AT137,AU137)</f>
        <v>660EPS040</v>
      </c>
      <c r="AS137" s="726" t="s">
        <v>707</v>
      </c>
      <c r="AT137" s="726">
        <v>660</v>
      </c>
      <c r="AU137" s="726" t="s">
        <v>565</v>
      </c>
      <c r="AV137" s="727">
        <v>7</v>
      </c>
    </row>
    <row r="138" spans="2:48" ht="15" customHeight="1">
      <c r="B138" s="28" t="str">
        <f t="shared" si="86"/>
        <v>360EPS010</v>
      </c>
      <c r="C138" s="28" t="str">
        <f t="shared" si="87"/>
        <v>360EPS044</v>
      </c>
      <c r="D138" s="28" t="str">
        <f t="shared" si="88"/>
        <v>360EPS002</v>
      </c>
      <c r="E138" s="28" t="str">
        <f t="shared" si="89"/>
        <v>360EPS016</v>
      </c>
      <c r="F138" s="28" t="str">
        <f t="shared" si="90"/>
        <v>360EPS023</v>
      </c>
      <c r="G138" s="28" t="str">
        <f t="shared" si="91"/>
        <v>360EPS005</v>
      </c>
      <c r="H138" s="28" t="str">
        <f t="shared" si="92"/>
        <v>360EPS040</v>
      </c>
      <c r="I138" s="28" t="str">
        <f t="shared" si="93"/>
        <v>360EPS017</v>
      </c>
      <c r="J138" s="28" t="str">
        <f t="shared" si="94"/>
        <v>360EAS016</v>
      </c>
      <c r="K138" s="163" t="s">
        <v>423</v>
      </c>
      <c r="L138" s="29" t="s">
        <v>710</v>
      </c>
      <c r="M138" s="157">
        <v>360</v>
      </c>
      <c r="N138" s="39">
        <v>6560</v>
      </c>
      <c r="O138" s="33">
        <v>1</v>
      </c>
      <c r="P138" s="33">
        <v>356</v>
      </c>
      <c r="Q138" s="33">
        <v>110</v>
      </c>
      <c r="R138" s="33">
        <v>275</v>
      </c>
      <c r="S138" s="33">
        <v>67</v>
      </c>
      <c r="T138" s="33">
        <v>1</v>
      </c>
      <c r="U138" s="33">
        <v>0</v>
      </c>
      <c r="V138" s="130">
        <v>0</v>
      </c>
      <c r="W138" s="149">
        <v>7370</v>
      </c>
      <c r="X138" s="39">
        <v>592</v>
      </c>
      <c r="Y138" s="33">
        <v>0</v>
      </c>
      <c r="Z138" s="33">
        <v>363</v>
      </c>
      <c r="AA138" s="33">
        <v>12</v>
      </c>
      <c r="AB138" s="33">
        <v>234</v>
      </c>
      <c r="AC138" s="33">
        <v>106</v>
      </c>
      <c r="AD138" s="33">
        <v>0</v>
      </c>
      <c r="AE138" s="33">
        <v>0</v>
      </c>
      <c r="AF138" s="130">
        <v>0</v>
      </c>
      <c r="AG138" s="149">
        <v>1307</v>
      </c>
      <c r="AH138" s="39">
        <f t="shared" si="106"/>
        <v>904</v>
      </c>
      <c r="AI138" s="33">
        <f t="shared" si="107"/>
        <v>0</v>
      </c>
      <c r="AJ138" s="33">
        <f t="shared" si="108"/>
        <v>470</v>
      </c>
      <c r="AK138" s="33">
        <f t="shared" si="109"/>
        <v>154</v>
      </c>
      <c r="AL138" s="33">
        <f t="shared" si="110"/>
        <v>266</v>
      </c>
      <c r="AM138" s="33">
        <f t="shared" si="111"/>
        <v>91</v>
      </c>
      <c r="AN138" s="33">
        <f t="shared" si="112"/>
        <v>96</v>
      </c>
      <c r="AO138" s="33">
        <f t="shared" si="113"/>
        <v>0</v>
      </c>
      <c r="AP138" s="130">
        <f t="shared" si="114"/>
        <v>0</v>
      </c>
      <c r="AQ138" s="149">
        <f t="shared" si="115"/>
        <v>1981</v>
      </c>
      <c r="AR138" s="67" t="str">
        <f t="shared" si="116"/>
        <v>667EPS040</v>
      </c>
      <c r="AS138" s="726" t="s">
        <v>707</v>
      </c>
      <c r="AT138" s="726">
        <v>667</v>
      </c>
      <c r="AU138" s="726" t="s">
        <v>565</v>
      </c>
      <c r="AV138" s="727">
        <v>15</v>
      </c>
    </row>
    <row r="139" spans="2:48" ht="15" customHeight="1">
      <c r="B139" s="28" t="str">
        <f t="shared" si="86"/>
        <v>380EPS010</v>
      </c>
      <c r="C139" s="28" t="str">
        <f t="shared" si="87"/>
        <v>380EPS044</v>
      </c>
      <c r="D139" s="28" t="str">
        <f t="shared" si="88"/>
        <v>380EPS002</v>
      </c>
      <c r="E139" s="28" t="str">
        <f t="shared" si="89"/>
        <v>380EPS016</v>
      </c>
      <c r="F139" s="28" t="str">
        <f t="shared" si="90"/>
        <v>380EPS023</v>
      </c>
      <c r="G139" s="28" t="str">
        <f t="shared" si="91"/>
        <v>380EPS005</v>
      </c>
      <c r="H139" s="28" t="str">
        <f t="shared" si="92"/>
        <v>380EPS040</v>
      </c>
      <c r="I139" s="28" t="str">
        <f t="shared" si="93"/>
        <v>380EPS017</v>
      </c>
      <c r="J139" s="28" t="str">
        <f t="shared" si="94"/>
        <v>380EAS016</v>
      </c>
      <c r="K139" s="160" t="s">
        <v>424</v>
      </c>
      <c r="L139" s="29" t="s">
        <v>710</v>
      </c>
      <c r="M139" s="157">
        <v>380</v>
      </c>
      <c r="N139" s="39">
        <v>0</v>
      </c>
      <c r="O139" s="33">
        <v>0</v>
      </c>
      <c r="P139" s="33">
        <v>0</v>
      </c>
      <c r="Q139" s="33">
        <v>16</v>
      </c>
      <c r="R139" s="33">
        <v>1</v>
      </c>
      <c r="S139" s="33">
        <v>12</v>
      </c>
      <c r="T139" s="33">
        <v>0</v>
      </c>
      <c r="U139" s="33">
        <v>0</v>
      </c>
      <c r="V139" s="130">
        <v>0</v>
      </c>
      <c r="W139" s="149">
        <v>29</v>
      </c>
      <c r="X139" s="39">
        <v>0</v>
      </c>
      <c r="Y139" s="33">
        <v>0</v>
      </c>
      <c r="Z139" s="33">
        <v>0</v>
      </c>
      <c r="AA139" s="33">
        <v>0</v>
      </c>
      <c r="AB139" s="33">
        <v>2</v>
      </c>
      <c r="AC139" s="33">
        <v>17</v>
      </c>
      <c r="AD139" s="33">
        <v>0</v>
      </c>
      <c r="AE139" s="33">
        <v>0</v>
      </c>
      <c r="AF139" s="130">
        <v>0</v>
      </c>
      <c r="AG139" s="149">
        <v>19</v>
      </c>
      <c r="AH139" s="39">
        <f t="shared" si="106"/>
        <v>0</v>
      </c>
      <c r="AI139" s="33">
        <f t="shared" si="107"/>
        <v>0</v>
      </c>
      <c r="AJ139" s="33">
        <f t="shared" si="108"/>
        <v>0</v>
      </c>
      <c r="AK139" s="33">
        <f t="shared" si="109"/>
        <v>0</v>
      </c>
      <c r="AL139" s="33">
        <f t="shared" si="110"/>
        <v>2</v>
      </c>
      <c r="AM139" s="33">
        <f t="shared" si="111"/>
        <v>4</v>
      </c>
      <c r="AN139" s="33">
        <f t="shared" si="112"/>
        <v>15</v>
      </c>
      <c r="AO139" s="33">
        <f t="shared" si="113"/>
        <v>0</v>
      </c>
      <c r="AP139" s="130">
        <f t="shared" si="114"/>
        <v>0</v>
      </c>
      <c r="AQ139" s="149">
        <f t="shared" si="115"/>
        <v>21</v>
      </c>
      <c r="AR139" s="67" t="str">
        <f t="shared" si="116"/>
        <v>674EPS040</v>
      </c>
      <c r="AS139" s="726" t="s">
        <v>707</v>
      </c>
      <c r="AT139" s="726">
        <v>674</v>
      </c>
      <c r="AU139" s="726" t="s">
        <v>565</v>
      </c>
      <c r="AV139" s="727">
        <v>10</v>
      </c>
    </row>
    <row r="140" spans="2:48" ht="15" customHeight="1" thickBot="1">
      <c r="B140" s="28" t="str">
        <f t="shared" si="86"/>
        <v>631EPS010</v>
      </c>
      <c r="C140" s="28" t="str">
        <f t="shared" si="87"/>
        <v>631EPS044</v>
      </c>
      <c r="D140" s="28" t="str">
        <f t="shared" si="88"/>
        <v>631EPS002</v>
      </c>
      <c r="E140" s="28" t="str">
        <f t="shared" si="89"/>
        <v>631EPS016</v>
      </c>
      <c r="F140" s="28" t="str">
        <f t="shared" si="90"/>
        <v>631EPS023</v>
      </c>
      <c r="G140" s="28" t="str">
        <f t="shared" si="91"/>
        <v>631EPS005</v>
      </c>
      <c r="H140" s="28" t="str">
        <f t="shared" si="92"/>
        <v>631EPS040</v>
      </c>
      <c r="I140" s="28" t="str">
        <f t="shared" si="93"/>
        <v>631EPS017</v>
      </c>
      <c r="J140" s="28" t="str">
        <f t="shared" si="94"/>
        <v>631EAS016</v>
      </c>
      <c r="K140" s="728" t="s">
        <v>425</v>
      </c>
      <c r="L140" s="167" t="s">
        <v>710</v>
      </c>
      <c r="M140" s="168">
        <v>631</v>
      </c>
      <c r="N140" s="40">
        <v>1613</v>
      </c>
      <c r="O140" s="41">
        <v>0</v>
      </c>
      <c r="P140" s="41">
        <v>0</v>
      </c>
      <c r="Q140" s="41">
        <v>61</v>
      </c>
      <c r="R140" s="41">
        <v>0</v>
      </c>
      <c r="S140" s="41">
        <v>38</v>
      </c>
      <c r="T140" s="41">
        <v>0</v>
      </c>
      <c r="U140" s="41">
        <v>0</v>
      </c>
      <c r="V140" s="132">
        <v>0</v>
      </c>
      <c r="W140" s="150">
        <v>1712</v>
      </c>
      <c r="X140" s="40">
        <v>203</v>
      </c>
      <c r="Y140" s="41">
        <v>0</v>
      </c>
      <c r="Z140" s="41">
        <v>0</v>
      </c>
      <c r="AA140" s="41">
        <v>4</v>
      </c>
      <c r="AB140" s="41">
        <v>0</v>
      </c>
      <c r="AC140" s="41">
        <v>75</v>
      </c>
      <c r="AD140" s="41">
        <v>0</v>
      </c>
      <c r="AE140" s="41">
        <v>0</v>
      </c>
      <c r="AF140" s="132">
        <v>0</v>
      </c>
      <c r="AG140" s="150">
        <v>282</v>
      </c>
      <c r="AH140" s="40">
        <f t="shared" si="106"/>
        <v>425</v>
      </c>
      <c r="AI140" s="41">
        <f t="shared" si="107"/>
        <v>0</v>
      </c>
      <c r="AJ140" s="41">
        <f t="shared" si="108"/>
        <v>0</v>
      </c>
      <c r="AK140" s="41">
        <f t="shared" si="109"/>
        <v>51</v>
      </c>
      <c r="AL140" s="41">
        <f t="shared" si="110"/>
        <v>2</v>
      </c>
      <c r="AM140" s="41">
        <f t="shared" si="111"/>
        <v>12</v>
      </c>
      <c r="AN140" s="41">
        <f t="shared" si="112"/>
        <v>18</v>
      </c>
      <c r="AO140" s="41">
        <f t="shared" si="113"/>
        <v>0</v>
      </c>
      <c r="AP140" s="132">
        <f t="shared" si="114"/>
        <v>0</v>
      </c>
      <c r="AQ140" s="150">
        <f t="shared" si="115"/>
        <v>508</v>
      </c>
      <c r="AR140" s="67" t="str">
        <f t="shared" si="116"/>
        <v>697EPS016</v>
      </c>
      <c r="AS140" s="726" t="s">
        <v>707</v>
      </c>
      <c r="AT140" s="726">
        <v>697</v>
      </c>
      <c r="AU140" s="726" t="s">
        <v>637</v>
      </c>
      <c r="AV140" s="727">
        <v>53</v>
      </c>
    </row>
    <row r="141" spans="2:48" ht="15" customHeight="1">
      <c r="AR141" s="67" t="str">
        <f t="shared" si="116"/>
        <v>697EPS040</v>
      </c>
      <c r="AS141" s="726" t="s">
        <v>707</v>
      </c>
      <c r="AT141" s="726">
        <v>697</v>
      </c>
      <c r="AU141" s="726" t="s">
        <v>565</v>
      </c>
      <c r="AV141" s="727">
        <v>12</v>
      </c>
    </row>
    <row r="142" spans="2:48" ht="15" customHeight="1">
      <c r="K142" s="219" t="s">
        <v>426</v>
      </c>
      <c r="L142" s="858" t="str">
        <f>'1. Población_Afiliada_Regimen'!B140</f>
        <v>Régimen Subsidiado y Contributivo: ADRES  ,REGIMEN EXCEPCIÓN(Magisterio, Ecopetrol, UdeA, Unal) CUBO SISPRO FEBRERO 2023- INPEC: Pagima web  inpec tabla aestadisticas  de PPL intramural</v>
      </c>
      <c r="M142" s="859"/>
      <c r="AR142" s="67" t="str">
        <f t="shared" si="116"/>
        <v>756EPS040</v>
      </c>
      <c r="AS142" s="726" t="s">
        <v>707</v>
      </c>
      <c r="AT142" s="726">
        <v>756</v>
      </c>
      <c r="AU142" s="726" t="s">
        <v>565</v>
      </c>
      <c r="AV142" s="727">
        <v>22</v>
      </c>
    </row>
    <row r="143" spans="2:48" ht="15" customHeight="1">
      <c r="K143" s="221"/>
      <c r="L143" s="860" t="s">
        <v>711</v>
      </c>
      <c r="M143" s="861"/>
      <c r="AR143" s="67" t="str">
        <f t="shared" si="116"/>
        <v>30EPS002</v>
      </c>
      <c r="AS143" s="726" t="s">
        <v>712</v>
      </c>
      <c r="AT143" s="726">
        <v>30</v>
      </c>
      <c r="AU143" s="726" t="s">
        <v>563</v>
      </c>
      <c r="AV143" s="727">
        <v>98</v>
      </c>
    </row>
    <row r="144" spans="2:48" ht="15" customHeight="1">
      <c r="K144" s="222" t="s">
        <v>428</v>
      </c>
      <c r="L144" s="820" t="s">
        <v>663</v>
      </c>
      <c r="M144" s="821"/>
      <c r="AR144" s="67" t="str">
        <f t="shared" si="116"/>
        <v>30EPS016</v>
      </c>
      <c r="AS144" s="726" t="s">
        <v>712</v>
      </c>
      <c r="AT144" s="726">
        <v>30</v>
      </c>
      <c r="AU144" s="726" t="s">
        <v>637</v>
      </c>
      <c r="AV144" s="727">
        <v>25</v>
      </c>
    </row>
    <row r="145" spans="44:48" ht="15" customHeight="1">
      <c r="AR145" s="67" t="str">
        <f t="shared" si="116"/>
        <v>30EPS040</v>
      </c>
      <c r="AS145" s="726" t="s">
        <v>712</v>
      </c>
      <c r="AT145" s="726">
        <v>30</v>
      </c>
      <c r="AU145" s="726" t="s">
        <v>565</v>
      </c>
      <c r="AV145" s="727">
        <v>8</v>
      </c>
    </row>
    <row r="146" spans="44:48" ht="15" customHeight="1">
      <c r="AR146" s="67" t="str">
        <f t="shared" si="116"/>
        <v>34EPS040</v>
      </c>
      <c r="AS146" s="726" t="s">
        <v>712</v>
      </c>
      <c r="AT146" s="726">
        <v>34</v>
      </c>
      <c r="AU146" s="726" t="s">
        <v>565</v>
      </c>
      <c r="AV146" s="727">
        <v>28</v>
      </c>
    </row>
    <row r="147" spans="44:48" ht="15" customHeight="1">
      <c r="AR147" s="67" t="str">
        <f t="shared" si="116"/>
        <v>91EPS040</v>
      </c>
      <c r="AS147" s="726" t="s">
        <v>712</v>
      </c>
      <c r="AT147" s="726">
        <v>91</v>
      </c>
      <c r="AU147" s="726" t="s">
        <v>565</v>
      </c>
      <c r="AV147" s="727">
        <v>2</v>
      </c>
    </row>
    <row r="148" spans="44:48" ht="15" customHeight="1">
      <c r="AR148" s="67" t="str">
        <f t="shared" si="116"/>
        <v>93EPS040</v>
      </c>
      <c r="AS148" s="726" t="s">
        <v>712</v>
      </c>
      <c r="AT148" s="726">
        <v>93</v>
      </c>
      <c r="AU148" s="726" t="s">
        <v>565</v>
      </c>
      <c r="AV148" s="727">
        <v>5</v>
      </c>
    </row>
    <row r="149" spans="44:48" ht="15" customHeight="1">
      <c r="AR149" s="67" t="str">
        <f t="shared" si="116"/>
        <v>101EPS040</v>
      </c>
      <c r="AS149" s="726" t="s">
        <v>712</v>
      </c>
      <c r="AT149" s="726">
        <v>101</v>
      </c>
      <c r="AU149" s="726" t="s">
        <v>565</v>
      </c>
      <c r="AV149" s="727">
        <v>15</v>
      </c>
    </row>
    <row r="150" spans="44:48" ht="15" customHeight="1">
      <c r="AR150" s="67" t="str">
        <f t="shared" si="116"/>
        <v>145EPS040</v>
      </c>
      <c r="AS150" s="726" t="s">
        <v>712</v>
      </c>
      <c r="AT150" s="726">
        <v>145</v>
      </c>
      <c r="AU150" s="726" t="s">
        <v>565</v>
      </c>
      <c r="AV150" s="727">
        <v>1</v>
      </c>
    </row>
    <row r="151" spans="44:48" ht="15" customHeight="1">
      <c r="AR151" s="67" t="str">
        <f t="shared" si="116"/>
        <v>209EPS040</v>
      </c>
      <c r="AS151" s="726" t="s">
        <v>712</v>
      </c>
      <c r="AT151" s="726">
        <v>209</v>
      </c>
      <c r="AU151" s="726" t="s">
        <v>565</v>
      </c>
      <c r="AV151" s="727">
        <v>4</v>
      </c>
    </row>
    <row r="152" spans="44:48" ht="15" customHeight="1">
      <c r="AR152" s="67" t="str">
        <f t="shared" si="116"/>
        <v>282EPS040</v>
      </c>
      <c r="AS152" s="726" t="s">
        <v>712</v>
      </c>
      <c r="AT152" s="726">
        <v>282</v>
      </c>
      <c r="AU152" s="726" t="s">
        <v>565</v>
      </c>
      <c r="AV152" s="727">
        <v>26</v>
      </c>
    </row>
    <row r="153" spans="44:48" ht="15" customHeight="1">
      <c r="AR153" s="67" t="str">
        <f t="shared" si="116"/>
        <v>353EPS040</v>
      </c>
      <c r="AS153" s="726" t="s">
        <v>712</v>
      </c>
      <c r="AT153" s="726">
        <v>353</v>
      </c>
      <c r="AU153" s="726" t="s">
        <v>565</v>
      </c>
      <c r="AV153" s="727">
        <v>1</v>
      </c>
    </row>
    <row r="154" spans="44:48" ht="15" customHeight="1">
      <c r="AR154" s="67" t="str">
        <f t="shared" si="116"/>
        <v>364EPS040</v>
      </c>
      <c r="AS154" s="726" t="s">
        <v>712</v>
      </c>
      <c r="AT154" s="726">
        <v>364</v>
      </c>
      <c r="AU154" s="726" t="s">
        <v>565</v>
      </c>
      <c r="AV154" s="727">
        <v>15</v>
      </c>
    </row>
    <row r="155" spans="44:48" ht="15" customHeight="1">
      <c r="AR155" s="67" t="str">
        <f t="shared" si="116"/>
        <v>390EPS040</v>
      </c>
      <c r="AS155" s="726" t="s">
        <v>712</v>
      </c>
      <c r="AT155" s="726">
        <v>390</v>
      </c>
      <c r="AU155" s="726" t="s">
        <v>565</v>
      </c>
      <c r="AV155" s="727">
        <v>18</v>
      </c>
    </row>
    <row r="156" spans="44:48" ht="15" customHeight="1">
      <c r="AR156" s="67" t="str">
        <f t="shared" si="116"/>
        <v>467EPS040</v>
      </c>
      <c r="AS156" s="726" t="s">
        <v>712</v>
      </c>
      <c r="AT156" s="726">
        <v>467</v>
      </c>
      <c r="AU156" s="726" t="s">
        <v>565</v>
      </c>
      <c r="AV156" s="727">
        <v>1</v>
      </c>
    </row>
    <row r="157" spans="44:48" ht="15" customHeight="1">
      <c r="AR157" s="67" t="str">
        <f t="shared" si="116"/>
        <v>576EPS040</v>
      </c>
      <c r="AS157" s="726" t="s">
        <v>712</v>
      </c>
      <c r="AT157" s="726">
        <v>576</v>
      </c>
      <c r="AU157" s="726" t="s">
        <v>565</v>
      </c>
      <c r="AV157" s="727">
        <v>2</v>
      </c>
    </row>
    <row r="158" spans="44:48" ht="15" customHeight="1">
      <c r="AR158" s="67" t="str">
        <f t="shared" si="116"/>
        <v>642EPS040</v>
      </c>
      <c r="AS158" s="726" t="s">
        <v>712</v>
      </c>
      <c r="AT158" s="726">
        <v>642</v>
      </c>
      <c r="AU158" s="726" t="s">
        <v>565</v>
      </c>
      <c r="AV158" s="727">
        <v>3</v>
      </c>
    </row>
    <row r="159" spans="44:48" ht="15" customHeight="1">
      <c r="AR159" s="67" t="str">
        <f t="shared" si="116"/>
        <v>679EPS016</v>
      </c>
      <c r="AS159" s="726" t="s">
        <v>712</v>
      </c>
      <c r="AT159" s="726">
        <v>679</v>
      </c>
      <c r="AU159" s="726" t="s">
        <v>637</v>
      </c>
      <c r="AV159" s="727">
        <v>6</v>
      </c>
    </row>
    <row r="160" spans="44:48" ht="15" customHeight="1">
      <c r="AR160" s="67" t="str">
        <f t="shared" si="116"/>
        <v>679EPS040</v>
      </c>
      <c r="AS160" s="726" t="s">
        <v>712</v>
      </c>
      <c r="AT160" s="726">
        <v>679</v>
      </c>
      <c r="AU160" s="726" t="s">
        <v>565</v>
      </c>
      <c r="AV160" s="727">
        <v>6</v>
      </c>
    </row>
    <row r="161" spans="44:48" ht="15" customHeight="1">
      <c r="AR161" s="67" t="str">
        <f t="shared" si="116"/>
        <v>789EPS040</v>
      </c>
      <c r="AS161" s="726" t="s">
        <v>712</v>
      </c>
      <c r="AT161" s="726">
        <v>789</v>
      </c>
      <c r="AU161" s="726" t="s">
        <v>565</v>
      </c>
      <c r="AV161" s="727">
        <v>6</v>
      </c>
    </row>
    <row r="162" spans="44:48" ht="15" customHeight="1">
      <c r="AR162" s="67" t="str">
        <f t="shared" si="116"/>
        <v>809EPS040</v>
      </c>
      <c r="AS162" s="726" t="s">
        <v>712</v>
      </c>
      <c r="AT162" s="726">
        <v>809</v>
      </c>
      <c r="AU162" s="726" t="s">
        <v>565</v>
      </c>
      <c r="AV162" s="727">
        <v>2</v>
      </c>
    </row>
    <row r="163" spans="44:48" ht="15" customHeight="1">
      <c r="AR163" s="67" t="str">
        <f t="shared" si="116"/>
        <v>847EPS040</v>
      </c>
      <c r="AS163" s="726" t="s">
        <v>712</v>
      </c>
      <c r="AT163" s="726">
        <v>847</v>
      </c>
      <c r="AU163" s="726" t="s">
        <v>565</v>
      </c>
      <c r="AV163" s="727">
        <v>17</v>
      </c>
    </row>
    <row r="164" spans="44:48" ht="15" customHeight="1">
      <c r="AR164" s="67" t="str">
        <f t="shared" si="116"/>
        <v>856EPS040</v>
      </c>
      <c r="AS164" s="726" t="s">
        <v>712</v>
      </c>
      <c r="AT164" s="726">
        <v>856</v>
      </c>
      <c r="AU164" s="726" t="s">
        <v>565</v>
      </c>
      <c r="AV164" s="727">
        <v>5</v>
      </c>
    </row>
    <row r="165" spans="44:48" ht="15" customHeight="1">
      <c r="AR165" s="67" t="str">
        <f t="shared" si="116"/>
        <v>861EPS040</v>
      </c>
      <c r="AS165" s="726" t="s">
        <v>712</v>
      </c>
      <c r="AT165" s="726">
        <v>861</v>
      </c>
      <c r="AU165" s="726" t="s">
        <v>565</v>
      </c>
      <c r="AV165" s="727">
        <v>11</v>
      </c>
    </row>
    <row r="166" spans="44:48" ht="15" customHeight="1">
      <c r="AR166" s="67" t="str">
        <f t="shared" si="116"/>
        <v>1EAS016</v>
      </c>
      <c r="AS166" s="726" t="s">
        <v>713</v>
      </c>
      <c r="AT166" s="726">
        <v>1</v>
      </c>
      <c r="AU166" s="726" t="s">
        <v>568</v>
      </c>
      <c r="AV166" s="727">
        <v>3</v>
      </c>
    </row>
    <row r="167" spans="44:48" ht="15" customHeight="1">
      <c r="AR167" s="67" t="str">
        <f t="shared" si="116"/>
        <v>1EPS002</v>
      </c>
      <c r="AS167" s="726" t="s">
        <v>713</v>
      </c>
      <c r="AT167" s="726">
        <v>1</v>
      </c>
      <c r="AU167" s="726" t="s">
        <v>563</v>
      </c>
      <c r="AV167" s="727">
        <v>4629</v>
      </c>
    </row>
    <row r="168" spans="44:48" ht="15" customHeight="1">
      <c r="AR168" s="67" t="str">
        <f t="shared" si="116"/>
        <v>1EPS005</v>
      </c>
      <c r="AS168" s="726" t="s">
        <v>713</v>
      </c>
      <c r="AT168" s="726">
        <v>1</v>
      </c>
      <c r="AU168" s="726" t="s">
        <v>564</v>
      </c>
      <c r="AV168" s="727">
        <v>2139</v>
      </c>
    </row>
    <row r="169" spans="44:48" ht="15" customHeight="1">
      <c r="AR169" s="67" t="str">
        <f t="shared" si="116"/>
        <v>1EPS010</v>
      </c>
      <c r="AS169" s="726" t="s">
        <v>713</v>
      </c>
      <c r="AT169" s="726">
        <v>1</v>
      </c>
      <c r="AU169" s="726" t="s">
        <v>560</v>
      </c>
      <c r="AV169" s="727">
        <v>8393</v>
      </c>
    </row>
    <row r="170" spans="44:48" ht="15" customHeight="1">
      <c r="AR170" s="67" t="str">
        <f t="shared" si="116"/>
        <v>1EPS016</v>
      </c>
      <c r="AS170" s="726" t="s">
        <v>713</v>
      </c>
      <c r="AT170" s="726">
        <v>1</v>
      </c>
      <c r="AU170" s="726" t="s">
        <v>637</v>
      </c>
      <c r="AV170" s="727">
        <v>1826</v>
      </c>
    </row>
    <row r="171" spans="44:48" ht="15" customHeight="1">
      <c r="AR171" s="67" t="str">
        <f t="shared" si="116"/>
        <v>1EPS017</v>
      </c>
      <c r="AS171" s="726" t="s">
        <v>713</v>
      </c>
      <c r="AT171" s="726">
        <v>1</v>
      </c>
      <c r="AU171" s="726" t="s">
        <v>580</v>
      </c>
      <c r="AV171" s="727">
        <v>3</v>
      </c>
    </row>
    <row r="172" spans="44:48" ht="15" customHeight="1">
      <c r="AR172" s="67" t="str">
        <f t="shared" si="116"/>
        <v>1EPS023</v>
      </c>
      <c r="AS172" s="726" t="s">
        <v>713</v>
      </c>
      <c r="AT172" s="726">
        <v>1</v>
      </c>
      <c r="AU172" s="726" t="s">
        <v>642</v>
      </c>
      <c r="AV172" s="727">
        <v>2344</v>
      </c>
    </row>
    <row r="173" spans="44:48" ht="15" customHeight="1">
      <c r="AR173" s="67" t="str">
        <f t="shared" si="116"/>
        <v>1EPS040</v>
      </c>
      <c r="AS173" s="726" t="s">
        <v>713</v>
      </c>
      <c r="AT173" s="726">
        <v>1</v>
      </c>
      <c r="AU173" s="726" t="s">
        <v>565</v>
      </c>
      <c r="AV173" s="727">
        <v>1557</v>
      </c>
    </row>
    <row r="174" spans="44:48" ht="15" customHeight="1">
      <c r="AR174" s="67" t="str">
        <f t="shared" si="116"/>
        <v>1ESSC02</v>
      </c>
      <c r="AS174" s="726" t="s">
        <v>713</v>
      </c>
      <c r="AT174" s="726">
        <v>1</v>
      </c>
      <c r="AU174" s="726" t="s">
        <v>692</v>
      </c>
      <c r="AV174" s="727">
        <v>15</v>
      </c>
    </row>
    <row r="175" spans="44:48" ht="15" customHeight="1">
      <c r="AR175" s="67" t="str">
        <f t="shared" si="116"/>
        <v>79EPS002</v>
      </c>
      <c r="AS175" s="726" t="s">
        <v>713</v>
      </c>
      <c r="AT175" s="726">
        <v>79</v>
      </c>
      <c r="AU175" s="726" t="s">
        <v>563</v>
      </c>
      <c r="AV175" s="727">
        <v>11</v>
      </c>
    </row>
    <row r="176" spans="44:48" ht="15" customHeight="1">
      <c r="AR176" s="67" t="str">
        <f t="shared" si="116"/>
        <v>79EPS010</v>
      </c>
      <c r="AS176" s="726" t="s">
        <v>713</v>
      </c>
      <c r="AT176" s="726">
        <v>79</v>
      </c>
      <c r="AU176" s="726" t="s">
        <v>560</v>
      </c>
      <c r="AV176" s="727">
        <v>39</v>
      </c>
    </row>
    <row r="177" spans="44:48" ht="15" customHeight="1">
      <c r="AR177" s="67" t="str">
        <f t="shared" si="116"/>
        <v>79EPS016</v>
      </c>
      <c r="AS177" s="726" t="s">
        <v>713</v>
      </c>
      <c r="AT177" s="726">
        <v>79</v>
      </c>
      <c r="AU177" s="726" t="s">
        <v>637</v>
      </c>
      <c r="AV177" s="727">
        <v>37</v>
      </c>
    </row>
    <row r="178" spans="44:48" ht="15" customHeight="1">
      <c r="AR178" s="67" t="str">
        <f t="shared" si="116"/>
        <v>79EPS040</v>
      </c>
      <c r="AS178" s="726" t="s">
        <v>713</v>
      </c>
      <c r="AT178" s="726">
        <v>79</v>
      </c>
      <c r="AU178" s="726" t="s">
        <v>565</v>
      </c>
      <c r="AV178" s="727">
        <v>24</v>
      </c>
    </row>
    <row r="179" spans="44:48" ht="15" customHeight="1">
      <c r="AR179" s="67" t="str">
        <f t="shared" si="116"/>
        <v>88EPS002</v>
      </c>
      <c r="AS179" s="726" t="s">
        <v>713</v>
      </c>
      <c r="AT179" s="726">
        <v>88</v>
      </c>
      <c r="AU179" s="726" t="s">
        <v>563</v>
      </c>
      <c r="AV179" s="727">
        <v>487</v>
      </c>
    </row>
    <row r="180" spans="44:48" ht="15" customHeight="1">
      <c r="AR180" s="67" t="str">
        <f t="shared" si="116"/>
        <v>88EPS005</v>
      </c>
      <c r="AS180" s="726" t="s">
        <v>713</v>
      </c>
      <c r="AT180" s="726">
        <v>88</v>
      </c>
      <c r="AU180" s="726" t="s">
        <v>564</v>
      </c>
      <c r="AV180" s="727">
        <v>153</v>
      </c>
    </row>
    <row r="181" spans="44:48" ht="15" customHeight="1">
      <c r="AR181" s="67" t="str">
        <f t="shared" si="116"/>
        <v>88EPS010</v>
      </c>
      <c r="AS181" s="726" t="s">
        <v>713</v>
      </c>
      <c r="AT181" s="726">
        <v>88</v>
      </c>
      <c r="AU181" s="726" t="s">
        <v>560</v>
      </c>
      <c r="AV181" s="727">
        <v>1031</v>
      </c>
    </row>
    <row r="182" spans="44:48" ht="15" customHeight="1">
      <c r="AR182" s="67" t="str">
        <f t="shared" si="116"/>
        <v>88EPS016</v>
      </c>
      <c r="AS182" s="726" t="s">
        <v>713</v>
      </c>
      <c r="AT182" s="726">
        <v>88</v>
      </c>
      <c r="AU182" s="726" t="s">
        <v>637</v>
      </c>
      <c r="AV182" s="727">
        <v>238</v>
      </c>
    </row>
    <row r="183" spans="44:48" ht="15" customHeight="1">
      <c r="AR183" s="67" t="str">
        <f t="shared" si="116"/>
        <v>88EPS023</v>
      </c>
      <c r="AS183" s="726" t="s">
        <v>713</v>
      </c>
      <c r="AT183" s="726">
        <v>88</v>
      </c>
      <c r="AU183" s="726" t="s">
        <v>642</v>
      </c>
      <c r="AV183" s="727">
        <v>362</v>
      </c>
    </row>
    <row r="184" spans="44:48" ht="15" customHeight="1">
      <c r="AR184" s="67" t="str">
        <f t="shared" si="116"/>
        <v>88EPS040</v>
      </c>
      <c r="AS184" s="726" t="s">
        <v>713</v>
      </c>
      <c r="AT184" s="726">
        <v>88</v>
      </c>
      <c r="AU184" s="726" t="s">
        <v>565</v>
      </c>
      <c r="AV184" s="727">
        <v>176</v>
      </c>
    </row>
    <row r="185" spans="44:48" ht="15" customHeight="1">
      <c r="AR185" s="67" t="str">
        <f t="shared" si="116"/>
        <v>129EPS002</v>
      </c>
      <c r="AS185" s="726" t="s">
        <v>713</v>
      </c>
      <c r="AT185" s="726">
        <v>129</v>
      </c>
      <c r="AU185" s="726" t="s">
        <v>563</v>
      </c>
      <c r="AV185" s="727">
        <v>85</v>
      </c>
    </row>
    <row r="186" spans="44:48" ht="15" customHeight="1">
      <c r="AR186" s="67" t="str">
        <f t="shared" si="116"/>
        <v>129EPS005</v>
      </c>
      <c r="AS186" s="726" t="s">
        <v>713</v>
      </c>
      <c r="AT186" s="726">
        <v>129</v>
      </c>
      <c r="AU186" s="726" t="s">
        <v>564</v>
      </c>
      <c r="AV186" s="727">
        <v>1</v>
      </c>
    </row>
    <row r="187" spans="44:48" ht="15" customHeight="1">
      <c r="AR187" s="67" t="str">
        <f t="shared" si="116"/>
        <v>129EPS010</v>
      </c>
      <c r="AS187" s="726" t="s">
        <v>713</v>
      </c>
      <c r="AT187" s="726">
        <v>129</v>
      </c>
      <c r="AU187" s="726" t="s">
        <v>560</v>
      </c>
      <c r="AV187" s="727">
        <v>220</v>
      </c>
    </row>
    <row r="188" spans="44:48" ht="15" customHeight="1">
      <c r="AR188" s="67" t="str">
        <f t="shared" si="116"/>
        <v>129EPS016</v>
      </c>
      <c r="AS188" s="726" t="s">
        <v>713</v>
      </c>
      <c r="AT188" s="726">
        <v>129</v>
      </c>
      <c r="AU188" s="726" t="s">
        <v>637</v>
      </c>
      <c r="AV188" s="727">
        <v>33</v>
      </c>
    </row>
    <row r="189" spans="44:48" ht="15" customHeight="1">
      <c r="AR189" s="67" t="str">
        <f t="shared" si="116"/>
        <v>129EPS040</v>
      </c>
      <c r="AS189" s="726" t="s">
        <v>713</v>
      </c>
      <c r="AT189" s="726">
        <v>129</v>
      </c>
      <c r="AU189" s="726" t="s">
        <v>565</v>
      </c>
      <c r="AV189" s="727">
        <v>53</v>
      </c>
    </row>
    <row r="190" spans="44:48" ht="15" customHeight="1">
      <c r="AR190" s="67" t="str">
        <f t="shared" si="116"/>
        <v>212EPS002</v>
      </c>
      <c r="AS190" s="726" t="s">
        <v>713</v>
      </c>
      <c r="AT190" s="726">
        <v>212</v>
      </c>
      <c r="AU190" s="726" t="s">
        <v>563</v>
      </c>
      <c r="AV190" s="727">
        <v>24</v>
      </c>
    </row>
    <row r="191" spans="44:48" ht="15" customHeight="1">
      <c r="AR191" s="67" t="str">
        <f t="shared" si="116"/>
        <v>212EPS005</v>
      </c>
      <c r="AS191" s="726" t="s">
        <v>713</v>
      </c>
      <c r="AT191" s="726">
        <v>212</v>
      </c>
      <c r="AU191" s="726" t="s">
        <v>564</v>
      </c>
      <c r="AV191" s="727">
        <v>6</v>
      </c>
    </row>
    <row r="192" spans="44:48" ht="15" customHeight="1">
      <c r="AR192" s="67" t="str">
        <f t="shared" si="116"/>
        <v>212EPS010</v>
      </c>
      <c r="AS192" s="726" t="s">
        <v>713</v>
      </c>
      <c r="AT192" s="726">
        <v>212</v>
      </c>
      <c r="AU192" s="726" t="s">
        <v>560</v>
      </c>
      <c r="AV192" s="727">
        <v>196</v>
      </c>
    </row>
    <row r="193" spans="44:48" ht="15" customHeight="1">
      <c r="AR193" s="67" t="str">
        <f t="shared" si="116"/>
        <v>212EPS040</v>
      </c>
      <c r="AS193" s="726" t="s">
        <v>713</v>
      </c>
      <c r="AT193" s="726">
        <v>212</v>
      </c>
      <c r="AU193" s="726" t="s">
        <v>565</v>
      </c>
      <c r="AV193" s="727">
        <v>31</v>
      </c>
    </row>
    <row r="194" spans="44:48" ht="15" customHeight="1">
      <c r="AR194" s="67" t="str">
        <f t="shared" si="116"/>
        <v>266EAS016</v>
      </c>
      <c r="AS194" s="726" t="s">
        <v>713</v>
      </c>
      <c r="AT194" s="726">
        <v>266</v>
      </c>
      <c r="AU194" s="726" t="s">
        <v>568</v>
      </c>
      <c r="AV194" s="727">
        <v>1</v>
      </c>
    </row>
    <row r="195" spans="44:48" ht="15" customHeight="1">
      <c r="AR195" s="67" t="str">
        <f t="shared" si="116"/>
        <v>266EPS002</v>
      </c>
      <c r="AS195" s="726" t="s">
        <v>713</v>
      </c>
      <c r="AT195" s="726">
        <v>266</v>
      </c>
      <c r="AU195" s="726" t="s">
        <v>563</v>
      </c>
      <c r="AV195" s="727">
        <v>181</v>
      </c>
    </row>
    <row r="196" spans="44:48" ht="15" customHeight="1">
      <c r="AR196" s="67" t="str">
        <f t="shared" si="116"/>
        <v>266EPS005</v>
      </c>
      <c r="AS196" s="726" t="s">
        <v>713</v>
      </c>
      <c r="AT196" s="726">
        <v>266</v>
      </c>
      <c r="AU196" s="726" t="s">
        <v>564</v>
      </c>
      <c r="AV196" s="727">
        <v>178</v>
      </c>
    </row>
    <row r="197" spans="44:48" ht="15" customHeight="1">
      <c r="AR197" s="67" t="str">
        <f t="shared" si="116"/>
        <v>266EPS010</v>
      </c>
      <c r="AS197" s="726" t="s">
        <v>713</v>
      </c>
      <c r="AT197" s="726">
        <v>266</v>
      </c>
      <c r="AU197" s="726" t="s">
        <v>560</v>
      </c>
      <c r="AV197" s="727">
        <v>802</v>
      </c>
    </row>
    <row r="198" spans="44:48" ht="15" customHeight="1">
      <c r="AR198" s="67" t="str">
        <f t="shared" si="116"/>
        <v>266EPS016</v>
      </c>
      <c r="AS198" s="726" t="s">
        <v>713</v>
      </c>
      <c r="AT198" s="726">
        <v>266</v>
      </c>
      <c r="AU198" s="726" t="s">
        <v>637</v>
      </c>
      <c r="AV198" s="727">
        <v>204</v>
      </c>
    </row>
    <row r="199" spans="44:48" ht="15" customHeight="1">
      <c r="AR199" s="67" t="str">
        <f t="shared" si="116"/>
        <v>266EPS023</v>
      </c>
      <c r="AS199" s="726" t="s">
        <v>713</v>
      </c>
      <c r="AT199" s="726">
        <v>266</v>
      </c>
      <c r="AU199" s="726" t="s">
        <v>642</v>
      </c>
      <c r="AV199" s="727">
        <v>18</v>
      </c>
    </row>
    <row r="200" spans="44:48" ht="15" customHeight="1">
      <c r="AR200" s="67" t="str">
        <f t="shared" si="116"/>
        <v>266EPS040</v>
      </c>
      <c r="AS200" s="726" t="s">
        <v>713</v>
      </c>
      <c r="AT200" s="726">
        <v>266</v>
      </c>
      <c r="AU200" s="726" t="s">
        <v>565</v>
      </c>
      <c r="AV200" s="727">
        <v>41</v>
      </c>
    </row>
    <row r="201" spans="44:48" ht="15" customHeight="1">
      <c r="AR201" s="67" t="str">
        <f t="shared" ref="AR201:AR264" si="117">CONCATENATE(AT201,AU201)</f>
        <v>308EPS002</v>
      </c>
      <c r="AS201" s="726" t="s">
        <v>713</v>
      </c>
      <c r="AT201" s="726">
        <v>308</v>
      </c>
      <c r="AU201" s="726" t="s">
        <v>563</v>
      </c>
      <c r="AV201" s="727">
        <v>28</v>
      </c>
    </row>
    <row r="202" spans="44:48" ht="15" customHeight="1">
      <c r="AR202" s="67" t="str">
        <f t="shared" si="117"/>
        <v>308EPS010</v>
      </c>
      <c r="AS202" s="726" t="s">
        <v>713</v>
      </c>
      <c r="AT202" s="726">
        <v>308</v>
      </c>
      <c r="AU202" s="726" t="s">
        <v>560</v>
      </c>
      <c r="AV202" s="727">
        <v>149</v>
      </c>
    </row>
    <row r="203" spans="44:48" ht="15" customHeight="1">
      <c r="AR203" s="67" t="str">
        <f t="shared" si="117"/>
        <v>308EPS040</v>
      </c>
      <c r="AS203" s="726" t="s">
        <v>713</v>
      </c>
      <c r="AT203" s="726">
        <v>308</v>
      </c>
      <c r="AU203" s="726" t="s">
        <v>565</v>
      </c>
      <c r="AV203" s="727">
        <v>23</v>
      </c>
    </row>
    <row r="204" spans="44:48" ht="15" customHeight="1">
      <c r="AR204" s="67" t="str">
        <f t="shared" si="117"/>
        <v>360EPS002</v>
      </c>
      <c r="AS204" s="726" t="s">
        <v>713</v>
      </c>
      <c r="AT204" s="726">
        <v>360</v>
      </c>
      <c r="AU204" s="726" t="s">
        <v>563</v>
      </c>
      <c r="AV204" s="727">
        <v>470</v>
      </c>
    </row>
    <row r="205" spans="44:48" ht="15" customHeight="1">
      <c r="AR205" s="67" t="str">
        <f t="shared" si="117"/>
        <v>360EPS005</v>
      </c>
      <c r="AS205" s="726" t="s">
        <v>713</v>
      </c>
      <c r="AT205" s="726">
        <v>360</v>
      </c>
      <c r="AU205" s="726" t="s">
        <v>564</v>
      </c>
      <c r="AV205" s="727">
        <v>91</v>
      </c>
    </row>
    <row r="206" spans="44:48" ht="15" customHeight="1">
      <c r="AR206" s="67" t="str">
        <f t="shared" si="117"/>
        <v>360EPS010</v>
      </c>
      <c r="AS206" s="726" t="s">
        <v>713</v>
      </c>
      <c r="AT206" s="726">
        <v>360</v>
      </c>
      <c r="AU206" s="726" t="s">
        <v>560</v>
      </c>
      <c r="AV206" s="727">
        <v>904</v>
      </c>
    </row>
    <row r="207" spans="44:48" ht="15" customHeight="1">
      <c r="AR207" s="67" t="str">
        <f t="shared" si="117"/>
        <v>360EPS016</v>
      </c>
      <c r="AS207" s="726" t="s">
        <v>713</v>
      </c>
      <c r="AT207" s="726">
        <v>360</v>
      </c>
      <c r="AU207" s="726" t="s">
        <v>637</v>
      </c>
      <c r="AV207" s="727">
        <v>154</v>
      </c>
    </row>
    <row r="208" spans="44:48" ht="15" customHeight="1">
      <c r="AR208" s="67" t="str">
        <f t="shared" si="117"/>
        <v>360EPS023</v>
      </c>
      <c r="AS208" s="726" t="s">
        <v>713</v>
      </c>
      <c r="AT208" s="726">
        <v>360</v>
      </c>
      <c r="AU208" s="726" t="s">
        <v>642</v>
      </c>
      <c r="AV208" s="727">
        <v>266</v>
      </c>
    </row>
    <row r="209" spans="44:48" ht="15" customHeight="1">
      <c r="AR209" s="67" t="str">
        <f t="shared" si="117"/>
        <v>360EPS040</v>
      </c>
      <c r="AS209" s="726" t="s">
        <v>713</v>
      </c>
      <c r="AT209" s="726">
        <v>360</v>
      </c>
      <c r="AU209" s="726" t="s">
        <v>565</v>
      </c>
      <c r="AV209" s="727">
        <v>96</v>
      </c>
    </row>
    <row r="210" spans="44:48" ht="15" customHeight="1">
      <c r="AR210" s="67" t="str">
        <f t="shared" si="117"/>
        <v>380EPS005</v>
      </c>
      <c r="AS210" s="726" t="s">
        <v>713</v>
      </c>
      <c r="AT210" s="726">
        <v>380</v>
      </c>
      <c r="AU210" s="726" t="s">
        <v>564</v>
      </c>
      <c r="AV210" s="727">
        <v>4</v>
      </c>
    </row>
    <row r="211" spans="44:48" ht="15" customHeight="1">
      <c r="AR211" s="67" t="str">
        <f t="shared" si="117"/>
        <v>380EPS023</v>
      </c>
      <c r="AS211" s="726" t="s">
        <v>713</v>
      </c>
      <c r="AT211" s="726">
        <v>380</v>
      </c>
      <c r="AU211" s="726" t="s">
        <v>642</v>
      </c>
      <c r="AV211" s="727">
        <v>2</v>
      </c>
    </row>
    <row r="212" spans="44:48" ht="15" customHeight="1">
      <c r="AR212" s="67" t="str">
        <f t="shared" si="117"/>
        <v>380EPS040</v>
      </c>
      <c r="AS212" s="726" t="s">
        <v>713</v>
      </c>
      <c r="AT212" s="726">
        <v>380</v>
      </c>
      <c r="AU212" s="726" t="s">
        <v>565</v>
      </c>
      <c r="AV212" s="727">
        <v>15</v>
      </c>
    </row>
    <row r="213" spans="44:48" ht="15" customHeight="1">
      <c r="AR213" s="67" t="str">
        <f t="shared" si="117"/>
        <v>380ESSC02</v>
      </c>
      <c r="AS213" s="726" t="s">
        <v>713</v>
      </c>
      <c r="AT213" s="726">
        <v>380</v>
      </c>
      <c r="AU213" s="726" t="s">
        <v>692</v>
      </c>
      <c r="AV213" s="727">
        <v>1</v>
      </c>
    </row>
    <row r="214" spans="44:48" ht="15" customHeight="1">
      <c r="AR214" s="67" t="str">
        <f t="shared" si="117"/>
        <v>631EPS005</v>
      </c>
      <c r="AS214" s="726" t="s">
        <v>713</v>
      </c>
      <c r="AT214" s="726">
        <v>631</v>
      </c>
      <c r="AU214" s="726" t="s">
        <v>564</v>
      </c>
      <c r="AV214" s="727">
        <v>12</v>
      </c>
    </row>
    <row r="215" spans="44:48" ht="15" customHeight="1">
      <c r="AR215" s="67" t="str">
        <f t="shared" si="117"/>
        <v>631EPS010</v>
      </c>
      <c r="AS215" s="726" t="s">
        <v>713</v>
      </c>
      <c r="AT215" s="726">
        <v>631</v>
      </c>
      <c r="AU215" s="726" t="s">
        <v>560</v>
      </c>
      <c r="AV215" s="727">
        <v>425</v>
      </c>
    </row>
    <row r="216" spans="44:48" ht="15" customHeight="1">
      <c r="AR216" s="67" t="str">
        <f t="shared" si="117"/>
        <v>631EPS016</v>
      </c>
      <c r="AS216" s="726" t="s">
        <v>713</v>
      </c>
      <c r="AT216" s="726">
        <v>631</v>
      </c>
      <c r="AU216" s="726" t="s">
        <v>637</v>
      </c>
      <c r="AV216" s="727">
        <v>51</v>
      </c>
    </row>
    <row r="217" spans="44:48" ht="15" customHeight="1">
      <c r="AR217" s="67" t="str">
        <f t="shared" si="117"/>
        <v>631EPS023</v>
      </c>
      <c r="AS217" s="726" t="s">
        <v>713</v>
      </c>
      <c r="AT217" s="726">
        <v>631</v>
      </c>
      <c r="AU217" s="726" t="s">
        <v>642</v>
      </c>
      <c r="AV217" s="727">
        <v>2</v>
      </c>
    </row>
    <row r="218" spans="44:48" ht="15" customHeight="1">
      <c r="AR218" s="67" t="str">
        <f t="shared" si="117"/>
        <v>631EPS040</v>
      </c>
      <c r="AS218" s="726" t="s">
        <v>713</v>
      </c>
      <c r="AT218" s="726">
        <v>631</v>
      </c>
      <c r="AU218" s="726" t="s">
        <v>565</v>
      </c>
      <c r="AV218" s="727">
        <v>18</v>
      </c>
    </row>
    <row r="219" spans="44:48" ht="15" customHeight="1">
      <c r="AR219" s="67" t="str">
        <f t="shared" si="117"/>
        <v/>
      </c>
      <c r="AS219" s="729"/>
      <c r="AT219" s="729"/>
      <c r="AU219" s="729"/>
      <c r="AV219" s="730"/>
    </row>
    <row r="220" spans="44:48" ht="15" customHeight="1">
      <c r="AR220" s="67" t="str">
        <f t="shared" si="117"/>
        <v/>
      </c>
      <c r="AS220" s="729"/>
      <c r="AT220" s="729"/>
      <c r="AU220" s="729"/>
      <c r="AV220" s="730"/>
    </row>
    <row r="221" spans="44:48" ht="15" customHeight="1">
      <c r="AR221" s="67" t="str">
        <f t="shared" si="117"/>
        <v/>
      </c>
      <c r="AS221" s="729"/>
      <c r="AT221" s="729"/>
      <c r="AU221" s="729"/>
      <c r="AV221" s="730"/>
    </row>
    <row r="222" spans="44:48" ht="15" customHeight="1">
      <c r="AR222" s="67" t="str">
        <f t="shared" si="117"/>
        <v/>
      </c>
      <c r="AS222" s="729"/>
      <c r="AT222" s="729"/>
      <c r="AU222" s="729"/>
      <c r="AV222" s="730"/>
    </row>
    <row r="223" spans="44:48" ht="15" customHeight="1">
      <c r="AR223" s="67" t="str">
        <f t="shared" si="117"/>
        <v/>
      </c>
      <c r="AS223" s="731"/>
      <c r="AT223" s="731"/>
      <c r="AU223" s="731"/>
      <c r="AV223" s="732"/>
    </row>
    <row r="224" spans="44:48" ht="15" customHeight="1">
      <c r="AR224" s="67" t="str">
        <f t="shared" si="117"/>
        <v/>
      </c>
      <c r="AS224" s="731"/>
      <c r="AT224" s="731"/>
      <c r="AU224" s="731"/>
      <c r="AV224" s="732"/>
    </row>
    <row r="225" spans="44:48" ht="15" customHeight="1">
      <c r="AR225" s="67" t="str">
        <f t="shared" si="117"/>
        <v/>
      </c>
      <c r="AS225" s="731"/>
      <c r="AT225" s="731"/>
      <c r="AU225" s="731"/>
      <c r="AV225" s="732"/>
    </row>
    <row r="226" spans="44:48" ht="15" customHeight="1">
      <c r="AR226" s="67" t="str">
        <f t="shared" si="117"/>
        <v/>
      </c>
      <c r="AS226" s="731"/>
      <c r="AT226" s="731"/>
      <c r="AU226" s="731"/>
      <c r="AV226" s="732"/>
    </row>
    <row r="227" spans="44:48" ht="15" customHeight="1">
      <c r="AR227" s="67" t="str">
        <f t="shared" si="117"/>
        <v/>
      </c>
      <c r="AS227" s="731"/>
      <c r="AT227" s="731"/>
      <c r="AU227" s="731"/>
      <c r="AV227" s="732"/>
    </row>
    <row r="228" spans="44:48" ht="15" customHeight="1">
      <c r="AR228" s="67" t="str">
        <f t="shared" si="117"/>
        <v/>
      </c>
      <c r="AS228" s="731"/>
      <c r="AT228" s="731"/>
      <c r="AU228" s="731"/>
      <c r="AV228" s="732"/>
    </row>
    <row r="229" spans="44:48" ht="15" customHeight="1">
      <c r="AR229" s="67" t="str">
        <f t="shared" si="117"/>
        <v/>
      </c>
      <c r="AS229" s="731"/>
      <c r="AT229" s="731"/>
      <c r="AU229" s="731"/>
      <c r="AV229" s="732"/>
    </row>
    <row r="230" spans="44:48" ht="15" customHeight="1">
      <c r="AR230" s="67" t="str">
        <f t="shared" si="117"/>
        <v/>
      </c>
      <c r="AS230" s="731"/>
      <c r="AT230" s="731"/>
      <c r="AU230" s="731"/>
      <c r="AV230" s="732"/>
    </row>
    <row r="231" spans="44:48" ht="15" customHeight="1">
      <c r="AR231" s="67" t="str">
        <f t="shared" si="117"/>
        <v/>
      </c>
      <c r="AS231" s="731"/>
      <c r="AT231" s="731"/>
      <c r="AU231" s="731"/>
      <c r="AV231" s="732"/>
    </row>
    <row r="232" spans="44:48" ht="15" customHeight="1">
      <c r="AR232" s="67" t="str">
        <f t="shared" si="117"/>
        <v/>
      </c>
      <c r="AS232" s="731"/>
      <c r="AT232" s="731"/>
      <c r="AU232" s="731"/>
      <c r="AV232" s="732"/>
    </row>
    <row r="233" spans="44:48" ht="15" customHeight="1">
      <c r="AR233" s="67" t="str">
        <f t="shared" si="117"/>
        <v/>
      </c>
      <c r="AS233" s="731"/>
      <c r="AT233" s="731"/>
      <c r="AU233" s="731"/>
      <c r="AV233" s="732"/>
    </row>
    <row r="234" spans="44:48" ht="15" customHeight="1">
      <c r="AR234" s="67" t="str">
        <f t="shared" si="117"/>
        <v/>
      </c>
      <c r="AS234" s="731"/>
      <c r="AT234" s="731"/>
      <c r="AU234" s="731"/>
      <c r="AV234" s="732"/>
    </row>
    <row r="235" spans="44:48" ht="15" customHeight="1">
      <c r="AR235" s="67" t="str">
        <f t="shared" si="117"/>
        <v/>
      </c>
      <c r="AS235" s="731"/>
      <c r="AT235" s="731"/>
      <c r="AU235" s="731"/>
      <c r="AV235" s="732"/>
    </row>
    <row r="236" spans="44:48" ht="15" customHeight="1">
      <c r="AR236" s="67" t="str">
        <f t="shared" si="117"/>
        <v/>
      </c>
      <c r="AS236" s="731"/>
      <c r="AT236" s="731"/>
      <c r="AU236" s="731"/>
      <c r="AV236" s="732"/>
    </row>
    <row r="237" spans="44:48" ht="15" customHeight="1">
      <c r="AR237" s="67" t="str">
        <f t="shared" si="117"/>
        <v/>
      </c>
      <c r="AS237" s="731"/>
      <c r="AT237" s="731"/>
      <c r="AU237" s="731"/>
      <c r="AV237" s="732"/>
    </row>
    <row r="238" spans="44:48" ht="15" customHeight="1">
      <c r="AR238" s="67" t="str">
        <f t="shared" si="117"/>
        <v/>
      </c>
      <c r="AS238" s="731"/>
      <c r="AT238" s="731"/>
      <c r="AU238" s="731"/>
      <c r="AV238" s="732"/>
    </row>
    <row r="239" spans="44:48" ht="15" customHeight="1">
      <c r="AR239" s="67" t="str">
        <f t="shared" si="117"/>
        <v/>
      </c>
      <c r="AS239" s="731"/>
      <c r="AT239" s="731"/>
      <c r="AU239" s="731"/>
      <c r="AV239" s="732"/>
    </row>
    <row r="240" spans="44:48" ht="15" customHeight="1">
      <c r="AR240" s="67" t="str">
        <f t="shared" si="117"/>
        <v/>
      </c>
      <c r="AS240" s="731"/>
      <c r="AT240" s="731"/>
      <c r="AU240" s="731"/>
      <c r="AV240" s="732"/>
    </row>
    <row r="241" spans="44:48" ht="15" customHeight="1">
      <c r="AR241" s="67" t="str">
        <f t="shared" si="117"/>
        <v/>
      </c>
      <c r="AS241" s="731"/>
      <c r="AT241" s="731"/>
      <c r="AU241" s="731"/>
      <c r="AV241" s="732"/>
    </row>
    <row r="242" spans="44:48" ht="15" customHeight="1">
      <c r="AR242" s="67" t="str">
        <f t="shared" si="117"/>
        <v/>
      </c>
      <c r="AS242" s="731"/>
      <c r="AT242" s="731"/>
      <c r="AU242" s="731"/>
      <c r="AV242" s="732"/>
    </row>
    <row r="243" spans="44:48" ht="15" customHeight="1">
      <c r="AR243" s="67" t="str">
        <f t="shared" si="117"/>
        <v/>
      </c>
      <c r="AS243" s="731"/>
      <c r="AT243" s="731"/>
      <c r="AU243" s="731"/>
      <c r="AV243" s="732"/>
    </row>
    <row r="244" spans="44:48" ht="15" customHeight="1">
      <c r="AR244" s="67" t="str">
        <f t="shared" si="117"/>
        <v/>
      </c>
      <c r="AS244" s="731"/>
      <c r="AT244" s="731"/>
      <c r="AU244" s="731"/>
      <c r="AV244" s="732"/>
    </row>
    <row r="245" spans="44:48" ht="15" customHeight="1">
      <c r="AR245" s="67" t="str">
        <f t="shared" si="117"/>
        <v/>
      </c>
      <c r="AS245" s="731"/>
      <c r="AT245" s="731"/>
      <c r="AU245" s="731"/>
      <c r="AV245" s="732"/>
    </row>
    <row r="246" spans="44:48" ht="15" customHeight="1">
      <c r="AR246" s="67" t="str">
        <f t="shared" si="117"/>
        <v/>
      </c>
      <c r="AS246" s="731"/>
      <c r="AT246" s="731"/>
      <c r="AU246" s="731"/>
      <c r="AV246" s="732"/>
    </row>
    <row r="247" spans="44:48" ht="15" customHeight="1">
      <c r="AR247" s="67" t="str">
        <f t="shared" si="117"/>
        <v/>
      </c>
      <c r="AS247" s="731"/>
      <c r="AT247" s="731"/>
      <c r="AU247" s="731"/>
      <c r="AV247" s="732"/>
    </row>
    <row r="248" spans="44:48" ht="15" customHeight="1">
      <c r="AR248" s="67" t="str">
        <f t="shared" si="117"/>
        <v/>
      </c>
      <c r="AS248" s="731"/>
      <c r="AT248" s="731"/>
      <c r="AU248" s="731"/>
      <c r="AV248" s="732"/>
    </row>
    <row r="249" spans="44:48" ht="15" customHeight="1">
      <c r="AR249" s="67" t="str">
        <f t="shared" si="117"/>
        <v/>
      </c>
      <c r="AS249" s="731"/>
      <c r="AT249" s="731"/>
      <c r="AU249" s="731"/>
      <c r="AV249" s="732"/>
    </row>
    <row r="250" spans="44:48" ht="15" customHeight="1">
      <c r="AR250" s="67" t="str">
        <f t="shared" si="117"/>
        <v/>
      </c>
      <c r="AS250" s="731"/>
      <c r="AT250" s="731"/>
      <c r="AU250" s="731"/>
      <c r="AV250" s="732"/>
    </row>
    <row r="251" spans="44:48" ht="15" customHeight="1">
      <c r="AR251" s="67" t="str">
        <f t="shared" si="117"/>
        <v/>
      </c>
      <c r="AS251" s="731"/>
      <c r="AT251" s="731"/>
      <c r="AU251" s="731"/>
      <c r="AV251" s="732"/>
    </row>
    <row r="252" spans="44:48" ht="15" customHeight="1">
      <c r="AR252" s="67" t="str">
        <f t="shared" si="117"/>
        <v/>
      </c>
      <c r="AS252" s="731"/>
      <c r="AT252" s="731"/>
      <c r="AU252" s="731"/>
      <c r="AV252" s="732"/>
    </row>
    <row r="253" spans="44:48" ht="15" customHeight="1">
      <c r="AR253" s="67" t="str">
        <f t="shared" si="117"/>
        <v/>
      </c>
      <c r="AS253" s="731"/>
      <c r="AT253" s="731"/>
      <c r="AU253" s="731"/>
      <c r="AV253" s="732"/>
    </row>
    <row r="254" spans="44:48" ht="15" customHeight="1">
      <c r="AR254" s="67" t="str">
        <f t="shared" si="117"/>
        <v/>
      </c>
      <c r="AS254" s="731"/>
      <c r="AT254" s="731"/>
      <c r="AU254" s="731"/>
      <c r="AV254" s="732"/>
    </row>
    <row r="255" spans="44:48" ht="15" customHeight="1">
      <c r="AR255" s="67" t="str">
        <f t="shared" si="117"/>
        <v/>
      </c>
      <c r="AS255" s="731"/>
      <c r="AT255" s="731"/>
      <c r="AU255" s="731"/>
      <c r="AV255" s="732"/>
    </row>
    <row r="256" spans="44:48" ht="15" customHeight="1">
      <c r="AR256" s="67" t="str">
        <f t="shared" si="117"/>
        <v/>
      </c>
      <c r="AS256" s="731"/>
      <c r="AT256" s="731"/>
      <c r="AU256" s="731"/>
      <c r="AV256" s="732"/>
    </row>
    <row r="257" spans="44:48" ht="15" customHeight="1">
      <c r="AR257" s="67" t="str">
        <f t="shared" si="117"/>
        <v/>
      </c>
      <c r="AS257" s="731"/>
      <c r="AT257" s="731"/>
      <c r="AU257" s="731"/>
      <c r="AV257" s="732"/>
    </row>
    <row r="258" spans="44:48" ht="15" customHeight="1">
      <c r="AR258" s="67" t="str">
        <f t="shared" si="117"/>
        <v/>
      </c>
      <c r="AS258" s="731"/>
      <c r="AT258" s="731"/>
      <c r="AU258" s="731"/>
      <c r="AV258" s="732"/>
    </row>
    <row r="259" spans="44:48" ht="15" customHeight="1">
      <c r="AR259" s="67" t="str">
        <f t="shared" si="117"/>
        <v/>
      </c>
      <c r="AS259" s="731"/>
      <c r="AT259" s="731"/>
      <c r="AU259" s="731"/>
      <c r="AV259" s="732"/>
    </row>
    <row r="260" spans="44:48" ht="15" customHeight="1">
      <c r="AR260" s="67" t="str">
        <f t="shared" si="117"/>
        <v/>
      </c>
      <c r="AS260" s="731"/>
      <c r="AT260" s="731"/>
      <c r="AU260" s="731"/>
      <c r="AV260" s="732"/>
    </row>
    <row r="261" spans="44:48" ht="15" customHeight="1">
      <c r="AR261" s="67" t="str">
        <f t="shared" si="117"/>
        <v/>
      </c>
      <c r="AS261" s="731"/>
      <c r="AT261" s="731"/>
      <c r="AU261" s="731"/>
      <c r="AV261" s="732"/>
    </row>
    <row r="262" spans="44:48" ht="15" customHeight="1">
      <c r="AR262" s="67" t="str">
        <f t="shared" si="117"/>
        <v/>
      </c>
      <c r="AS262" s="731"/>
      <c r="AT262" s="731"/>
      <c r="AU262" s="731"/>
      <c r="AV262" s="732"/>
    </row>
    <row r="263" spans="44:48" ht="15" customHeight="1">
      <c r="AR263" s="67" t="str">
        <f t="shared" si="117"/>
        <v/>
      </c>
      <c r="AS263" s="731"/>
      <c r="AT263" s="731"/>
      <c r="AU263" s="731"/>
      <c r="AV263" s="732"/>
    </row>
    <row r="264" spans="44:48" ht="15" customHeight="1">
      <c r="AR264" s="67" t="str">
        <f t="shared" si="117"/>
        <v/>
      </c>
      <c r="AS264" s="731"/>
      <c r="AT264" s="731"/>
      <c r="AU264" s="731"/>
      <c r="AV264" s="732"/>
    </row>
    <row r="265" spans="44:48" ht="15" customHeight="1">
      <c r="AR265" s="67" t="str">
        <f t="shared" ref="AR265:AR328" si="118">CONCATENATE(AT265,AU265)</f>
        <v/>
      </c>
      <c r="AS265" s="731"/>
      <c r="AT265" s="731"/>
      <c r="AU265" s="731"/>
      <c r="AV265" s="732"/>
    </row>
    <row r="266" spans="44:48" ht="15" customHeight="1">
      <c r="AR266" s="67" t="str">
        <f t="shared" si="118"/>
        <v/>
      </c>
      <c r="AS266" s="731"/>
      <c r="AT266" s="731"/>
      <c r="AU266" s="731"/>
      <c r="AV266" s="732"/>
    </row>
    <row r="267" spans="44:48" ht="15" customHeight="1">
      <c r="AR267" s="67" t="str">
        <f t="shared" si="118"/>
        <v/>
      </c>
      <c r="AS267" s="731"/>
      <c r="AT267" s="731"/>
      <c r="AU267" s="731"/>
      <c r="AV267" s="732"/>
    </row>
    <row r="268" spans="44:48" ht="15" customHeight="1">
      <c r="AR268" s="67" t="str">
        <f t="shared" si="118"/>
        <v/>
      </c>
      <c r="AS268" s="731"/>
      <c r="AT268" s="731"/>
      <c r="AU268" s="731"/>
      <c r="AV268" s="732"/>
    </row>
    <row r="269" spans="44:48" ht="15" customHeight="1">
      <c r="AR269" s="67" t="str">
        <f t="shared" si="118"/>
        <v/>
      </c>
      <c r="AS269" s="731"/>
      <c r="AT269" s="731"/>
      <c r="AU269" s="731"/>
      <c r="AV269" s="732"/>
    </row>
    <row r="270" spans="44:48" ht="15" customHeight="1">
      <c r="AR270" s="67" t="str">
        <f t="shared" si="118"/>
        <v/>
      </c>
      <c r="AS270" s="731"/>
      <c r="AT270" s="731"/>
      <c r="AU270" s="731"/>
      <c r="AV270" s="732"/>
    </row>
    <row r="271" spans="44:48" ht="15" customHeight="1">
      <c r="AR271" s="67" t="str">
        <f t="shared" si="118"/>
        <v/>
      </c>
      <c r="AS271" s="731"/>
      <c r="AT271" s="731"/>
      <c r="AU271" s="731"/>
      <c r="AV271" s="732"/>
    </row>
    <row r="272" spans="44:48" ht="15" customHeight="1">
      <c r="AR272" s="67" t="str">
        <f t="shared" si="118"/>
        <v/>
      </c>
      <c r="AS272" s="731"/>
      <c r="AT272" s="731"/>
      <c r="AU272" s="731"/>
      <c r="AV272" s="732"/>
    </row>
    <row r="273" spans="44:48" ht="15" customHeight="1">
      <c r="AR273" s="67" t="str">
        <f t="shared" si="118"/>
        <v/>
      </c>
      <c r="AS273" s="731"/>
      <c r="AT273" s="731"/>
      <c r="AU273" s="731"/>
      <c r="AV273" s="732"/>
    </row>
    <row r="274" spans="44:48" ht="15" customHeight="1">
      <c r="AR274" s="67" t="str">
        <f t="shared" si="118"/>
        <v/>
      </c>
      <c r="AS274" s="731"/>
      <c r="AT274" s="731"/>
      <c r="AU274" s="731"/>
      <c r="AV274" s="732"/>
    </row>
    <row r="275" spans="44:48" ht="15" customHeight="1">
      <c r="AR275" s="67" t="str">
        <f t="shared" si="118"/>
        <v/>
      </c>
      <c r="AS275" s="731"/>
      <c r="AT275" s="731"/>
      <c r="AU275" s="731"/>
      <c r="AV275" s="732"/>
    </row>
    <row r="276" spans="44:48" ht="15" customHeight="1">
      <c r="AR276" s="67" t="str">
        <f t="shared" si="118"/>
        <v/>
      </c>
      <c r="AS276" s="731"/>
      <c r="AT276" s="731"/>
      <c r="AU276" s="731"/>
      <c r="AV276" s="732"/>
    </row>
    <row r="277" spans="44:48" ht="15" customHeight="1">
      <c r="AR277" s="67" t="str">
        <f t="shared" si="118"/>
        <v/>
      </c>
      <c r="AS277" s="731"/>
      <c r="AT277" s="731"/>
      <c r="AU277" s="731"/>
      <c r="AV277" s="732"/>
    </row>
    <row r="278" spans="44:48" ht="15" customHeight="1">
      <c r="AR278" s="67" t="str">
        <f t="shared" si="118"/>
        <v/>
      </c>
      <c r="AS278" s="731"/>
      <c r="AT278" s="731"/>
      <c r="AU278" s="731"/>
      <c r="AV278" s="732"/>
    </row>
    <row r="279" spans="44:48" ht="15" customHeight="1">
      <c r="AR279" s="67" t="str">
        <f t="shared" si="118"/>
        <v/>
      </c>
      <c r="AS279" s="731"/>
      <c r="AT279" s="731"/>
      <c r="AU279" s="731"/>
      <c r="AV279" s="732"/>
    </row>
    <row r="280" spans="44:48" ht="15" customHeight="1">
      <c r="AR280" s="67" t="str">
        <f t="shared" si="118"/>
        <v/>
      </c>
      <c r="AS280" s="731"/>
      <c r="AT280" s="731"/>
      <c r="AU280" s="731"/>
      <c r="AV280" s="732"/>
    </row>
    <row r="281" spans="44:48" ht="15" customHeight="1">
      <c r="AR281" s="67" t="str">
        <f t="shared" si="118"/>
        <v/>
      </c>
      <c r="AS281" s="731"/>
      <c r="AT281" s="731"/>
      <c r="AU281" s="731"/>
      <c r="AV281" s="732"/>
    </row>
    <row r="282" spans="44:48" ht="15" customHeight="1">
      <c r="AR282" s="67" t="str">
        <f t="shared" si="118"/>
        <v/>
      </c>
      <c r="AS282" s="731"/>
      <c r="AT282" s="731"/>
      <c r="AU282" s="731"/>
      <c r="AV282" s="732"/>
    </row>
    <row r="283" spans="44:48" ht="15" customHeight="1">
      <c r="AR283" s="67" t="str">
        <f t="shared" si="118"/>
        <v/>
      </c>
      <c r="AS283" s="731"/>
      <c r="AT283" s="731"/>
      <c r="AU283" s="731"/>
      <c r="AV283" s="732"/>
    </row>
    <row r="284" spans="44:48" ht="15" customHeight="1">
      <c r="AR284" s="67" t="str">
        <f t="shared" si="118"/>
        <v/>
      </c>
      <c r="AS284" s="731"/>
      <c r="AT284" s="731"/>
      <c r="AU284" s="731"/>
      <c r="AV284" s="732"/>
    </row>
    <row r="285" spans="44:48" ht="15" customHeight="1">
      <c r="AR285" s="67" t="str">
        <f t="shared" si="118"/>
        <v/>
      </c>
      <c r="AS285" s="731"/>
      <c r="AT285" s="731"/>
      <c r="AU285" s="731"/>
      <c r="AV285" s="732"/>
    </row>
    <row r="286" spans="44:48" ht="15" customHeight="1">
      <c r="AR286" s="67" t="str">
        <f t="shared" si="118"/>
        <v/>
      </c>
      <c r="AS286" s="731"/>
      <c r="AT286" s="731"/>
      <c r="AU286" s="731"/>
      <c r="AV286" s="732"/>
    </row>
    <row r="287" spans="44:48" ht="15" customHeight="1">
      <c r="AR287" s="67" t="str">
        <f t="shared" si="118"/>
        <v/>
      </c>
      <c r="AS287" s="731"/>
      <c r="AT287" s="731"/>
      <c r="AU287" s="731"/>
      <c r="AV287" s="732"/>
    </row>
    <row r="288" spans="44:48" ht="15" customHeight="1">
      <c r="AR288" s="67" t="str">
        <f t="shared" si="118"/>
        <v/>
      </c>
      <c r="AS288" s="731"/>
      <c r="AT288" s="731"/>
      <c r="AU288" s="731"/>
      <c r="AV288" s="732"/>
    </row>
    <row r="289" spans="44:48" ht="15" customHeight="1">
      <c r="AR289" s="67" t="str">
        <f t="shared" si="118"/>
        <v/>
      </c>
      <c r="AS289" s="731"/>
      <c r="AT289" s="731"/>
      <c r="AU289" s="731"/>
      <c r="AV289" s="732"/>
    </row>
    <row r="290" spans="44:48" ht="15" customHeight="1">
      <c r="AR290" s="67" t="str">
        <f t="shared" si="118"/>
        <v/>
      </c>
      <c r="AS290" s="731"/>
      <c r="AT290" s="731"/>
      <c r="AU290" s="731"/>
      <c r="AV290" s="732"/>
    </row>
    <row r="291" spans="44:48" ht="15" customHeight="1">
      <c r="AR291" s="67" t="str">
        <f t="shared" si="118"/>
        <v/>
      </c>
      <c r="AS291" s="731"/>
      <c r="AT291" s="731"/>
      <c r="AU291" s="731"/>
      <c r="AV291" s="732"/>
    </row>
    <row r="292" spans="44:48" ht="15" customHeight="1">
      <c r="AR292" s="67" t="str">
        <f t="shared" si="118"/>
        <v/>
      </c>
      <c r="AS292" s="731"/>
      <c r="AT292" s="731"/>
      <c r="AU292" s="731"/>
      <c r="AV292" s="732"/>
    </row>
    <row r="293" spans="44:48" ht="15" customHeight="1">
      <c r="AR293" s="67" t="str">
        <f t="shared" si="118"/>
        <v/>
      </c>
      <c r="AS293" s="731"/>
      <c r="AT293" s="731"/>
      <c r="AU293" s="731"/>
      <c r="AV293" s="732"/>
    </row>
    <row r="294" spans="44:48" ht="15" customHeight="1">
      <c r="AR294" s="67" t="str">
        <f t="shared" si="118"/>
        <v/>
      </c>
      <c r="AS294" s="731"/>
      <c r="AT294" s="731"/>
      <c r="AU294" s="731"/>
      <c r="AV294" s="732"/>
    </row>
    <row r="295" spans="44:48" ht="15" customHeight="1">
      <c r="AR295" s="67" t="str">
        <f t="shared" si="118"/>
        <v/>
      </c>
      <c r="AS295" s="731"/>
      <c r="AT295" s="731"/>
      <c r="AU295" s="731"/>
      <c r="AV295" s="732"/>
    </row>
    <row r="296" spans="44:48" ht="15" customHeight="1">
      <c r="AR296" s="67" t="str">
        <f t="shared" si="118"/>
        <v/>
      </c>
      <c r="AS296" s="731"/>
      <c r="AT296" s="731"/>
      <c r="AU296" s="731"/>
      <c r="AV296" s="732"/>
    </row>
    <row r="297" spans="44:48" ht="15" customHeight="1">
      <c r="AR297" s="67" t="str">
        <f t="shared" si="118"/>
        <v/>
      </c>
      <c r="AS297" s="731"/>
      <c r="AT297" s="731"/>
      <c r="AU297" s="731"/>
      <c r="AV297" s="732"/>
    </row>
    <row r="298" spans="44:48" ht="15" customHeight="1">
      <c r="AR298" s="67" t="str">
        <f t="shared" si="118"/>
        <v/>
      </c>
      <c r="AS298" s="731"/>
      <c r="AT298" s="731"/>
      <c r="AU298" s="731"/>
      <c r="AV298" s="732"/>
    </row>
    <row r="299" spans="44:48" ht="15" customHeight="1">
      <c r="AR299" s="67" t="str">
        <f t="shared" si="118"/>
        <v/>
      </c>
      <c r="AS299" s="731"/>
      <c r="AT299" s="731"/>
      <c r="AU299" s="731"/>
      <c r="AV299" s="732"/>
    </row>
    <row r="300" spans="44:48" ht="15" customHeight="1">
      <c r="AR300" s="67" t="str">
        <f t="shared" si="118"/>
        <v/>
      </c>
      <c r="AS300" s="731"/>
      <c r="AT300" s="731"/>
      <c r="AU300" s="731"/>
      <c r="AV300" s="732"/>
    </row>
    <row r="301" spans="44:48" ht="15" customHeight="1">
      <c r="AR301" s="67" t="str">
        <f t="shared" si="118"/>
        <v/>
      </c>
      <c r="AS301" s="731"/>
      <c r="AT301" s="731"/>
      <c r="AU301" s="731"/>
      <c r="AV301" s="732"/>
    </row>
    <row r="302" spans="44:48" ht="15" customHeight="1">
      <c r="AR302" s="67" t="str">
        <f t="shared" si="118"/>
        <v/>
      </c>
      <c r="AS302" s="731"/>
      <c r="AT302" s="731"/>
      <c r="AU302" s="731"/>
      <c r="AV302" s="732"/>
    </row>
    <row r="303" spans="44:48" ht="15" customHeight="1">
      <c r="AR303" s="67" t="str">
        <f t="shared" si="118"/>
        <v/>
      </c>
      <c r="AS303" s="731"/>
      <c r="AT303" s="731"/>
      <c r="AU303" s="731"/>
      <c r="AV303" s="732"/>
    </row>
    <row r="304" spans="44:48" ht="15" customHeight="1">
      <c r="AR304" s="67" t="str">
        <f t="shared" si="118"/>
        <v/>
      </c>
      <c r="AS304" s="731"/>
      <c r="AT304" s="731"/>
      <c r="AU304" s="731"/>
      <c r="AV304" s="732"/>
    </row>
    <row r="305" spans="44:48" ht="15" customHeight="1">
      <c r="AR305" s="67" t="str">
        <f t="shared" si="118"/>
        <v/>
      </c>
      <c r="AS305" s="731"/>
      <c r="AT305" s="731"/>
      <c r="AU305" s="731"/>
      <c r="AV305" s="732"/>
    </row>
    <row r="306" spans="44:48" ht="15" customHeight="1">
      <c r="AR306" s="67" t="str">
        <f t="shared" si="118"/>
        <v/>
      </c>
      <c r="AS306" s="731"/>
      <c r="AT306" s="731"/>
      <c r="AU306" s="731"/>
      <c r="AV306" s="732"/>
    </row>
    <row r="307" spans="44:48" ht="15" customHeight="1">
      <c r="AR307" s="67" t="str">
        <f t="shared" si="118"/>
        <v/>
      </c>
      <c r="AS307" s="731"/>
      <c r="AT307" s="731"/>
      <c r="AU307" s="731"/>
      <c r="AV307" s="732"/>
    </row>
    <row r="308" spans="44:48" ht="15" customHeight="1">
      <c r="AR308" s="67" t="str">
        <f t="shared" si="118"/>
        <v/>
      </c>
      <c r="AS308" s="731"/>
      <c r="AT308" s="731"/>
      <c r="AU308" s="731"/>
      <c r="AV308" s="732"/>
    </row>
    <row r="309" spans="44:48" ht="15" customHeight="1">
      <c r="AR309" s="67" t="str">
        <f t="shared" si="118"/>
        <v/>
      </c>
      <c r="AS309" s="731"/>
      <c r="AT309" s="731"/>
      <c r="AU309" s="731"/>
      <c r="AV309" s="732"/>
    </row>
    <row r="310" spans="44:48" ht="15" customHeight="1">
      <c r="AR310" s="67" t="str">
        <f t="shared" si="118"/>
        <v/>
      </c>
      <c r="AS310" s="731"/>
      <c r="AT310" s="731"/>
      <c r="AU310" s="731"/>
      <c r="AV310" s="732"/>
    </row>
    <row r="311" spans="44:48" ht="15" customHeight="1">
      <c r="AR311" s="67" t="str">
        <f t="shared" si="118"/>
        <v/>
      </c>
      <c r="AS311" s="731"/>
      <c r="AT311" s="731"/>
      <c r="AU311" s="731"/>
      <c r="AV311" s="732"/>
    </row>
    <row r="312" spans="44:48" ht="15" customHeight="1">
      <c r="AR312" s="67" t="str">
        <f t="shared" si="118"/>
        <v/>
      </c>
      <c r="AS312" s="731"/>
      <c r="AT312" s="731"/>
      <c r="AU312" s="731"/>
      <c r="AV312" s="732"/>
    </row>
    <row r="313" spans="44:48" ht="15" customHeight="1">
      <c r="AR313" s="67" t="str">
        <f t="shared" si="118"/>
        <v/>
      </c>
      <c r="AS313" s="731"/>
      <c r="AT313" s="731"/>
      <c r="AU313" s="731"/>
      <c r="AV313" s="732"/>
    </row>
    <row r="314" spans="44:48" ht="15" customHeight="1">
      <c r="AR314" s="67" t="str">
        <f t="shared" si="118"/>
        <v/>
      </c>
      <c r="AS314" s="731"/>
      <c r="AT314" s="731"/>
      <c r="AU314" s="731"/>
      <c r="AV314" s="732"/>
    </row>
    <row r="315" spans="44:48" ht="15" customHeight="1">
      <c r="AR315" s="67" t="str">
        <f t="shared" si="118"/>
        <v/>
      </c>
      <c r="AS315" s="731"/>
      <c r="AT315" s="731"/>
      <c r="AU315" s="731"/>
      <c r="AV315" s="732"/>
    </row>
    <row r="316" spans="44:48" ht="15" customHeight="1">
      <c r="AR316" s="67" t="str">
        <f t="shared" si="118"/>
        <v/>
      </c>
      <c r="AS316" s="731"/>
      <c r="AT316" s="731"/>
      <c r="AU316" s="731"/>
      <c r="AV316" s="732"/>
    </row>
    <row r="317" spans="44:48" ht="15" customHeight="1">
      <c r="AR317" s="67" t="str">
        <f t="shared" si="118"/>
        <v/>
      </c>
      <c r="AS317" s="731"/>
      <c r="AT317" s="731"/>
      <c r="AU317" s="731"/>
      <c r="AV317" s="732"/>
    </row>
    <row r="318" spans="44:48" ht="15" customHeight="1">
      <c r="AR318" s="67" t="str">
        <f t="shared" si="118"/>
        <v/>
      </c>
      <c r="AS318" s="731"/>
      <c r="AT318" s="731"/>
      <c r="AU318" s="731"/>
      <c r="AV318" s="732"/>
    </row>
    <row r="319" spans="44:48" ht="15" customHeight="1">
      <c r="AR319" s="67" t="str">
        <f t="shared" si="118"/>
        <v/>
      </c>
      <c r="AS319" s="731"/>
      <c r="AT319" s="731"/>
      <c r="AU319" s="731"/>
      <c r="AV319" s="732"/>
    </row>
    <row r="320" spans="44:48" ht="15" customHeight="1">
      <c r="AR320" s="67" t="str">
        <f t="shared" si="118"/>
        <v/>
      </c>
      <c r="AS320" s="731"/>
      <c r="AT320" s="731"/>
      <c r="AU320" s="731"/>
      <c r="AV320" s="732"/>
    </row>
    <row r="321" spans="44:48" ht="15" customHeight="1">
      <c r="AR321" s="67" t="str">
        <f t="shared" si="118"/>
        <v/>
      </c>
      <c r="AS321" s="731"/>
      <c r="AT321" s="731"/>
      <c r="AU321" s="731"/>
      <c r="AV321" s="732"/>
    </row>
    <row r="322" spans="44:48" ht="15" customHeight="1">
      <c r="AR322" s="67" t="str">
        <f t="shared" si="118"/>
        <v/>
      </c>
      <c r="AS322" s="731"/>
      <c r="AT322" s="731"/>
      <c r="AU322" s="731"/>
      <c r="AV322" s="732"/>
    </row>
    <row r="323" spans="44:48" ht="15" customHeight="1">
      <c r="AR323" s="67" t="str">
        <f t="shared" si="118"/>
        <v/>
      </c>
      <c r="AS323" s="731"/>
      <c r="AT323" s="731"/>
      <c r="AU323" s="731"/>
      <c r="AV323" s="732"/>
    </row>
    <row r="324" spans="44:48" ht="15" customHeight="1">
      <c r="AR324" s="67" t="str">
        <f t="shared" si="118"/>
        <v/>
      </c>
      <c r="AS324" s="731"/>
      <c r="AT324" s="731"/>
      <c r="AU324" s="731"/>
      <c r="AV324" s="732"/>
    </row>
    <row r="325" spans="44:48" ht="15" customHeight="1">
      <c r="AR325" s="67" t="str">
        <f t="shared" si="118"/>
        <v/>
      </c>
      <c r="AS325" s="731"/>
      <c r="AT325" s="731"/>
      <c r="AU325" s="731"/>
      <c r="AV325" s="732"/>
    </row>
    <row r="326" spans="44:48" ht="15" customHeight="1">
      <c r="AR326" s="67" t="str">
        <f t="shared" si="118"/>
        <v/>
      </c>
      <c r="AS326" s="731"/>
      <c r="AT326" s="731"/>
      <c r="AU326" s="731"/>
      <c r="AV326" s="732"/>
    </row>
    <row r="327" spans="44:48" ht="15" customHeight="1">
      <c r="AR327" s="67" t="str">
        <f t="shared" si="118"/>
        <v/>
      </c>
      <c r="AS327" s="731"/>
      <c r="AT327" s="731"/>
      <c r="AU327" s="731"/>
      <c r="AV327" s="732"/>
    </row>
    <row r="328" spans="44:48" ht="15" customHeight="1">
      <c r="AR328" s="67" t="str">
        <f t="shared" si="118"/>
        <v/>
      </c>
      <c r="AS328" s="731"/>
      <c r="AT328" s="731"/>
      <c r="AU328" s="731"/>
      <c r="AV328" s="732"/>
    </row>
    <row r="329" spans="44:48" ht="15" customHeight="1">
      <c r="AR329" s="67" t="str">
        <f t="shared" ref="AR329:AR392" si="119">CONCATENATE(AT329,AU329)</f>
        <v/>
      </c>
      <c r="AS329" s="731"/>
      <c r="AT329" s="731"/>
      <c r="AU329" s="731"/>
      <c r="AV329" s="732"/>
    </row>
    <row r="330" spans="44:48" ht="15" customHeight="1">
      <c r="AR330" s="67" t="str">
        <f t="shared" si="119"/>
        <v/>
      </c>
      <c r="AS330" s="731"/>
      <c r="AT330" s="731"/>
      <c r="AU330" s="731"/>
      <c r="AV330" s="732"/>
    </row>
    <row r="331" spans="44:48" ht="15" customHeight="1">
      <c r="AR331" s="67" t="str">
        <f t="shared" si="119"/>
        <v/>
      </c>
      <c r="AS331" s="731"/>
      <c r="AT331" s="731"/>
      <c r="AU331" s="731"/>
      <c r="AV331" s="732"/>
    </row>
    <row r="332" spans="44:48" ht="15" customHeight="1">
      <c r="AR332" s="67" t="str">
        <f t="shared" si="119"/>
        <v/>
      </c>
      <c r="AS332" s="731"/>
      <c r="AT332" s="731"/>
      <c r="AU332" s="731"/>
      <c r="AV332" s="732"/>
    </row>
    <row r="333" spans="44:48" ht="15" customHeight="1">
      <c r="AR333" s="67" t="str">
        <f t="shared" si="119"/>
        <v/>
      </c>
      <c r="AS333" s="731"/>
      <c r="AT333" s="731"/>
      <c r="AU333" s="731"/>
      <c r="AV333" s="732"/>
    </row>
    <row r="334" spans="44:48" ht="15" customHeight="1">
      <c r="AR334" s="67" t="str">
        <f t="shared" si="119"/>
        <v/>
      </c>
      <c r="AS334" s="731"/>
      <c r="AT334" s="731"/>
      <c r="AU334" s="731"/>
      <c r="AV334" s="732"/>
    </row>
    <row r="335" spans="44:48" ht="15" customHeight="1">
      <c r="AR335" s="67" t="str">
        <f t="shared" si="119"/>
        <v/>
      </c>
      <c r="AS335" s="731"/>
      <c r="AT335" s="731"/>
      <c r="AU335" s="731"/>
      <c r="AV335" s="732"/>
    </row>
    <row r="336" spans="44:48" ht="15" customHeight="1">
      <c r="AR336" s="67" t="str">
        <f t="shared" si="119"/>
        <v/>
      </c>
      <c r="AS336" s="731"/>
      <c r="AT336" s="731"/>
      <c r="AU336" s="731"/>
      <c r="AV336" s="732"/>
    </row>
    <row r="337" spans="44:48" ht="15" customHeight="1">
      <c r="AR337" s="67" t="str">
        <f t="shared" si="119"/>
        <v/>
      </c>
      <c r="AS337" s="731"/>
      <c r="AT337" s="731"/>
      <c r="AU337" s="731"/>
      <c r="AV337" s="732"/>
    </row>
    <row r="338" spans="44:48" ht="15" customHeight="1">
      <c r="AR338" s="67" t="str">
        <f t="shared" si="119"/>
        <v/>
      </c>
      <c r="AS338" s="731"/>
      <c r="AT338" s="731"/>
      <c r="AU338" s="731"/>
      <c r="AV338" s="732"/>
    </row>
    <row r="339" spans="44:48" ht="15" customHeight="1">
      <c r="AR339" s="67" t="str">
        <f t="shared" si="119"/>
        <v/>
      </c>
      <c r="AS339" s="731"/>
      <c r="AT339" s="731"/>
      <c r="AU339" s="731"/>
      <c r="AV339" s="732"/>
    </row>
    <row r="340" spans="44:48" ht="15" customHeight="1">
      <c r="AR340" s="67" t="str">
        <f t="shared" si="119"/>
        <v/>
      </c>
      <c r="AS340" s="731"/>
      <c r="AT340" s="731"/>
      <c r="AU340" s="731"/>
      <c r="AV340" s="732"/>
    </row>
    <row r="341" spans="44:48" ht="15" customHeight="1">
      <c r="AR341" s="67" t="str">
        <f t="shared" si="119"/>
        <v/>
      </c>
      <c r="AS341" s="731"/>
      <c r="AT341" s="731"/>
      <c r="AU341" s="731"/>
      <c r="AV341" s="732"/>
    </row>
    <row r="342" spans="44:48" ht="15" customHeight="1">
      <c r="AR342" s="67" t="str">
        <f t="shared" si="119"/>
        <v/>
      </c>
      <c r="AS342" s="731"/>
      <c r="AT342" s="731"/>
      <c r="AU342" s="731"/>
      <c r="AV342" s="732"/>
    </row>
    <row r="343" spans="44:48" ht="15" customHeight="1">
      <c r="AR343" s="67" t="str">
        <f t="shared" si="119"/>
        <v/>
      </c>
      <c r="AS343" s="731"/>
      <c r="AT343" s="731"/>
      <c r="AU343" s="731"/>
      <c r="AV343" s="732"/>
    </row>
    <row r="344" spans="44:48" ht="15" customHeight="1">
      <c r="AR344" s="67" t="str">
        <f t="shared" si="119"/>
        <v/>
      </c>
      <c r="AS344" s="731"/>
      <c r="AT344" s="731"/>
      <c r="AU344" s="731"/>
      <c r="AV344" s="732"/>
    </row>
    <row r="345" spans="44:48" ht="15" customHeight="1">
      <c r="AR345" s="67" t="str">
        <f t="shared" si="119"/>
        <v/>
      </c>
      <c r="AS345" s="731"/>
      <c r="AT345" s="731"/>
      <c r="AU345" s="731"/>
      <c r="AV345" s="732"/>
    </row>
    <row r="346" spans="44:48" ht="15" customHeight="1">
      <c r="AR346" s="67" t="str">
        <f t="shared" si="119"/>
        <v/>
      </c>
      <c r="AS346" s="731"/>
      <c r="AT346" s="731"/>
      <c r="AU346" s="731"/>
      <c r="AV346" s="732"/>
    </row>
    <row r="347" spans="44:48" ht="15" customHeight="1">
      <c r="AR347" s="67" t="str">
        <f t="shared" si="119"/>
        <v/>
      </c>
      <c r="AS347" s="731"/>
      <c r="AT347" s="731"/>
      <c r="AU347" s="731"/>
      <c r="AV347" s="732"/>
    </row>
    <row r="348" spans="44:48" ht="15" customHeight="1">
      <c r="AR348" s="67" t="str">
        <f t="shared" si="119"/>
        <v/>
      </c>
      <c r="AS348" s="731"/>
      <c r="AT348" s="731"/>
      <c r="AU348" s="731"/>
      <c r="AV348" s="732"/>
    </row>
    <row r="349" spans="44:48" ht="15" customHeight="1">
      <c r="AR349" s="67" t="str">
        <f t="shared" si="119"/>
        <v/>
      </c>
      <c r="AS349" s="731"/>
      <c r="AT349" s="731"/>
      <c r="AU349" s="731"/>
      <c r="AV349" s="732"/>
    </row>
    <row r="350" spans="44:48" ht="15" customHeight="1">
      <c r="AR350" s="67" t="str">
        <f t="shared" si="119"/>
        <v/>
      </c>
      <c r="AS350" s="731"/>
      <c r="AT350" s="731"/>
      <c r="AU350" s="731"/>
      <c r="AV350" s="732"/>
    </row>
    <row r="351" spans="44:48" ht="15" customHeight="1">
      <c r="AR351" s="67" t="str">
        <f t="shared" si="119"/>
        <v/>
      </c>
      <c r="AS351" s="731"/>
      <c r="AT351" s="731"/>
      <c r="AU351" s="731"/>
      <c r="AV351" s="732"/>
    </row>
    <row r="352" spans="44:48" ht="15" customHeight="1">
      <c r="AR352" s="67" t="str">
        <f t="shared" si="119"/>
        <v/>
      </c>
      <c r="AS352" s="731"/>
      <c r="AT352" s="731"/>
      <c r="AU352" s="731"/>
      <c r="AV352" s="732"/>
    </row>
    <row r="353" spans="44:48" ht="15" customHeight="1">
      <c r="AR353" s="67" t="str">
        <f t="shared" si="119"/>
        <v/>
      </c>
      <c r="AS353" s="731"/>
      <c r="AT353" s="731"/>
      <c r="AU353" s="731"/>
      <c r="AV353" s="732"/>
    </row>
    <row r="354" spans="44:48" ht="15" customHeight="1">
      <c r="AR354" s="67" t="str">
        <f t="shared" si="119"/>
        <v/>
      </c>
      <c r="AS354" s="731"/>
      <c r="AT354" s="731"/>
      <c r="AU354" s="731"/>
      <c r="AV354" s="732"/>
    </row>
    <row r="355" spans="44:48" ht="15" customHeight="1">
      <c r="AR355" s="67" t="str">
        <f t="shared" si="119"/>
        <v/>
      </c>
      <c r="AS355" s="731"/>
      <c r="AT355" s="731"/>
      <c r="AU355" s="731"/>
      <c r="AV355" s="732"/>
    </row>
    <row r="356" spans="44:48" ht="15" customHeight="1">
      <c r="AR356" s="67" t="str">
        <f t="shared" si="119"/>
        <v/>
      </c>
      <c r="AS356" s="731"/>
      <c r="AT356" s="731"/>
      <c r="AU356" s="731"/>
      <c r="AV356" s="732"/>
    </row>
    <row r="357" spans="44:48" ht="15" customHeight="1">
      <c r="AR357" s="67" t="str">
        <f t="shared" si="119"/>
        <v/>
      </c>
      <c r="AS357" s="731"/>
      <c r="AT357" s="731"/>
      <c r="AU357" s="731"/>
      <c r="AV357" s="732"/>
    </row>
    <row r="358" spans="44:48" ht="15" customHeight="1">
      <c r="AR358" s="67" t="str">
        <f t="shared" si="119"/>
        <v/>
      </c>
      <c r="AS358" s="731"/>
      <c r="AT358" s="731"/>
      <c r="AU358" s="731"/>
      <c r="AV358" s="732"/>
    </row>
    <row r="359" spans="44:48" ht="15" customHeight="1">
      <c r="AR359" s="67" t="str">
        <f t="shared" si="119"/>
        <v/>
      </c>
      <c r="AS359" s="731"/>
      <c r="AT359" s="731"/>
      <c r="AU359" s="731"/>
      <c r="AV359" s="732"/>
    </row>
    <row r="360" spans="44:48" ht="15" customHeight="1">
      <c r="AR360" s="67" t="str">
        <f t="shared" si="119"/>
        <v/>
      </c>
      <c r="AS360" s="731"/>
      <c r="AT360" s="731"/>
      <c r="AU360" s="731"/>
      <c r="AV360" s="732"/>
    </row>
    <row r="361" spans="44:48" ht="15" customHeight="1">
      <c r="AR361" s="67" t="str">
        <f t="shared" si="119"/>
        <v/>
      </c>
      <c r="AS361" s="731"/>
      <c r="AT361" s="731"/>
      <c r="AU361" s="731"/>
      <c r="AV361" s="732"/>
    </row>
    <row r="362" spans="44:48" ht="15" customHeight="1">
      <c r="AR362" s="67" t="str">
        <f t="shared" si="119"/>
        <v/>
      </c>
      <c r="AS362" s="731"/>
      <c r="AT362" s="731"/>
      <c r="AU362" s="731"/>
      <c r="AV362" s="732"/>
    </row>
    <row r="363" spans="44:48" ht="15" customHeight="1">
      <c r="AR363" s="67" t="str">
        <f t="shared" si="119"/>
        <v/>
      </c>
      <c r="AS363" s="731"/>
      <c r="AT363" s="731"/>
      <c r="AU363" s="731"/>
      <c r="AV363" s="732"/>
    </row>
    <row r="364" spans="44:48" ht="15" customHeight="1">
      <c r="AR364" s="67" t="str">
        <f t="shared" si="119"/>
        <v/>
      </c>
      <c r="AS364" s="731"/>
      <c r="AT364" s="731"/>
      <c r="AU364" s="731"/>
      <c r="AV364" s="732"/>
    </row>
    <row r="365" spans="44:48" ht="15" customHeight="1">
      <c r="AR365" s="67" t="str">
        <f t="shared" si="119"/>
        <v/>
      </c>
      <c r="AS365" s="731"/>
      <c r="AT365" s="731"/>
      <c r="AU365" s="731"/>
      <c r="AV365" s="732"/>
    </row>
    <row r="366" spans="44:48" ht="15" customHeight="1">
      <c r="AR366" s="67" t="str">
        <f t="shared" si="119"/>
        <v/>
      </c>
      <c r="AS366" s="731"/>
      <c r="AT366" s="731"/>
      <c r="AU366" s="731"/>
      <c r="AV366" s="732"/>
    </row>
    <row r="367" spans="44:48" ht="15" customHeight="1">
      <c r="AR367" s="67" t="str">
        <f t="shared" si="119"/>
        <v/>
      </c>
      <c r="AS367" s="731"/>
      <c r="AT367" s="731"/>
      <c r="AU367" s="731"/>
      <c r="AV367" s="732"/>
    </row>
    <row r="368" spans="44:48" ht="15" customHeight="1">
      <c r="AR368" s="67" t="str">
        <f t="shared" si="119"/>
        <v/>
      </c>
      <c r="AS368" s="731"/>
      <c r="AT368" s="731"/>
      <c r="AU368" s="731"/>
      <c r="AV368" s="732"/>
    </row>
    <row r="369" spans="44:48" ht="15" customHeight="1">
      <c r="AR369" s="67" t="str">
        <f t="shared" si="119"/>
        <v/>
      </c>
      <c r="AS369" s="731"/>
      <c r="AT369" s="731"/>
      <c r="AU369" s="731"/>
      <c r="AV369" s="732"/>
    </row>
    <row r="370" spans="44:48" ht="15" customHeight="1">
      <c r="AR370" s="67" t="str">
        <f t="shared" si="119"/>
        <v/>
      </c>
      <c r="AS370" s="731"/>
      <c r="AT370" s="731"/>
      <c r="AU370" s="731"/>
      <c r="AV370" s="732"/>
    </row>
    <row r="371" spans="44:48" ht="15" customHeight="1">
      <c r="AR371" s="67" t="str">
        <f t="shared" si="119"/>
        <v/>
      </c>
      <c r="AS371" s="731"/>
      <c r="AT371" s="731"/>
      <c r="AU371" s="731"/>
      <c r="AV371" s="732"/>
    </row>
    <row r="372" spans="44:48" ht="15" customHeight="1">
      <c r="AR372" s="67" t="str">
        <f t="shared" si="119"/>
        <v/>
      </c>
      <c r="AS372" s="731"/>
      <c r="AT372" s="731"/>
      <c r="AU372" s="731"/>
      <c r="AV372" s="732"/>
    </row>
    <row r="373" spans="44:48" ht="15" customHeight="1">
      <c r="AR373" s="67" t="str">
        <f t="shared" si="119"/>
        <v/>
      </c>
      <c r="AS373" s="731"/>
      <c r="AT373" s="731"/>
      <c r="AU373" s="731"/>
      <c r="AV373" s="732"/>
    </row>
    <row r="374" spans="44:48" ht="15" customHeight="1">
      <c r="AR374" s="67" t="str">
        <f t="shared" si="119"/>
        <v/>
      </c>
      <c r="AS374" s="731"/>
      <c r="AT374" s="731"/>
      <c r="AU374" s="731"/>
      <c r="AV374" s="732"/>
    </row>
    <row r="375" spans="44:48" ht="15" customHeight="1">
      <c r="AR375" s="67" t="str">
        <f t="shared" si="119"/>
        <v/>
      </c>
      <c r="AS375" s="731"/>
      <c r="AT375" s="731"/>
      <c r="AU375" s="731"/>
      <c r="AV375" s="732"/>
    </row>
    <row r="376" spans="44:48" ht="15" customHeight="1">
      <c r="AR376" s="67" t="str">
        <f t="shared" si="119"/>
        <v/>
      </c>
      <c r="AS376" s="731"/>
      <c r="AT376" s="731"/>
      <c r="AU376" s="731"/>
      <c r="AV376" s="732"/>
    </row>
    <row r="377" spans="44:48" ht="15" customHeight="1">
      <c r="AR377" s="67" t="str">
        <f t="shared" si="119"/>
        <v/>
      </c>
      <c r="AS377" s="731"/>
      <c r="AT377" s="731"/>
      <c r="AU377" s="731"/>
      <c r="AV377" s="732"/>
    </row>
    <row r="378" spans="44:48" ht="15" customHeight="1">
      <c r="AR378" s="67" t="str">
        <f t="shared" si="119"/>
        <v/>
      </c>
      <c r="AS378" s="731"/>
      <c r="AT378" s="731"/>
      <c r="AU378" s="731"/>
      <c r="AV378" s="732"/>
    </row>
    <row r="379" spans="44:48" ht="15" customHeight="1">
      <c r="AR379" s="67" t="str">
        <f t="shared" si="119"/>
        <v/>
      </c>
      <c r="AS379" s="731"/>
      <c r="AT379" s="731"/>
      <c r="AU379" s="731"/>
      <c r="AV379" s="732"/>
    </row>
    <row r="380" spans="44:48" ht="15" customHeight="1">
      <c r="AR380" s="67" t="str">
        <f t="shared" si="119"/>
        <v/>
      </c>
      <c r="AS380" s="731"/>
      <c r="AT380" s="731"/>
      <c r="AU380" s="731"/>
      <c r="AV380" s="732"/>
    </row>
    <row r="381" spans="44:48" ht="15" customHeight="1">
      <c r="AR381" s="67" t="str">
        <f t="shared" si="119"/>
        <v/>
      </c>
      <c r="AS381" s="731"/>
      <c r="AT381" s="731"/>
      <c r="AU381" s="731"/>
      <c r="AV381" s="732"/>
    </row>
    <row r="382" spans="44:48" ht="15" customHeight="1">
      <c r="AR382" s="67" t="str">
        <f t="shared" si="119"/>
        <v/>
      </c>
      <c r="AS382" s="731"/>
      <c r="AT382" s="731"/>
      <c r="AU382" s="731"/>
      <c r="AV382" s="732"/>
    </row>
    <row r="383" spans="44:48" ht="15" customHeight="1">
      <c r="AR383" s="67" t="str">
        <f t="shared" si="119"/>
        <v/>
      </c>
      <c r="AS383" s="731"/>
      <c r="AT383" s="731"/>
      <c r="AU383" s="731"/>
      <c r="AV383" s="732"/>
    </row>
    <row r="384" spans="44:48" ht="15" customHeight="1">
      <c r="AR384" s="67" t="str">
        <f t="shared" si="119"/>
        <v/>
      </c>
      <c r="AS384" s="731"/>
      <c r="AT384" s="731"/>
      <c r="AU384" s="731"/>
      <c r="AV384" s="732"/>
    </row>
    <row r="385" spans="44:48" ht="15" customHeight="1">
      <c r="AR385" s="67" t="str">
        <f t="shared" si="119"/>
        <v/>
      </c>
      <c r="AS385" s="731"/>
      <c r="AT385" s="731"/>
      <c r="AU385" s="731"/>
      <c r="AV385" s="732"/>
    </row>
    <row r="386" spans="44:48" ht="15" customHeight="1">
      <c r="AR386" s="67" t="str">
        <f t="shared" si="119"/>
        <v/>
      </c>
      <c r="AS386" s="731"/>
      <c r="AT386" s="731"/>
      <c r="AU386" s="731"/>
      <c r="AV386" s="732"/>
    </row>
    <row r="387" spans="44:48" ht="15" customHeight="1">
      <c r="AR387" s="67" t="str">
        <f t="shared" si="119"/>
        <v/>
      </c>
      <c r="AS387" s="731"/>
      <c r="AT387" s="731"/>
      <c r="AU387" s="731"/>
      <c r="AV387" s="732"/>
    </row>
    <row r="388" spans="44:48" ht="15" customHeight="1">
      <c r="AR388" s="67" t="str">
        <f t="shared" si="119"/>
        <v/>
      </c>
      <c r="AS388" s="731"/>
      <c r="AT388" s="731"/>
      <c r="AU388" s="731"/>
      <c r="AV388" s="732"/>
    </row>
    <row r="389" spans="44:48" ht="15" customHeight="1">
      <c r="AR389" s="67" t="str">
        <f t="shared" si="119"/>
        <v/>
      </c>
      <c r="AS389" s="731"/>
      <c r="AT389" s="731"/>
      <c r="AU389" s="731"/>
      <c r="AV389" s="732"/>
    </row>
    <row r="390" spans="44:48" ht="15" customHeight="1">
      <c r="AR390" s="67" t="str">
        <f t="shared" si="119"/>
        <v/>
      </c>
      <c r="AS390" s="731"/>
      <c r="AT390" s="731"/>
      <c r="AU390" s="731"/>
      <c r="AV390" s="732"/>
    </row>
    <row r="391" spans="44:48" ht="15" customHeight="1">
      <c r="AR391" s="67" t="str">
        <f t="shared" si="119"/>
        <v/>
      </c>
      <c r="AS391" s="731"/>
      <c r="AT391" s="731"/>
      <c r="AU391" s="731"/>
      <c r="AV391" s="732"/>
    </row>
    <row r="392" spans="44:48" ht="15" customHeight="1">
      <c r="AR392" s="67" t="str">
        <f t="shared" si="119"/>
        <v/>
      </c>
      <c r="AS392" s="731"/>
      <c r="AT392" s="731"/>
      <c r="AU392" s="731"/>
      <c r="AV392" s="732"/>
    </row>
    <row r="393" spans="44:48" ht="15" customHeight="1">
      <c r="AR393" s="67" t="str">
        <f t="shared" ref="AR393:AR456" si="120">CONCATENATE(AT393,AU393)</f>
        <v/>
      </c>
      <c r="AS393" s="731"/>
      <c r="AT393" s="731"/>
      <c r="AU393" s="731"/>
      <c r="AV393" s="732"/>
    </row>
    <row r="394" spans="44:48" ht="15" customHeight="1">
      <c r="AR394" s="67" t="str">
        <f t="shared" si="120"/>
        <v/>
      </c>
      <c r="AS394" s="731"/>
      <c r="AT394" s="731"/>
      <c r="AU394" s="731"/>
      <c r="AV394" s="732"/>
    </row>
    <row r="395" spans="44:48" ht="15" customHeight="1">
      <c r="AR395" s="67" t="str">
        <f t="shared" si="120"/>
        <v/>
      </c>
      <c r="AS395" s="731"/>
      <c r="AT395" s="731"/>
      <c r="AU395" s="731"/>
      <c r="AV395" s="732"/>
    </row>
    <row r="396" spans="44:48" ht="15" customHeight="1">
      <c r="AR396" s="67" t="str">
        <f t="shared" si="120"/>
        <v/>
      </c>
      <c r="AS396" s="731"/>
      <c r="AT396" s="731"/>
      <c r="AU396" s="731"/>
      <c r="AV396" s="732"/>
    </row>
    <row r="397" spans="44:48" ht="15" customHeight="1">
      <c r="AR397" s="67" t="str">
        <f t="shared" si="120"/>
        <v/>
      </c>
      <c r="AS397" s="731"/>
      <c r="AT397" s="731"/>
      <c r="AU397" s="731"/>
      <c r="AV397" s="732"/>
    </row>
    <row r="398" spans="44:48" ht="15" customHeight="1">
      <c r="AR398" s="67" t="str">
        <f t="shared" si="120"/>
        <v/>
      </c>
      <c r="AS398" s="731"/>
      <c r="AT398" s="731"/>
      <c r="AU398" s="731"/>
      <c r="AV398" s="732"/>
    </row>
    <row r="399" spans="44:48" ht="15" customHeight="1">
      <c r="AR399" s="67" t="str">
        <f t="shared" si="120"/>
        <v/>
      </c>
      <c r="AS399" s="731"/>
      <c r="AT399" s="731"/>
      <c r="AU399" s="731"/>
      <c r="AV399" s="732"/>
    </row>
    <row r="400" spans="44:48" ht="15" customHeight="1">
      <c r="AR400" s="67" t="str">
        <f t="shared" si="120"/>
        <v/>
      </c>
      <c r="AS400" s="731"/>
      <c r="AT400" s="731"/>
      <c r="AU400" s="731"/>
      <c r="AV400" s="732"/>
    </row>
    <row r="401" spans="44:48" ht="15" customHeight="1">
      <c r="AR401" s="67" t="str">
        <f t="shared" si="120"/>
        <v/>
      </c>
      <c r="AS401" s="731"/>
      <c r="AT401" s="731"/>
      <c r="AU401" s="731"/>
      <c r="AV401" s="732"/>
    </row>
    <row r="402" spans="44:48" ht="15" customHeight="1">
      <c r="AR402" s="67" t="str">
        <f t="shared" si="120"/>
        <v/>
      </c>
      <c r="AS402" s="731"/>
      <c r="AT402" s="731"/>
      <c r="AU402" s="731"/>
      <c r="AV402" s="732"/>
    </row>
    <row r="403" spans="44:48" ht="15" customHeight="1">
      <c r="AR403" s="67" t="str">
        <f t="shared" si="120"/>
        <v/>
      </c>
      <c r="AS403" s="731"/>
      <c r="AT403" s="731"/>
      <c r="AU403" s="731"/>
      <c r="AV403" s="732"/>
    </row>
    <row r="404" spans="44:48" ht="15" customHeight="1">
      <c r="AR404" s="67" t="str">
        <f t="shared" si="120"/>
        <v/>
      </c>
      <c r="AS404" s="731"/>
      <c r="AT404" s="731"/>
      <c r="AU404" s="731"/>
      <c r="AV404" s="732"/>
    </row>
    <row r="405" spans="44:48" ht="15" customHeight="1">
      <c r="AR405" s="67" t="str">
        <f t="shared" si="120"/>
        <v/>
      </c>
      <c r="AS405" s="731"/>
      <c r="AT405" s="731"/>
      <c r="AU405" s="731"/>
      <c r="AV405" s="732"/>
    </row>
    <row r="406" spans="44:48" ht="15" customHeight="1">
      <c r="AR406" s="67" t="str">
        <f t="shared" si="120"/>
        <v/>
      </c>
      <c r="AS406" s="731"/>
      <c r="AT406" s="731"/>
      <c r="AU406" s="731"/>
      <c r="AV406" s="732"/>
    </row>
    <row r="407" spans="44:48" ht="15" customHeight="1">
      <c r="AR407" s="67" t="str">
        <f t="shared" si="120"/>
        <v/>
      </c>
      <c r="AS407" s="731"/>
      <c r="AT407" s="731"/>
      <c r="AU407" s="731"/>
      <c r="AV407" s="732"/>
    </row>
    <row r="408" spans="44:48" ht="15" customHeight="1">
      <c r="AR408" s="67" t="str">
        <f t="shared" si="120"/>
        <v/>
      </c>
      <c r="AS408" s="731"/>
      <c r="AT408" s="731"/>
      <c r="AU408" s="731"/>
      <c r="AV408" s="732"/>
    </row>
    <row r="409" spans="44:48" ht="15" customHeight="1">
      <c r="AR409" s="67" t="str">
        <f t="shared" si="120"/>
        <v/>
      </c>
      <c r="AS409" s="731"/>
      <c r="AT409" s="731"/>
      <c r="AU409" s="731"/>
      <c r="AV409" s="732"/>
    </row>
    <row r="410" spans="44:48" ht="15" customHeight="1">
      <c r="AR410" s="67" t="str">
        <f t="shared" si="120"/>
        <v/>
      </c>
      <c r="AS410" s="731"/>
      <c r="AT410" s="731"/>
      <c r="AU410" s="731"/>
      <c r="AV410" s="732"/>
    </row>
    <row r="411" spans="44:48" ht="15" customHeight="1">
      <c r="AR411" s="67" t="str">
        <f t="shared" si="120"/>
        <v/>
      </c>
      <c r="AS411" s="731"/>
      <c r="AT411" s="731"/>
      <c r="AU411" s="731"/>
      <c r="AV411" s="732"/>
    </row>
    <row r="412" spans="44:48" ht="15" customHeight="1">
      <c r="AR412" s="67" t="str">
        <f t="shared" si="120"/>
        <v/>
      </c>
      <c r="AS412" s="731"/>
      <c r="AT412" s="731"/>
      <c r="AU412" s="731"/>
      <c r="AV412" s="732"/>
    </row>
    <row r="413" spans="44:48" ht="15" customHeight="1">
      <c r="AR413" s="67" t="str">
        <f t="shared" si="120"/>
        <v/>
      </c>
      <c r="AS413" s="731"/>
      <c r="AT413" s="731"/>
      <c r="AU413" s="731"/>
      <c r="AV413" s="732"/>
    </row>
    <row r="414" spans="44:48" ht="15" customHeight="1">
      <c r="AR414" s="67" t="str">
        <f t="shared" si="120"/>
        <v/>
      </c>
      <c r="AS414" s="731"/>
      <c r="AT414" s="731"/>
      <c r="AU414" s="731"/>
      <c r="AV414" s="732"/>
    </row>
    <row r="415" spans="44:48" ht="15" customHeight="1">
      <c r="AR415" s="67" t="str">
        <f t="shared" si="120"/>
        <v/>
      </c>
      <c r="AS415" s="731"/>
      <c r="AT415" s="731"/>
      <c r="AU415" s="731"/>
      <c r="AV415" s="732"/>
    </row>
    <row r="416" spans="44:48" ht="15" customHeight="1">
      <c r="AR416" s="67" t="str">
        <f t="shared" si="120"/>
        <v/>
      </c>
      <c r="AS416" s="731"/>
      <c r="AT416" s="731"/>
      <c r="AU416" s="731"/>
      <c r="AV416" s="732"/>
    </row>
    <row r="417" spans="44:48" ht="15" customHeight="1">
      <c r="AR417" s="67" t="str">
        <f t="shared" si="120"/>
        <v/>
      </c>
      <c r="AS417" s="731"/>
      <c r="AT417" s="731"/>
      <c r="AU417" s="731"/>
      <c r="AV417" s="732"/>
    </row>
    <row r="418" spans="44:48" ht="15" customHeight="1">
      <c r="AR418" s="67" t="str">
        <f t="shared" si="120"/>
        <v/>
      </c>
      <c r="AS418" s="731"/>
      <c r="AT418" s="731"/>
      <c r="AU418" s="731"/>
      <c r="AV418" s="732"/>
    </row>
    <row r="419" spans="44:48" ht="15" customHeight="1">
      <c r="AR419" s="67" t="str">
        <f t="shared" si="120"/>
        <v/>
      </c>
      <c r="AS419" s="731"/>
      <c r="AT419" s="731"/>
      <c r="AU419" s="731"/>
      <c r="AV419" s="732"/>
    </row>
    <row r="420" spans="44:48" ht="15" customHeight="1">
      <c r="AR420" s="67" t="str">
        <f t="shared" si="120"/>
        <v/>
      </c>
      <c r="AS420" s="731"/>
      <c r="AT420" s="731"/>
      <c r="AU420" s="731"/>
      <c r="AV420" s="732"/>
    </row>
    <row r="421" spans="44:48" ht="15" customHeight="1">
      <c r="AR421" s="67" t="str">
        <f t="shared" si="120"/>
        <v/>
      </c>
      <c r="AS421" s="731"/>
      <c r="AT421" s="731"/>
      <c r="AU421" s="731"/>
      <c r="AV421" s="732"/>
    </row>
    <row r="422" spans="44:48" ht="15" customHeight="1">
      <c r="AR422" s="67" t="str">
        <f t="shared" si="120"/>
        <v/>
      </c>
      <c r="AS422" s="731"/>
      <c r="AT422" s="731"/>
      <c r="AU422" s="731"/>
      <c r="AV422" s="732"/>
    </row>
    <row r="423" spans="44:48" ht="15" customHeight="1">
      <c r="AR423" s="67" t="str">
        <f t="shared" si="120"/>
        <v/>
      </c>
      <c r="AS423" s="731"/>
      <c r="AT423" s="731"/>
      <c r="AU423" s="731"/>
      <c r="AV423" s="732"/>
    </row>
    <row r="424" spans="44:48" ht="15" customHeight="1">
      <c r="AR424" s="67" t="str">
        <f t="shared" si="120"/>
        <v/>
      </c>
      <c r="AS424" s="731"/>
      <c r="AT424" s="731"/>
      <c r="AU424" s="731"/>
      <c r="AV424" s="732"/>
    </row>
    <row r="425" spans="44:48" ht="15" customHeight="1">
      <c r="AR425" s="67" t="str">
        <f t="shared" si="120"/>
        <v/>
      </c>
      <c r="AS425" s="731"/>
      <c r="AT425" s="731"/>
      <c r="AU425" s="731"/>
      <c r="AV425" s="732"/>
    </row>
    <row r="426" spans="44:48" ht="15" customHeight="1">
      <c r="AR426" s="67" t="str">
        <f t="shared" si="120"/>
        <v/>
      </c>
      <c r="AS426" s="731"/>
      <c r="AT426" s="731"/>
      <c r="AU426" s="731"/>
      <c r="AV426" s="732"/>
    </row>
    <row r="427" spans="44:48" ht="15" customHeight="1">
      <c r="AR427" s="67" t="str">
        <f t="shared" si="120"/>
        <v/>
      </c>
      <c r="AS427" s="731"/>
      <c r="AT427" s="731"/>
      <c r="AU427" s="731"/>
      <c r="AV427" s="732"/>
    </row>
    <row r="428" spans="44:48" ht="15" customHeight="1">
      <c r="AR428" s="67" t="str">
        <f t="shared" si="120"/>
        <v/>
      </c>
      <c r="AS428" s="731"/>
      <c r="AT428" s="731"/>
      <c r="AU428" s="731"/>
      <c r="AV428" s="732"/>
    </row>
    <row r="429" spans="44:48" ht="15" customHeight="1">
      <c r="AR429" s="67" t="str">
        <f t="shared" si="120"/>
        <v/>
      </c>
      <c r="AS429" s="731"/>
      <c r="AT429" s="731"/>
      <c r="AU429" s="731"/>
      <c r="AV429" s="732"/>
    </row>
    <row r="430" spans="44:48" ht="15" customHeight="1">
      <c r="AR430" s="67" t="str">
        <f t="shared" si="120"/>
        <v/>
      </c>
      <c r="AS430" s="731"/>
      <c r="AT430" s="731"/>
      <c r="AU430" s="731"/>
      <c r="AV430" s="732"/>
    </row>
    <row r="431" spans="44:48" ht="15" customHeight="1">
      <c r="AR431" s="67" t="str">
        <f t="shared" si="120"/>
        <v/>
      </c>
      <c r="AS431" s="731"/>
      <c r="AT431" s="731"/>
      <c r="AU431" s="731"/>
      <c r="AV431" s="732"/>
    </row>
    <row r="432" spans="44:48" ht="15" customHeight="1">
      <c r="AR432" s="67" t="str">
        <f t="shared" si="120"/>
        <v/>
      </c>
      <c r="AS432" s="731"/>
      <c r="AT432" s="731"/>
      <c r="AU432" s="731"/>
      <c r="AV432" s="732"/>
    </row>
    <row r="433" spans="44:48" ht="15" customHeight="1">
      <c r="AR433" s="67" t="str">
        <f t="shared" si="120"/>
        <v/>
      </c>
      <c r="AS433" s="731"/>
      <c r="AT433" s="731"/>
      <c r="AU433" s="731"/>
      <c r="AV433" s="732"/>
    </row>
    <row r="434" spans="44:48" ht="15" customHeight="1">
      <c r="AR434" s="67" t="str">
        <f t="shared" si="120"/>
        <v/>
      </c>
      <c r="AS434" s="731"/>
      <c r="AT434" s="731"/>
      <c r="AU434" s="731"/>
      <c r="AV434" s="732"/>
    </row>
    <row r="435" spans="44:48" ht="15" customHeight="1">
      <c r="AR435" s="67" t="str">
        <f t="shared" si="120"/>
        <v/>
      </c>
      <c r="AS435" s="731"/>
      <c r="AT435" s="731"/>
      <c r="AU435" s="731"/>
      <c r="AV435" s="732"/>
    </row>
    <row r="436" spans="44:48" ht="15" customHeight="1">
      <c r="AR436" s="67" t="str">
        <f t="shared" si="120"/>
        <v/>
      </c>
      <c r="AS436" s="731"/>
      <c r="AT436" s="731"/>
      <c r="AU436" s="731"/>
      <c r="AV436" s="732"/>
    </row>
    <row r="437" spans="44:48" ht="15" customHeight="1">
      <c r="AR437" s="67" t="str">
        <f t="shared" si="120"/>
        <v/>
      </c>
      <c r="AS437" s="731"/>
      <c r="AT437" s="731"/>
      <c r="AU437" s="731"/>
      <c r="AV437" s="732"/>
    </row>
    <row r="438" spans="44:48" ht="15" customHeight="1">
      <c r="AR438" s="67" t="str">
        <f t="shared" si="120"/>
        <v/>
      </c>
      <c r="AS438" s="731"/>
      <c r="AT438" s="731"/>
      <c r="AU438" s="731"/>
      <c r="AV438" s="732"/>
    </row>
    <row r="439" spans="44:48" ht="15" customHeight="1">
      <c r="AR439" s="67" t="str">
        <f t="shared" si="120"/>
        <v/>
      </c>
      <c r="AS439" s="731"/>
      <c r="AT439" s="731"/>
      <c r="AU439" s="731"/>
      <c r="AV439" s="732"/>
    </row>
    <row r="440" spans="44:48" ht="15" customHeight="1">
      <c r="AR440" s="67" t="str">
        <f t="shared" si="120"/>
        <v/>
      </c>
      <c r="AS440" s="731"/>
      <c r="AT440" s="731"/>
      <c r="AU440" s="731"/>
      <c r="AV440" s="732"/>
    </row>
    <row r="441" spans="44:48" ht="15" customHeight="1">
      <c r="AR441" s="67" t="str">
        <f t="shared" si="120"/>
        <v/>
      </c>
      <c r="AS441" s="731"/>
      <c r="AT441" s="731"/>
      <c r="AU441" s="731"/>
      <c r="AV441" s="732"/>
    </row>
    <row r="442" spans="44:48" ht="15" customHeight="1">
      <c r="AR442" s="67" t="str">
        <f t="shared" si="120"/>
        <v/>
      </c>
      <c r="AS442" s="731"/>
      <c r="AT442" s="731"/>
      <c r="AU442" s="731"/>
      <c r="AV442" s="732"/>
    </row>
    <row r="443" spans="44:48" ht="15" customHeight="1">
      <c r="AR443" s="67" t="str">
        <f t="shared" si="120"/>
        <v/>
      </c>
      <c r="AS443" s="731"/>
      <c r="AT443" s="731"/>
      <c r="AU443" s="731"/>
      <c r="AV443" s="732"/>
    </row>
    <row r="444" spans="44:48" ht="15" customHeight="1">
      <c r="AR444" s="67" t="str">
        <f t="shared" si="120"/>
        <v/>
      </c>
      <c r="AS444" s="731"/>
      <c r="AT444" s="731"/>
      <c r="AU444" s="731"/>
      <c r="AV444" s="732"/>
    </row>
    <row r="445" spans="44:48" ht="15" customHeight="1">
      <c r="AR445" s="67" t="str">
        <f t="shared" si="120"/>
        <v/>
      </c>
      <c r="AS445" s="731"/>
      <c r="AT445" s="731"/>
      <c r="AU445" s="731"/>
      <c r="AV445" s="732"/>
    </row>
    <row r="446" spans="44:48" ht="15" customHeight="1">
      <c r="AR446" s="67" t="str">
        <f t="shared" si="120"/>
        <v/>
      </c>
      <c r="AS446" s="731"/>
      <c r="AT446" s="731"/>
      <c r="AU446" s="731"/>
      <c r="AV446" s="732"/>
    </row>
    <row r="447" spans="44:48" ht="15" customHeight="1">
      <c r="AR447" s="67" t="str">
        <f t="shared" si="120"/>
        <v/>
      </c>
      <c r="AS447" s="731"/>
      <c r="AT447" s="731"/>
      <c r="AU447" s="731"/>
      <c r="AV447" s="732"/>
    </row>
    <row r="448" spans="44:48" ht="15" customHeight="1">
      <c r="AR448" s="67" t="str">
        <f t="shared" si="120"/>
        <v/>
      </c>
      <c r="AS448" s="731"/>
      <c r="AT448" s="731"/>
      <c r="AU448" s="731"/>
      <c r="AV448" s="732"/>
    </row>
    <row r="449" spans="44:48" ht="15" customHeight="1">
      <c r="AR449" s="67" t="str">
        <f t="shared" si="120"/>
        <v/>
      </c>
      <c r="AS449" s="731"/>
      <c r="AT449" s="731"/>
      <c r="AU449" s="731"/>
      <c r="AV449" s="732"/>
    </row>
    <row r="450" spans="44:48" ht="15" customHeight="1">
      <c r="AR450" s="67" t="str">
        <f t="shared" si="120"/>
        <v/>
      </c>
      <c r="AS450" s="731"/>
      <c r="AT450" s="731"/>
      <c r="AU450" s="731"/>
      <c r="AV450" s="732"/>
    </row>
    <row r="451" spans="44:48" ht="15" customHeight="1">
      <c r="AR451" s="67" t="str">
        <f t="shared" si="120"/>
        <v/>
      </c>
      <c r="AS451" s="731"/>
      <c r="AT451" s="731"/>
      <c r="AU451" s="731"/>
      <c r="AV451" s="732"/>
    </row>
    <row r="452" spans="44:48" ht="15" customHeight="1">
      <c r="AR452" s="67" t="str">
        <f t="shared" si="120"/>
        <v/>
      </c>
      <c r="AS452" s="731"/>
      <c r="AT452" s="731"/>
      <c r="AU452" s="731"/>
      <c r="AV452" s="732"/>
    </row>
    <row r="453" spans="44:48" ht="15" customHeight="1">
      <c r="AR453" s="67" t="str">
        <f t="shared" si="120"/>
        <v/>
      </c>
      <c r="AS453" s="731"/>
      <c r="AT453" s="731"/>
      <c r="AU453" s="731"/>
      <c r="AV453" s="732"/>
    </row>
    <row r="454" spans="44:48" ht="15" customHeight="1">
      <c r="AR454" s="67" t="str">
        <f t="shared" si="120"/>
        <v/>
      </c>
      <c r="AS454" s="731"/>
      <c r="AT454" s="731"/>
      <c r="AU454" s="731"/>
      <c r="AV454" s="732"/>
    </row>
    <row r="455" spans="44:48" ht="15" customHeight="1">
      <c r="AR455" s="67" t="str">
        <f t="shared" si="120"/>
        <v/>
      </c>
      <c r="AS455" s="731"/>
      <c r="AT455" s="731"/>
      <c r="AU455" s="731"/>
      <c r="AV455" s="732"/>
    </row>
    <row r="456" spans="44:48" ht="15" customHeight="1">
      <c r="AR456" s="67" t="str">
        <f t="shared" si="120"/>
        <v/>
      </c>
      <c r="AS456" s="731"/>
      <c r="AT456" s="731"/>
      <c r="AU456" s="731"/>
      <c r="AV456" s="732"/>
    </row>
    <row r="457" spans="44:48" ht="15" customHeight="1">
      <c r="AR457" s="67" t="str">
        <f t="shared" ref="AR457:AR520" si="121">CONCATENATE(AT457,AU457)</f>
        <v/>
      </c>
      <c r="AS457" s="731"/>
      <c r="AT457" s="731"/>
      <c r="AU457" s="731"/>
      <c r="AV457" s="732"/>
    </row>
    <row r="458" spans="44:48" ht="15" customHeight="1">
      <c r="AR458" s="67" t="str">
        <f t="shared" si="121"/>
        <v/>
      </c>
      <c r="AS458" s="731"/>
      <c r="AT458" s="731"/>
      <c r="AU458" s="731"/>
      <c r="AV458" s="732"/>
    </row>
    <row r="459" spans="44:48" ht="15" customHeight="1">
      <c r="AR459" s="67" t="str">
        <f t="shared" si="121"/>
        <v/>
      </c>
      <c r="AS459" s="731"/>
      <c r="AT459" s="731"/>
      <c r="AU459" s="731"/>
      <c r="AV459" s="732"/>
    </row>
    <row r="460" spans="44:48" ht="15" customHeight="1">
      <c r="AR460" s="67" t="str">
        <f t="shared" si="121"/>
        <v/>
      </c>
      <c r="AS460" s="731"/>
      <c r="AT460" s="731"/>
      <c r="AU460" s="731"/>
      <c r="AV460" s="732"/>
    </row>
    <row r="461" spans="44:48" ht="15" customHeight="1">
      <c r="AR461" s="67" t="str">
        <f t="shared" si="121"/>
        <v/>
      </c>
      <c r="AS461" s="731"/>
      <c r="AT461" s="731"/>
      <c r="AU461" s="731"/>
      <c r="AV461" s="732"/>
    </row>
    <row r="462" spans="44:48" ht="15" customHeight="1">
      <c r="AR462" s="67" t="str">
        <f t="shared" si="121"/>
        <v/>
      </c>
      <c r="AS462" s="731"/>
      <c r="AT462" s="731"/>
      <c r="AU462" s="731"/>
      <c r="AV462" s="732"/>
    </row>
    <row r="463" spans="44:48" ht="15" customHeight="1">
      <c r="AR463" s="67" t="str">
        <f t="shared" si="121"/>
        <v/>
      </c>
      <c r="AS463" s="731"/>
      <c r="AT463" s="731"/>
      <c r="AU463" s="731"/>
      <c r="AV463" s="732"/>
    </row>
    <row r="464" spans="44:48" ht="15" customHeight="1">
      <c r="AR464" s="67" t="str">
        <f t="shared" si="121"/>
        <v/>
      </c>
      <c r="AS464" s="731"/>
      <c r="AT464" s="731"/>
      <c r="AU464" s="731"/>
      <c r="AV464" s="732"/>
    </row>
    <row r="465" spans="44:48" ht="15" customHeight="1">
      <c r="AR465" s="67" t="str">
        <f t="shared" si="121"/>
        <v/>
      </c>
      <c r="AS465" s="731"/>
      <c r="AT465" s="731"/>
      <c r="AU465" s="731"/>
      <c r="AV465" s="732"/>
    </row>
    <row r="466" spans="44:48" ht="15" customHeight="1">
      <c r="AR466" s="67" t="str">
        <f t="shared" si="121"/>
        <v/>
      </c>
      <c r="AS466" s="731"/>
      <c r="AT466" s="731"/>
      <c r="AU466" s="731"/>
      <c r="AV466" s="732"/>
    </row>
    <row r="467" spans="44:48" ht="15" customHeight="1">
      <c r="AR467" s="67" t="str">
        <f t="shared" si="121"/>
        <v/>
      </c>
      <c r="AS467" s="731"/>
      <c r="AT467" s="731"/>
      <c r="AU467" s="731"/>
      <c r="AV467" s="732"/>
    </row>
    <row r="468" spans="44:48" ht="15" customHeight="1">
      <c r="AR468" s="67" t="str">
        <f t="shared" si="121"/>
        <v/>
      </c>
      <c r="AS468" s="731"/>
      <c r="AT468" s="731"/>
      <c r="AU468" s="731"/>
      <c r="AV468" s="732"/>
    </row>
    <row r="469" spans="44:48" ht="15" customHeight="1">
      <c r="AR469" s="67" t="str">
        <f t="shared" si="121"/>
        <v/>
      </c>
      <c r="AS469" s="731"/>
      <c r="AT469" s="731"/>
      <c r="AU469" s="731"/>
      <c r="AV469" s="732"/>
    </row>
    <row r="470" spans="44:48" ht="15" customHeight="1">
      <c r="AR470" s="67" t="str">
        <f t="shared" si="121"/>
        <v/>
      </c>
      <c r="AS470" s="731"/>
      <c r="AT470" s="731"/>
      <c r="AU470" s="731"/>
      <c r="AV470" s="732"/>
    </row>
    <row r="471" spans="44:48" ht="15" customHeight="1">
      <c r="AR471" s="67" t="str">
        <f t="shared" si="121"/>
        <v/>
      </c>
      <c r="AS471" s="731"/>
      <c r="AT471" s="731"/>
      <c r="AU471" s="731"/>
      <c r="AV471" s="732"/>
    </row>
    <row r="472" spans="44:48" ht="15" customHeight="1">
      <c r="AR472" s="67" t="str">
        <f t="shared" si="121"/>
        <v/>
      </c>
      <c r="AS472" s="731"/>
      <c r="AT472" s="731"/>
      <c r="AU472" s="731"/>
      <c r="AV472" s="732"/>
    </row>
    <row r="473" spans="44:48" ht="15" customHeight="1">
      <c r="AR473" s="67" t="str">
        <f t="shared" si="121"/>
        <v/>
      </c>
      <c r="AS473" s="731"/>
      <c r="AT473" s="731"/>
      <c r="AU473" s="731"/>
      <c r="AV473" s="732"/>
    </row>
    <row r="474" spans="44:48" ht="15" customHeight="1">
      <c r="AR474" s="67" t="str">
        <f t="shared" si="121"/>
        <v/>
      </c>
      <c r="AS474" s="731"/>
      <c r="AT474" s="731"/>
      <c r="AU474" s="731"/>
      <c r="AV474" s="732"/>
    </row>
    <row r="475" spans="44:48" ht="15" customHeight="1">
      <c r="AR475" s="67" t="str">
        <f t="shared" si="121"/>
        <v/>
      </c>
      <c r="AS475" s="731"/>
      <c r="AT475" s="731"/>
      <c r="AU475" s="731"/>
      <c r="AV475" s="732"/>
    </row>
    <row r="476" spans="44:48" ht="15" customHeight="1">
      <c r="AR476" s="67" t="str">
        <f t="shared" si="121"/>
        <v/>
      </c>
      <c r="AS476" s="731"/>
      <c r="AT476" s="731"/>
      <c r="AU476" s="731"/>
      <c r="AV476" s="732"/>
    </row>
    <row r="477" spans="44:48" ht="15" customHeight="1">
      <c r="AR477" s="67" t="str">
        <f t="shared" si="121"/>
        <v/>
      </c>
      <c r="AS477" s="731"/>
      <c r="AT477" s="731"/>
      <c r="AU477" s="731"/>
      <c r="AV477" s="732"/>
    </row>
    <row r="478" spans="44:48" ht="15" customHeight="1">
      <c r="AR478" s="67" t="str">
        <f t="shared" si="121"/>
        <v/>
      </c>
      <c r="AS478" s="731"/>
      <c r="AT478" s="731"/>
      <c r="AU478" s="731"/>
      <c r="AV478" s="732"/>
    </row>
    <row r="479" spans="44:48" ht="15" customHeight="1">
      <c r="AR479" s="67" t="str">
        <f t="shared" si="121"/>
        <v/>
      </c>
      <c r="AS479" s="731"/>
      <c r="AT479" s="731"/>
      <c r="AU479" s="731"/>
      <c r="AV479" s="732"/>
    </row>
    <row r="480" spans="44:48" ht="15" customHeight="1">
      <c r="AR480" s="67" t="str">
        <f t="shared" si="121"/>
        <v/>
      </c>
      <c r="AS480" s="731"/>
      <c r="AT480" s="731"/>
      <c r="AU480" s="731"/>
      <c r="AV480" s="732"/>
    </row>
    <row r="481" spans="44:48" ht="15" customHeight="1">
      <c r="AR481" s="67" t="str">
        <f t="shared" si="121"/>
        <v/>
      </c>
      <c r="AS481" s="731"/>
      <c r="AT481" s="731"/>
      <c r="AU481" s="731"/>
      <c r="AV481" s="732"/>
    </row>
    <row r="482" spans="44:48" ht="15" customHeight="1">
      <c r="AR482" s="67" t="str">
        <f t="shared" si="121"/>
        <v/>
      </c>
      <c r="AS482" s="731"/>
      <c r="AT482" s="731"/>
      <c r="AU482" s="731"/>
      <c r="AV482" s="732"/>
    </row>
    <row r="483" spans="44:48" ht="15" customHeight="1">
      <c r="AR483" s="67" t="str">
        <f t="shared" si="121"/>
        <v/>
      </c>
      <c r="AS483" s="731"/>
      <c r="AT483" s="731"/>
      <c r="AU483" s="731"/>
      <c r="AV483" s="732"/>
    </row>
    <row r="484" spans="44:48" ht="15" customHeight="1">
      <c r="AR484" s="67" t="str">
        <f t="shared" si="121"/>
        <v/>
      </c>
      <c r="AS484" s="731"/>
      <c r="AT484" s="731"/>
      <c r="AU484" s="731"/>
      <c r="AV484" s="732"/>
    </row>
    <row r="485" spans="44:48" ht="15" customHeight="1">
      <c r="AR485" s="67" t="str">
        <f t="shared" si="121"/>
        <v/>
      </c>
      <c r="AS485" s="731"/>
      <c r="AT485" s="731"/>
      <c r="AU485" s="731"/>
      <c r="AV485" s="732"/>
    </row>
    <row r="486" spans="44:48" ht="15" customHeight="1">
      <c r="AR486" s="67" t="str">
        <f t="shared" si="121"/>
        <v/>
      </c>
      <c r="AS486" s="731"/>
      <c r="AT486" s="731"/>
      <c r="AU486" s="731"/>
      <c r="AV486" s="732"/>
    </row>
    <row r="487" spans="44:48" ht="15" customHeight="1">
      <c r="AR487" s="67" t="str">
        <f t="shared" si="121"/>
        <v/>
      </c>
      <c r="AS487" s="731"/>
      <c r="AT487" s="731"/>
      <c r="AU487" s="731"/>
      <c r="AV487" s="732"/>
    </row>
    <row r="488" spans="44:48" ht="15" customHeight="1">
      <c r="AR488" s="67" t="str">
        <f t="shared" si="121"/>
        <v/>
      </c>
      <c r="AS488" s="731"/>
      <c r="AT488" s="731"/>
      <c r="AU488" s="731"/>
      <c r="AV488" s="732"/>
    </row>
    <row r="489" spans="44:48" ht="15" customHeight="1">
      <c r="AR489" s="67" t="str">
        <f t="shared" si="121"/>
        <v/>
      </c>
      <c r="AS489" s="731"/>
      <c r="AT489" s="731"/>
      <c r="AU489" s="731"/>
      <c r="AV489" s="732"/>
    </row>
    <row r="490" spans="44:48" ht="15" customHeight="1">
      <c r="AR490" s="67" t="str">
        <f t="shared" si="121"/>
        <v/>
      </c>
      <c r="AS490" s="731"/>
      <c r="AT490" s="731"/>
      <c r="AU490" s="731"/>
      <c r="AV490" s="732"/>
    </row>
    <row r="491" spans="44:48" ht="15" customHeight="1">
      <c r="AR491" s="67" t="str">
        <f t="shared" si="121"/>
        <v/>
      </c>
      <c r="AS491" s="731"/>
      <c r="AT491" s="731"/>
      <c r="AU491" s="731"/>
      <c r="AV491" s="732"/>
    </row>
    <row r="492" spans="44:48" ht="15" customHeight="1">
      <c r="AR492" s="67" t="str">
        <f t="shared" si="121"/>
        <v/>
      </c>
      <c r="AS492" s="731"/>
      <c r="AT492" s="731"/>
      <c r="AU492" s="731"/>
      <c r="AV492" s="732"/>
    </row>
    <row r="493" spans="44:48" ht="15" customHeight="1">
      <c r="AR493" s="67" t="str">
        <f t="shared" si="121"/>
        <v/>
      </c>
      <c r="AS493" s="731"/>
      <c r="AT493" s="731"/>
      <c r="AU493" s="731"/>
      <c r="AV493" s="732"/>
    </row>
    <row r="494" spans="44:48" ht="15" customHeight="1">
      <c r="AR494" s="67" t="str">
        <f t="shared" si="121"/>
        <v/>
      </c>
      <c r="AS494" s="731"/>
      <c r="AT494" s="731"/>
      <c r="AU494" s="731"/>
      <c r="AV494" s="732"/>
    </row>
    <row r="495" spans="44:48" ht="15" customHeight="1">
      <c r="AR495" s="67" t="str">
        <f t="shared" si="121"/>
        <v/>
      </c>
      <c r="AS495" s="731"/>
      <c r="AT495" s="731"/>
      <c r="AU495" s="731"/>
      <c r="AV495" s="732"/>
    </row>
    <row r="496" spans="44:48" ht="15" customHeight="1">
      <c r="AR496" s="67" t="str">
        <f t="shared" si="121"/>
        <v/>
      </c>
      <c r="AS496" s="731"/>
      <c r="AT496" s="731"/>
      <c r="AU496" s="731"/>
      <c r="AV496" s="732"/>
    </row>
    <row r="497" spans="44:48" ht="15" customHeight="1">
      <c r="AR497" s="67" t="str">
        <f t="shared" si="121"/>
        <v/>
      </c>
      <c r="AS497" s="731"/>
      <c r="AT497" s="731"/>
      <c r="AU497" s="731"/>
      <c r="AV497" s="732"/>
    </row>
    <row r="498" spans="44:48" ht="15" customHeight="1">
      <c r="AR498" s="67" t="str">
        <f t="shared" si="121"/>
        <v/>
      </c>
      <c r="AS498" s="731"/>
      <c r="AT498" s="731"/>
      <c r="AU498" s="731"/>
      <c r="AV498" s="732"/>
    </row>
    <row r="499" spans="44:48" ht="15" customHeight="1">
      <c r="AR499" s="67" t="str">
        <f t="shared" si="121"/>
        <v/>
      </c>
      <c r="AS499" s="731"/>
      <c r="AT499" s="731"/>
      <c r="AU499" s="731"/>
      <c r="AV499" s="732"/>
    </row>
    <row r="500" spans="44:48" ht="15" customHeight="1">
      <c r="AR500" s="67" t="str">
        <f t="shared" si="121"/>
        <v/>
      </c>
      <c r="AS500" s="731"/>
      <c r="AT500" s="731"/>
      <c r="AU500" s="731"/>
      <c r="AV500" s="732"/>
    </row>
    <row r="501" spans="44:48" ht="15" customHeight="1">
      <c r="AR501" s="67" t="str">
        <f t="shared" si="121"/>
        <v/>
      </c>
      <c r="AS501" s="731"/>
      <c r="AT501" s="731"/>
      <c r="AU501" s="731"/>
      <c r="AV501" s="732"/>
    </row>
    <row r="502" spans="44:48" ht="15" customHeight="1">
      <c r="AR502" s="67" t="str">
        <f t="shared" si="121"/>
        <v/>
      </c>
      <c r="AS502" s="731"/>
      <c r="AT502" s="731"/>
      <c r="AU502" s="731"/>
      <c r="AV502" s="732"/>
    </row>
    <row r="503" spans="44:48" ht="15" customHeight="1">
      <c r="AR503" s="67" t="str">
        <f t="shared" si="121"/>
        <v/>
      </c>
      <c r="AS503" s="731"/>
      <c r="AT503" s="731"/>
      <c r="AU503" s="731"/>
      <c r="AV503" s="732"/>
    </row>
    <row r="504" spans="44:48" ht="15" customHeight="1">
      <c r="AR504" s="67" t="str">
        <f t="shared" si="121"/>
        <v/>
      </c>
      <c r="AS504" s="731"/>
      <c r="AT504" s="731"/>
      <c r="AU504" s="731"/>
      <c r="AV504" s="732"/>
    </row>
    <row r="505" spans="44:48" ht="15" customHeight="1">
      <c r="AR505" s="67" t="str">
        <f t="shared" si="121"/>
        <v/>
      </c>
      <c r="AS505" s="731"/>
      <c r="AT505" s="731"/>
      <c r="AU505" s="731"/>
      <c r="AV505" s="732"/>
    </row>
    <row r="506" spans="44:48" ht="15" customHeight="1">
      <c r="AR506" s="67" t="str">
        <f t="shared" si="121"/>
        <v/>
      </c>
      <c r="AS506" s="731"/>
      <c r="AT506" s="731"/>
      <c r="AU506" s="731"/>
      <c r="AV506" s="732"/>
    </row>
    <row r="507" spans="44:48" ht="15" customHeight="1">
      <c r="AR507" s="67" t="str">
        <f t="shared" si="121"/>
        <v/>
      </c>
      <c r="AS507" s="731"/>
      <c r="AT507" s="731"/>
      <c r="AU507" s="731"/>
      <c r="AV507" s="732"/>
    </row>
    <row r="508" spans="44:48" ht="15" customHeight="1">
      <c r="AR508" s="67" t="str">
        <f t="shared" si="121"/>
        <v/>
      </c>
      <c r="AS508" s="731"/>
      <c r="AT508" s="731"/>
      <c r="AU508" s="731"/>
      <c r="AV508" s="732"/>
    </row>
    <row r="509" spans="44:48" ht="15" customHeight="1">
      <c r="AR509" s="67" t="str">
        <f t="shared" si="121"/>
        <v/>
      </c>
      <c r="AS509" s="731"/>
      <c r="AT509" s="731"/>
      <c r="AU509" s="731"/>
      <c r="AV509" s="732"/>
    </row>
    <row r="510" spans="44:48" ht="15" customHeight="1">
      <c r="AR510" s="67" t="str">
        <f t="shared" si="121"/>
        <v/>
      </c>
      <c r="AS510" s="731"/>
      <c r="AT510" s="731"/>
      <c r="AU510" s="731"/>
      <c r="AV510" s="732"/>
    </row>
    <row r="511" spans="44:48" ht="15" customHeight="1">
      <c r="AR511" s="67" t="str">
        <f t="shared" si="121"/>
        <v/>
      </c>
      <c r="AS511" s="731"/>
      <c r="AT511" s="731"/>
      <c r="AU511" s="731"/>
      <c r="AV511" s="732"/>
    </row>
    <row r="512" spans="44:48" ht="15" customHeight="1">
      <c r="AR512" s="67" t="str">
        <f t="shared" si="121"/>
        <v/>
      </c>
      <c r="AS512" s="731"/>
      <c r="AT512" s="731"/>
      <c r="AU512" s="731"/>
      <c r="AV512" s="732"/>
    </row>
    <row r="513" spans="44:48" ht="15" customHeight="1">
      <c r="AR513" s="67" t="str">
        <f t="shared" si="121"/>
        <v/>
      </c>
      <c r="AS513" s="731"/>
      <c r="AT513" s="731"/>
      <c r="AU513" s="731"/>
      <c r="AV513" s="732"/>
    </row>
    <row r="514" spans="44:48" ht="15" customHeight="1">
      <c r="AR514" s="67" t="str">
        <f t="shared" si="121"/>
        <v/>
      </c>
      <c r="AS514" s="731"/>
      <c r="AT514" s="731"/>
      <c r="AU514" s="731"/>
      <c r="AV514" s="732"/>
    </row>
    <row r="515" spans="44:48" ht="15" customHeight="1">
      <c r="AR515" s="67" t="str">
        <f t="shared" si="121"/>
        <v/>
      </c>
      <c r="AS515" s="731"/>
      <c r="AT515" s="731"/>
      <c r="AU515" s="731"/>
      <c r="AV515" s="732"/>
    </row>
    <row r="516" spans="44:48" ht="15" customHeight="1">
      <c r="AR516" s="67" t="str">
        <f t="shared" si="121"/>
        <v/>
      </c>
      <c r="AS516" s="731"/>
      <c r="AT516" s="731"/>
      <c r="AU516" s="731"/>
      <c r="AV516" s="732"/>
    </row>
    <row r="517" spans="44:48" ht="15" customHeight="1">
      <c r="AR517" s="67" t="str">
        <f t="shared" si="121"/>
        <v/>
      </c>
      <c r="AS517" s="731"/>
      <c r="AT517" s="731"/>
      <c r="AU517" s="731"/>
      <c r="AV517" s="732"/>
    </row>
    <row r="518" spans="44:48" ht="15" customHeight="1">
      <c r="AR518" s="67" t="str">
        <f t="shared" si="121"/>
        <v/>
      </c>
      <c r="AS518" s="731"/>
      <c r="AT518" s="731"/>
      <c r="AU518" s="731"/>
      <c r="AV518" s="732"/>
    </row>
    <row r="519" spans="44:48" ht="15" customHeight="1">
      <c r="AR519" s="67" t="str">
        <f t="shared" si="121"/>
        <v/>
      </c>
      <c r="AS519" s="731"/>
      <c r="AT519" s="731"/>
      <c r="AU519" s="731"/>
      <c r="AV519" s="732"/>
    </row>
    <row r="520" spans="44:48" ht="15" customHeight="1">
      <c r="AR520" s="67" t="str">
        <f t="shared" si="121"/>
        <v/>
      </c>
      <c r="AS520" s="731"/>
      <c r="AT520" s="731"/>
      <c r="AU520" s="731"/>
      <c r="AV520" s="732"/>
    </row>
    <row r="521" spans="44:48" ht="15" customHeight="1">
      <c r="AR521" s="67" t="str">
        <f t="shared" ref="AR521:AR584" si="122">CONCATENATE(AT521,AU521)</f>
        <v/>
      </c>
      <c r="AS521" s="731"/>
      <c r="AT521" s="731"/>
      <c r="AU521" s="731"/>
      <c r="AV521" s="732"/>
    </row>
    <row r="522" spans="44:48" ht="15" customHeight="1">
      <c r="AR522" s="67" t="str">
        <f t="shared" si="122"/>
        <v/>
      </c>
      <c r="AS522" s="731"/>
      <c r="AT522" s="731"/>
      <c r="AU522" s="731"/>
      <c r="AV522" s="732"/>
    </row>
    <row r="523" spans="44:48" ht="15" customHeight="1">
      <c r="AR523" s="67" t="str">
        <f t="shared" si="122"/>
        <v/>
      </c>
      <c r="AS523" s="731"/>
      <c r="AT523" s="731"/>
      <c r="AU523" s="731"/>
      <c r="AV523" s="732"/>
    </row>
    <row r="524" spans="44:48" ht="15" customHeight="1">
      <c r="AR524" s="67" t="str">
        <f t="shared" si="122"/>
        <v/>
      </c>
      <c r="AS524" s="731"/>
      <c r="AT524" s="731"/>
      <c r="AU524" s="731"/>
      <c r="AV524" s="732"/>
    </row>
    <row r="525" spans="44:48" ht="15" customHeight="1">
      <c r="AR525" s="67" t="str">
        <f t="shared" si="122"/>
        <v/>
      </c>
      <c r="AS525" s="731"/>
      <c r="AT525" s="731"/>
      <c r="AU525" s="731"/>
      <c r="AV525" s="732"/>
    </row>
    <row r="526" spans="44:48" ht="15" customHeight="1">
      <c r="AR526" s="67" t="str">
        <f t="shared" si="122"/>
        <v/>
      </c>
      <c r="AS526" s="731"/>
      <c r="AT526" s="731"/>
      <c r="AU526" s="731"/>
      <c r="AV526" s="732"/>
    </row>
    <row r="527" spans="44:48" ht="15" customHeight="1">
      <c r="AR527" s="67" t="str">
        <f t="shared" si="122"/>
        <v/>
      </c>
      <c r="AS527" s="731"/>
      <c r="AT527" s="731"/>
      <c r="AU527" s="731"/>
      <c r="AV527" s="732"/>
    </row>
    <row r="528" spans="44:48" ht="15" customHeight="1">
      <c r="AR528" s="67" t="str">
        <f t="shared" si="122"/>
        <v/>
      </c>
      <c r="AS528" s="731"/>
      <c r="AT528" s="731"/>
      <c r="AU528" s="731"/>
      <c r="AV528" s="732"/>
    </row>
    <row r="529" spans="44:48" ht="15" customHeight="1">
      <c r="AR529" s="67" t="str">
        <f t="shared" si="122"/>
        <v/>
      </c>
      <c r="AS529" s="731"/>
      <c r="AT529" s="731"/>
      <c r="AU529" s="731"/>
      <c r="AV529" s="732"/>
    </row>
    <row r="530" spans="44:48" ht="15" customHeight="1">
      <c r="AR530" s="67" t="str">
        <f t="shared" si="122"/>
        <v/>
      </c>
      <c r="AS530" s="731"/>
      <c r="AT530" s="731"/>
      <c r="AU530" s="731"/>
      <c r="AV530" s="732"/>
    </row>
    <row r="531" spans="44:48" ht="15" customHeight="1">
      <c r="AR531" s="67" t="str">
        <f t="shared" si="122"/>
        <v/>
      </c>
      <c r="AS531" s="731"/>
      <c r="AT531" s="731"/>
      <c r="AU531" s="731"/>
      <c r="AV531" s="732"/>
    </row>
    <row r="532" spans="44:48" ht="15" customHeight="1">
      <c r="AR532" s="67" t="str">
        <f t="shared" si="122"/>
        <v/>
      </c>
      <c r="AS532" s="731"/>
      <c r="AT532" s="731"/>
      <c r="AU532" s="731"/>
      <c r="AV532" s="732"/>
    </row>
    <row r="533" spans="44:48" ht="15" customHeight="1">
      <c r="AR533" s="67" t="str">
        <f t="shared" si="122"/>
        <v/>
      </c>
      <c r="AS533" s="731"/>
      <c r="AT533" s="731"/>
      <c r="AU533" s="731"/>
      <c r="AV533" s="732"/>
    </row>
    <row r="534" spans="44:48" ht="15" customHeight="1">
      <c r="AR534" s="67" t="str">
        <f t="shared" si="122"/>
        <v/>
      </c>
      <c r="AS534" s="731"/>
      <c r="AT534" s="731"/>
      <c r="AU534" s="731"/>
      <c r="AV534" s="732"/>
    </row>
    <row r="535" spans="44:48" ht="15" customHeight="1">
      <c r="AR535" s="67" t="str">
        <f t="shared" si="122"/>
        <v/>
      </c>
      <c r="AS535" s="731"/>
      <c r="AT535" s="731"/>
      <c r="AU535" s="731"/>
      <c r="AV535" s="732"/>
    </row>
    <row r="536" spans="44:48" ht="15" customHeight="1">
      <c r="AR536" s="67" t="str">
        <f t="shared" si="122"/>
        <v/>
      </c>
      <c r="AS536" s="731"/>
      <c r="AT536" s="731"/>
      <c r="AU536" s="731"/>
      <c r="AV536" s="732"/>
    </row>
    <row r="537" spans="44:48" ht="15" customHeight="1">
      <c r="AR537" s="67" t="str">
        <f t="shared" si="122"/>
        <v/>
      </c>
      <c r="AS537" s="731"/>
      <c r="AT537" s="731"/>
      <c r="AU537" s="731"/>
      <c r="AV537" s="732"/>
    </row>
    <row r="538" spans="44:48" ht="15" customHeight="1">
      <c r="AR538" s="67" t="str">
        <f t="shared" si="122"/>
        <v/>
      </c>
      <c r="AS538" s="731"/>
      <c r="AT538" s="731"/>
      <c r="AU538" s="731"/>
      <c r="AV538" s="732"/>
    </row>
    <row r="539" spans="44:48" ht="15" customHeight="1">
      <c r="AR539" s="67" t="str">
        <f t="shared" si="122"/>
        <v/>
      </c>
      <c r="AS539" s="731"/>
      <c r="AT539" s="731"/>
      <c r="AU539" s="731"/>
      <c r="AV539" s="732"/>
    </row>
    <row r="540" spans="44:48" ht="15" customHeight="1">
      <c r="AR540" s="67" t="str">
        <f t="shared" si="122"/>
        <v/>
      </c>
      <c r="AS540" s="731"/>
      <c r="AT540" s="731"/>
      <c r="AU540" s="731"/>
      <c r="AV540" s="732"/>
    </row>
    <row r="541" spans="44:48" ht="15" customHeight="1">
      <c r="AR541" s="67" t="str">
        <f t="shared" si="122"/>
        <v/>
      </c>
      <c r="AS541" s="731"/>
      <c r="AT541" s="731"/>
      <c r="AU541" s="731"/>
      <c r="AV541" s="732"/>
    </row>
    <row r="542" spans="44:48" ht="15" customHeight="1">
      <c r="AR542" s="67" t="str">
        <f t="shared" si="122"/>
        <v/>
      </c>
      <c r="AS542" s="731"/>
      <c r="AT542" s="731"/>
      <c r="AU542" s="731"/>
      <c r="AV542" s="732"/>
    </row>
    <row r="543" spans="44:48" ht="15" customHeight="1">
      <c r="AR543" s="67" t="str">
        <f t="shared" si="122"/>
        <v/>
      </c>
      <c r="AS543" s="731"/>
      <c r="AT543" s="731"/>
      <c r="AU543" s="731"/>
      <c r="AV543" s="732"/>
    </row>
    <row r="544" spans="44:48" ht="15" customHeight="1">
      <c r="AR544" s="67" t="str">
        <f t="shared" si="122"/>
        <v/>
      </c>
      <c r="AS544" s="731"/>
      <c r="AT544" s="731"/>
      <c r="AU544" s="731"/>
      <c r="AV544" s="732"/>
    </row>
    <row r="545" spans="44:48" ht="15" customHeight="1">
      <c r="AR545" s="67" t="str">
        <f t="shared" si="122"/>
        <v/>
      </c>
      <c r="AS545" s="731"/>
      <c r="AT545" s="731"/>
      <c r="AU545" s="731"/>
      <c r="AV545" s="732"/>
    </row>
    <row r="546" spans="44:48" ht="15" customHeight="1">
      <c r="AR546" s="67" t="str">
        <f t="shared" si="122"/>
        <v/>
      </c>
      <c r="AS546" s="731"/>
      <c r="AT546" s="731"/>
      <c r="AU546" s="731"/>
      <c r="AV546" s="732"/>
    </row>
    <row r="547" spans="44:48" ht="15" customHeight="1">
      <c r="AR547" s="67" t="str">
        <f t="shared" si="122"/>
        <v/>
      </c>
      <c r="AS547" s="731"/>
      <c r="AT547" s="731"/>
      <c r="AU547" s="731"/>
      <c r="AV547" s="732"/>
    </row>
    <row r="548" spans="44:48" ht="15" customHeight="1">
      <c r="AR548" s="67" t="str">
        <f t="shared" si="122"/>
        <v/>
      </c>
      <c r="AS548" s="731"/>
      <c r="AT548" s="731"/>
      <c r="AU548" s="731"/>
      <c r="AV548" s="732"/>
    </row>
    <row r="549" spans="44:48" ht="15" customHeight="1">
      <c r="AR549" s="67" t="str">
        <f t="shared" si="122"/>
        <v/>
      </c>
      <c r="AS549" s="731"/>
      <c r="AT549" s="731"/>
      <c r="AU549" s="731"/>
      <c r="AV549" s="732"/>
    </row>
    <row r="550" spans="44:48" ht="15" customHeight="1">
      <c r="AR550" s="67" t="str">
        <f t="shared" si="122"/>
        <v/>
      </c>
      <c r="AS550" s="731"/>
      <c r="AT550" s="731"/>
      <c r="AU550" s="731"/>
      <c r="AV550" s="732"/>
    </row>
    <row r="551" spans="44:48" ht="15" customHeight="1">
      <c r="AR551" s="67" t="str">
        <f t="shared" si="122"/>
        <v/>
      </c>
      <c r="AS551" s="731"/>
      <c r="AT551" s="731"/>
      <c r="AU551" s="731"/>
      <c r="AV551" s="732"/>
    </row>
    <row r="552" spans="44:48" ht="15" customHeight="1">
      <c r="AR552" s="67" t="str">
        <f t="shared" si="122"/>
        <v/>
      </c>
      <c r="AS552" s="731"/>
      <c r="AT552" s="731"/>
      <c r="AU552" s="731"/>
      <c r="AV552" s="732"/>
    </row>
    <row r="553" spans="44:48" ht="15" customHeight="1">
      <c r="AR553" s="67" t="str">
        <f t="shared" si="122"/>
        <v/>
      </c>
      <c r="AS553" s="731"/>
      <c r="AT553" s="731"/>
      <c r="AU553" s="731"/>
      <c r="AV553" s="732"/>
    </row>
    <row r="554" spans="44:48" ht="15" customHeight="1">
      <c r="AR554" s="67" t="str">
        <f t="shared" si="122"/>
        <v/>
      </c>
      <c r="AS554" s="731"/>
      <c r="AT554" s="731"/>
      <c r="AU554" s="731"/>
      <c r="AV554" s="732"/>
    </row>
    <row r="555" spans="44:48" ht="15" customHeight="1">
      <c r="AR555" s="67" t="str">
        <f t="shared" si="122"/>
        <v/>
      </c>
      <c r="AS555" s="731"/>
      <c r="AT555" s="731"/>
      <c r="AU555" s="731"/>
      <c r="AV555" s="732"/>
    </row>
    <row r="556" spans="44:48" ht="15" customHeight="1">
      <c r="AR556" s="67" t="str">
        <f t="shared" si="122"/>
        <v/>
      </c>
      <c r="AS556" s="731"/>
      <c r="AT556" s="731"/>
      <c r="AU556" s="731"/>
      <c r="AV556" s="732"/>
    </row>
    <row r="557" spans="44:48" ht="15" customHeight="1">
      <c r="AR557" s="67" t="str">
        <f t="shared" si="122"/>
        <v/>
      </c>
      <c r="AS557" s="731"/>
      <c r="AT557" s="731"/>
      <c r="AU557" s="731"/>
      <c r="AV557" s="732"/>
    </row>
    <row r="558" spans="44:48" ht="15" customHeight="1">
      <c r="AR558" s="67" t="str">
        <f t="shared" si="122"/>
        <v/>
      </c>
      <c r="AS558" s="731"/>
      <c r="AT558" s="731"/>
      <c r="AU558" s="731"/>
      <c r="AV558" s="732"/>
    </row>
    <row r="559" spans="44:48" ht="15" customHeight="1">
      <c r="AR559" s="67" t="str">
        <f t="shared" si="122"/>
        <v/>
      </c>
      <c r="AS559" s="731"/>
      <c r="AT559" s="731"/>
      <c r="AU559" s="731"/>
      <c r="AV559" s="732"/>
    </row>
    <row r="560" spans="44:48" ht="15" customHeight="1">
      <c r="AR560" s="67" t="str">
        <f t="shared" si="122"/>
        <v/>
      </c>
      <c r="AS560" s="731"/>
      <c r="AT560" s="731"/>
      <c r="AU560" s="731"/>
      <c r="AV560" s="732"/>
    </row>
    <row r="561" spans="44:48" ht="15" customHeight="1">
      <c r="AR561" s="67" t="str">
        <f t="shared" si="122"/>
        <v/>
      </c>
      <c r="AS561" s="731"/>
      <c r="AT561" s="731"/>
      <c r="AU561" s="731"/>
      <c r="AV561" s="732"/>
    </row>
    <row r="562" spans="44:48" ht="15" customHeight="1">
      <c r="AR562" s="67" t="str">
        <f t="shared" si="122"/>
        <v/>
      </c>
      <c r="AS562" s="731"/>
      <c r="AT562" s="731"/>
      <c r="AU562" s="731"/>
      <c r="AV562" s="732"/>
    </row>
    <row r="563" spans="44:48" ht="15" customHeight="1">
      <c r="AR563" s="67" t="str">
        <f t="shared" si="122"/>
        <v/>
      </c>
      <c r="AS563" s="731"/>
      <c r="AT563" s="731"/>
      <c r="AU563" s="731"/>
      <c r="AV563" s="732"/>
    </row>
    <row r="564" spans="44:48" ht="15" customHeight="1">
      <c r="AR564" s="67" t="str">
        <f t="shared" si="122"/>
        <v/>
      </c>
      <c r="AS564" s="731"/>
      <c r="AT564" s="731"/>
      <c r="AU564" s="731"/>
      <c r="AV564" s="732"/>
    </row>
    <row r="565" spans="44:48" ht="15" customHeight="1">
      <c r="AR565" s="67" t="str">
        <f t="shared" si="122"/>
        <v/>
      </c>
      <c r="AS565" s="731"/>
      <c r="AT565" s="731"/>
      <c r="AU565" s="731"/>
      <c r="AV565" s="732"/>
    </row>
    <row r="566" spans="44:48" ht="15" customHeight="1">
      <c r="AR566" s="67" t="str">
        <f t="shared" si="122"/>
        <v/>
      </c>
      <c r="AS566" s="731"/>
      <c r="AT566" s="731"/>
      <c r="AU566" s="731"/>
      <c r="AV566" s="732"/>
    </row>
    <row r="567" spans="44:48" ht="15" customHeight="1">
      <c r="AR567" s="67" t="str">
        <f t="shared" si="122"/>
        <v/>
      </c>
      <c r="AS567" s="731"/>
      <c r="AT567" s="731"/>
      <c r="AU567" s="731"/>
      <c r="AV567" s="732"/>
    </row>
    <row r="568" spans="44:48" ht="15" customHeight="1">
      <c r="AR568" s="67" t="str">
        <f t="shared" si="122"/>
        <v/>
      </c>
      <c r="AS568" s="731"/>
      <c r="AT568" s="731"/>
      <c r="AU568" s="731"/>
      <c r="AV568" s="732"/>
    </row>
    <row r="569" spans="44:48" ht="15" customHeight="1">
      <c r="AR569" s="67" t="str">
        <f t="shared" si="122"/>
        <v/>
      </c>
      <c r="AS569" s="731"/>
      <c r="AT569" s="731"/>
      <c r="AU569" s="731"/>
      <c r="AV569" s="732"/>
    </row>
    <row r="570" spans="44:48" ht="15" customHeight="1">
      <c r="AR570" s="67" t="str">
        <f t="shared" si="122"/>
        <v/>
      </c>
      <c r="AS570" s="731"/>
      <c r="AT570" s="731"/>
      <c r="AU570" s="731"/>
      <c r="AV570" s="732"/>
    </row>
    <row r="571" spans="44:48" ht="15" customHeight="1">
      <c r="AR571" s="67" t="str">
        <f t="shared" si="122"/>
        <v/>
      </c>
      <c r="AS571" s="731"/>
      <c r="AT571" s="731"/>
      <c r="AU571" s="731"/>
      <c r="AV571" s="732"/>
    </row>
    <row r="572" spans="44:48" ht="15" customHeight="1">
      <c r="AR572" s="67" t="str">
        <f t="shared" si="122"/>
        <v/>
      </c>
      <c r="AS572" s="731"/>
      <c r="AT572" s="731"/>
      <c r="AU572" s="731"/>
      <c r="AV572" s="732"/>
    </row>
    <row r="573" spans="44:48" ht="15" customHeight="1">
      <c r="AR573" s="67" t="str">
        <f t="shared" si="122"/>
        <v/>
      </c>
      <c r="AS573" s="731"/>
      <c r="AT573" s="731"/>
      <c r="AU573" s="731"/>
      <c r="AV573" s="732"/>
    </row>
    <row r="574" spans="44:48" ht="15" customHeight="1">
      <c r="AR574" s="67" t="str">
        <f t="shared" si="122"/>
        <v/>
      </c>
      <c r="AS574" s="731"/>
      <c r="AT574" s="731"/>
      <c r="AU574" s="731"/>
      <c r="AV574" s="732"/>
    </row>
    <row r="575" spans="44:48" ht="15" customHeight="1">
      <c r="AR575" s="67" t="str">
        <f t="shared" si="122"/>
        <v/>
      </c>
      <c r="AS575" s="731"/>
      <c r="AT575" s="731"/>
      <c r="AU575" s="731"/>
      <c r="AV575" s="732"/>
    </row>
    <row r="576" spans="44:48" ht="15" customHeight="1">
      <c r="AR576" s="67" t="str">
        <f t="shared" si="122"/>
        <v/>
      </c>
      <c r="AS576" s="731"/>
      <c r="AT576" s="731"/>
      <c r="AU576" s="731"/>
      <c r="AV576" s="732"/>
    </row>
    <row r="577" spans="44:48" ht="15" customHeight="1">
      <c r="AR577" s="67" t="str">
        <f t="shared" si="122"/>
        <v/>
      </c>
      <c r="AS577" s="731"/>
      <c r="AT577" s="731"/>
      <c r="AU577" s="731"/>
      <c r="AV577" s="732"/>
    </row>
    <row r="578" spans="44:48" ht="15" customHeight="1">
      <c r="AR578" s="67" t="str">
        <f t="shared" si="122"/>
        <v/>
      </c>
      <c r="AS578" s="731"/>
      <c r="AT578" s="731"/>
      <c r="AU578" s="731"/>
      <c r="AV578" s="732"/>
    </row>
    <row r="579" spans="44:48" ht="15" customHeight="1">
      <c r="AR579" s="67" t="str">
        <f t="shared" si="122"/>
        <v/>
      </c>
      <c r="AS579" s="731"/>
      <c r="AT579" s="731"/>
      <c r="AU579" s="731"/>
      <c r="AV579" s="732"/>
    </row>
    <row r="580" spans="44:48" ht="15" customHeight="1">
      <c r="AR580" s="67" t="str">
        <f t="shared" si="122"/>
        <v/>
      </c>
      <c r="AS580" s="731"/>
      <c r="AT580" s="731"/>
      <c r="AU580" s="731"/>
      <c r="AV580" s="732"/>
    </row>
    <row r="581" spans="44:48" ht="15" customHeight="1">
      <c r="AR581" s="67" t="str">
        <f t="shared" si="122"/>
        <v/>
      </c>
      <c r="AS581" s="731"/>
      <c r="AT581" s="731"/>
      <c r="AU581" s="731"/>
      <c r="AV581" s="732"/>
    </row>
    <row r="582" spans="44:48" ht="15" customHeight="1">
      <c r="AR582" s="67" t="str">
        <f t="shared" si="122"/>
        <v/>
      </c>
      <c r="AS582" s="731"/>
      <c r="AT582" s="731"/>
      <c r="AU582" s="731"/>
      <c r="AV582" s="732"/>
    </row>
    <row r="583" spans="44:48" ht="15" customHeight="1">
      <c r="AR583" s="67" t="str">
        <f t="shared" si="122"/>
        <v/>
      </c>
      <c r="AS583" s="731"/>
      <c r="AT583" s="731"/>
      <c r="AU583" s="731"/>
      <c r="AV583" s="732"/>
    </row>
    <row r="584" spans="44:48" ht="15" customHeight="1">
      <c r="AR584" s="67" t="str">
        <f t="shared" si="122"/>
        <v/>
      </c>
      <c r="AS584" s="731"/>
      <c r="AT584" s="731"/>
      <c r="AU584" s="731"/>
      <c r="AV584" s="732"/>
    </row>
    <row r="585" spans="44:48" ht="15" customHeight="1">
      <c r="AR585" s="67" t="str">
        <f t="shared" ref="AR585:AR648" si="123">CONCATENATE(AT585,AU585)</f>
        <v/>
      </c>
      <c r="AS585" s="731"/>
      <c r="AT585" s="731"/>
      <c r="AU585" s="731"/>
      <c r="AV585" s="732"/>
    </row>
    <row r="586" spans="44:48" ht="15" customHeight="1">
      <c r="AR586" s="67" t="str">
        <f t="shared" si="123"/>
        <v/>
      </c>
      <c r="AS586" s="731"/>
      <c r="AT586" s="731"/>
      <c r="AU586" s="731"/>
      <c r="AV586" s="732"/>
    </row>
    <row r="587" spans="44:48" ht="15" customHeight="1">
      <c r="AR587" s="67" t="str">
        <f t="shared" si="123"/>
        <v/>
      </c>
      <c r="AS587" s="731"/>
      <c r="AT587" s="731"/>
      <c r="AU587" s="731"/>
      <c r="AV587" s="732"/>
    </row>
    <row r="588" spans="44:48" ht="15" customHeight="1">
      <c r="AR588" s="67" t="str">
        <f t="shared" si="123"/>
        <v/>
      </c>
      <c r="AS588" s="731"/>
      <c r="AT588" s="731"/>
      <c r="AU588" s="731"/>
      <c r="AV588" s="732"/>
    </row>
    <row r="589" spans="44:48" ht="15" customHeight="1">
      <c r="AR589" s="67" t="str">
        <f t="shared" si="123"/>
        <v/>
      </c>
      <c r="AS589" s="731"/>
      <c r="AT589" s="731"/>
      <c r="AU589" s="731"/>
      <c r="AV589" s="732"/>
    </row>
    <row r="590" spans="44:48" ht="15" customHeight="1">
      <c r="AR590" s="67" t="str">
        <f t="shared" si="123"/>
        <v/>
      </c>
      <c r="AS590" s="731"/>
      <c r="AT590" s="731"/>
      <c r="AU590" s="731"/>
      <c r="AV590" s="732"/>
    </row>
    <row r="591" spans="44:48" ht="15" customHeight="1">
      <c r="AR591" s="67" t="str">
        <f t="shared" si="123"/>
        <v/>
      </c>
      <c r="AS591" s="731"/>
      <c r="AT591" s="731"/>
      <c r="AU591" s="731"/>
      <c r="AV591" s="732"/>
    </row>
    <row r="592" spans="44:48" ht="15" customHeight="1">
      <c r="AR592" s="67" t="str">
        <f t="shared" si="123"/>
        <v/>
      </c>
      <c r="AS592" s="731"/>
      <c r="AT592" s="731"/>
      <c r="AU592" s="731"/>
      <c r="AV592" s="732"/>
    </row>
    <row r="593" spans="44:48" ht="15" customHeight="1">
      <c r="AR593" s="67" t="str">
        <f t="shared" si="123"/>
        <v/>
      </c>
      <c r="AS593" s="731"/>
      <c r="AT593" s="731"/>
      <c r="AU593" s="731"/>
      <c r="AV593" s="732"/>
    </row>
    <row r="594" spans="44:48" ht="15" customHeight="1">
      <c r="AR594" s="67" t="str">
        <f t="shared" si="123"/>
        <v/>
      </c>
      <c r="AS594" s="731"/>
      <c r="AT594" s="731"/>
      <c r="AU594" s="731"/>
      <c r="AV594" s="732"/>
    </row>
    <row r="595" spans="44:48" ht="15" customHeight="1">
      <c r="AR595" s="67" t="str">
        <f t="shared" si="123"/>
        <v/>
      </c>
      <c r="AS595" s="731"/>
      <c r="AT595" s="731"/>
      <c r="AU595" s="731"/>
      <c r="AV595" s="732"/>
    </row>
    <row r="596" spans="44:48" ht="15" customHeight="1">
      <c r="AR596" s="67" t="str">
        <f t="shared" si="123"/>
        <v/>
      </c>
      <c r="AS596" s="731"/>
      <c r="AT596" s="731"/>
      <c r="AU596" s="731"/>
      <c r="AV596" s="732"/>
    </row>
    <row r="597" spans="44:48" ht="15" customHeight="1">
      <c r="AR597" s="67" t="str">
        <f t="shared" si="123"/>
        <v/>
      </c>
      <c r="AS597" s="731"/>
      <c r="AT597" s="731"/>
      <c r="AU597" s="731"/>
      <c r="AV597" s="732"/>
    </row>
    <row r="598" spans="44:48" ht="15" customHeight="1">
      <c r="AR598" s="67" t="str">
        <f t="shared" si="123"/>
        <v/>
      </c>
      <c r="AS598" s="731"/>
      <c r="AT598" s="731"/>
      <c r="AU598" s="731"/>
      <c r="AV598" s="732"/>
    </row>
    <row r="599" spans="44:48" ht="15" customHeight="1">
      <c r="AR599" s="67" t="str">
        <f t="shared" si="123"/>
        <v/>
      </c>
      <c r="AS599" s="731"/>
      <c r="AT599" s="731"/>
      <c r="AU599" s="731"/>
      <c r="AV599" s="732"/>
    </row>
    <row r="600" spans="44:48" ht="15" customHeight="1">
      <c r="AR600" s="67" t="str">
        <f t="shared" si="123"/>
        <v/>
      </c>
      <c r="AS600" s="731"/>
      <c r="AT600" s="731"/>
      <c r="AU600" s="731"/>
      <c r="AV600" s="732"/>
    </row>
    <row r="601" spans="44:48" ht="15" customHeight="1">
      <c r="AR601" s="67" t="str">
        <f t="shared" si="123"/>
        <v/>
      </c>
      <c r="AS601" s="731"/>
      <c r="AT601" s="731"/>
      <c r="AU601" s="731"/>
      <c r="AV601" s="732"/>
    </row>
    <row r="602" spans="44:48" ht="15" customHeight="1">
      <c r="AR602" s="67" t="str">
        <f t="shared" si="123"/>
        <v/>
      </c>
      <c r="AS602" s="731"/>
      <c r="AT602" s="731"/>
      <c r="AU602" s="731"/>
      <c r="AV602" s="732"/>
    </row>
    <row r="603" spans="44:48" ht="15" customHeight="1">
      <c r="AR603" s="67" t="str">
        <f t="shared" si="123"/>
        <v/>
      </c>
      <c r="AS603" s="731"/>
      <c r="AT603" s="731"/>
      <c r="AU603" s="731"/>
      <c r="AV603" s="732"/>
    </row>
    <row r="604" spans="44:48" ht="15" customHeight="1">
      <c r="AR604" s="67" t="str">
        <f t="shared" si="123"/>
        <v/>
      </c>
      <c r="AS604" s="731"/>
      <c r="AT604" s="731"/>
      <c r="AU604" s="731"/>
      <c r="AV604" s="732"/>
    </row>
    <row r="605" spans="44:48" ht="15" customHeight="1">
      <c r="AR605" s="67" t="str">
        <f t="shared" si="123"/>
        <v/>
      </c>
      <c r="AS605" s="731"/>
      <c r="AT605" s="731"/>
      <c r="AU605" s="731"/>
      <c r="AV605" s="732"/>
    </row>
    <row r="606" spans="44:48" ht="15" customHeight="1">
      <c r="AR606" s="67" t="str">
        <f t="shared" si="123"/>
        <v/>
      </c>
      <c r="AS606" s="731"/>
      <c r="AT606" s="731"/>
      <c r="AU606" s="731"/>
      <c r="AV606" s="732"/>
    </row>
    <row r="607" spans="44:48" ht="15" customHeight="1">
      <c r="AR607" s="67" t="str">
        <f t="shared" si="123"/>
        <v/>
      </c>
      <c r="AS607" s="731"/>
      <c r="AT607" s="731"/>
      <c r="AU607" s="731"/>
      <c r="AV607" s="732"/>
    </row>
    <row r="608" spans="44:48" ht="15" customHeight="1">
      <c r="AR608" s="67" t="str">
        <f t="shared" si="123"/>
        <v/>
      </c>
      <c r="AS608" s="731"/>
      <c r="AT608" s="731"/>
      <c r="AU608" s="731"/>
      <c r="AV608" s="732"/>
    </row>
    <row r="609" spans="44:48" ht="15" customHeight="1">
      <c r="AR609" s="67" t="str">
        <f t="shared" si="123"/>
        <v/>
      </c>
      <c r="AS609" s="731"/>
      <c r="AT609" s="731"/>
      <c r="AU609" s="731"/>
      <c r="AV609" s="732"/>
    </row>
    <row r="610" spans="44:48" ht="15" customHeight="1">
      <c r="AR610" s="67" t="str">
        <f t="shared" si="123"/>
        <v/>
      </c>
      <c r="AS610" s="731"/>
      <c r="AT610" s="731"/>
      <c r="AU610" s="731"/>
      <c r="AV610" s="732"/>
    </row>
    <row r="611" spans="44:48" ht="15" customHeight="1">
      <c r="AR611" s="67" t="str">
        <f t="shared" si="123"/>
        <v/>
      </c>
      <c r="AS611" s="731"/>
      <c r="AT611" s="731"/>
      <c r="AU611" s="731"/>
      <c r="AV611" s="732"/>
    </row>
    <row r="612" spans="44:48" ht="15" customHeight="1">
      <c r="AR612" s="67" t="str">
        <f t="shared" si="123"/>
        <v/>
      </c>
      <c r="AS612" s="731"/>
      <c r="AT612" s="731"/>
      <c r="AU612" s="731"/>
      <c r="AV612" s="732"/>
    </row>
    <row r="613" spans="44:48" ht="15" customHeight="1">
      <c r="AR613" s="67" t="str">
        <f t="shared" si="123"/>
        <v/>
      </c>
      <c r="AS613" s="731"/>
      <c r="AT613" s="731"/>
      <c r="AU613" s="731"/>
      <c r="AV613" s="732"/>
    </row>
    <row r="614" spans="44:48" ht="15" customHeight="1">
      <c r="AR614" s="67" t="str">
        <f t="shared" si="123"/>
        <v/>
      </c>
      <c r="AS614" s="731"/>
      <c r="AT614" s="731"/>
      <c r="AU614" s="731"/>
      <c r="AV614" s="732"/>
    </row>
    <row r="615" spans="44:48" ht="15" customHeight="1">
      <c r="AR615" s="67" t="str">
        <f t="shared" si="123"/>
        <v/>
      </c>
      <c r="AS615" s="731"/>
      <c r="AT615" s="731"/>
      <c r="AU615" s="731"/>
      <c r="AV615" s="732"/>
    </row>
    <row r="616" spans="44:48" ht="15" customHeight="1">
      <c r="AR616" s="67" t="str">
        <f t="shared" si="123"/>
        <v/>
      </c>
      <c r="AS616" s="731"/>
      <c r="AT616" s="731"/>
      <c r="AU616" s="731"/>
      <c r="AV616" s="732"/>
    </row>
    <row r="617" spans="44:48" ht="15" customHeight="1">
      <c r="AR617" s="67" t="str">
        <f t="shared" si="123"/>
        <v/>
      </c>
      <c r="AS617" s="731"/>
      <c r="AT617" s="731"/>
      <c r="AU617" s="731"/>
      <c r="AV617" s="732"/>
    </row>
    <row r="618" spans="44:48" ht="15" customHeight="1">
      <c r="AR618" s="67" t="str">
        <f t="shared" si="123"/>
        <v/>
      </c>
      <c r="AS618" s="731"/>
      <c r="AT618" s="731"/>
      <c r="AU618" s="731"/>
      <c r="AV618" s="732"/>
    </row>
    <row r="619" spans="44:48" ht="15" customHeight="1">
      <c r="AR619" s="67" t="str">
        <f t="shared" si="123"/>
        <v/>
      </c>
      <c r="AS619" s="731"/>
      <c r="AT619" s="731"/>
      <c r="AU619" s="731"/>
      <c r="AV619" s="732"/>
    </row>
    <row r="620" spans="44:48" ht="15" customHeight="1">
      <c r="AR620" s="67" t="str">
        <f t="shared" si="123"/>
        <v/>
      </c>
      <c r="AS620" s="731"/>
      <c r="AT620" s="731"/>
      <c r="AU620" s="731"/>
      <c r="AV620" s="732"/>
    </row>
    <row r="621" spans="44:48" ht="15" customHeight="1">
      <c r="AR621" s="67" t="str">
        <f t="shared" si="123"/>
        <v/>
      </c>
      <c r="AS621" s="731"/>
      <c r="AT621" s="731"/>
      <c r="AU621" s="731"/>
      <c r="AV621" s="732"/>
    </row>
    <row r="622" spans="44:48" ht="15" customHeight="1">
      <c r="AR622" s="67" t="str">
        <f t="shared" si="123"/>
        <v/>
      </c>
      <c r="AS622" s="731"/>
      <c r="AT622" s="731"/>
      <c r="AU622" s="731"/>
      <c r="AV622" s="732"/>
    </row>
    <row r="623" spans="44:48" ht="15" customHeight="1">
      <c r="AR623" s="67" t="str">
        <f t="shared" si="123"/>
        <v/>
      </c>
      <c r="AS623" s="731"/>
      <c r="AT623" s="731"/>
      <c r="AU623" s="731"/>
      <c r="AV623" s="732"/>
    </row>
    <row r="624" spans="44:48" ht="15" customHeight="1">
      <c r="AR624" s="67" t="str">
        <f t="shared" si="123"/>
        <v/>
      </c>
      <c r="AS624" s="731"/>
      <c r="AT624" s="731"/>
      <c r="AU624" s="731"/>
      <c r="AV624" s="732"/>
    </row>
    <row r="625" spans="44:48" ht="15" customHeight="1">
      <c r="AR625" s="67" t="str">
        <f t="shared" si="123"/>
        <v/>
      </c>
      <c r="AS625" s="731"/>
      <c r="AT625" s="731"/>
      <c r="AU625" s="731"/>
      <c r="AV625" s="732"/>
    </row>
    <row r="626" spans="44:48" ht="15" customHeight="1">
      <c r="AR626" s="67" t="str">
        <f t="shared" si="123"/>
        <v/>
      </c>
      <c r="AS626" s="731"/>
      <c r="AT626" s="731"/>
      <c r="AU626" s="731"/>
      <c r="AV626" s="732"/>
    </row>
    <row r="627" spans="44:48" ht="15" customHeight="1">
      <c r="AR627" s="67" t="str">
        <f t="shared" si="123"/>
        <v/>
      </c>
      <c r="AS627" s="731"/>
      <c r="AT627" s="731"/>
      <c r="AU627" s="731"/>
      <c r="AV627" s="732"/>
    </row>
    <row r="628" spans="44:48" ht="15" customHeight="1">
      <c r="AR628" s="67" t="str">
        <f t="shared" si="123"/>
        <v/>
      </c>
      <c r="AS628" s="731"/>
      <c r="AT628" s="731"/>
      <c r="AU628" s="731"/>
      <c r="AV628" s="732"/>
    </row>
    <row r="629" spans="44:48" ht="15" customHeight="1">
      <c r="AR629" s="67" t="str">
        <f t="shared" si="123"/>
        <v/>
      </c>
      <c r="AS629" s="731"/>
      <c r="AT629" s="731"/>
      <c r="AU629" s="731"/>
      <c r="AV629" s="732"/>
    </row>
    <row r="630" spans="44:48" ht="15" customHeight="1">
      <c r="AR630" s="67" t="str">
        <f t="shared" si="123"/>
        <v/>
      </c>
      <c r="AS630" s="731"/>
      <c r="AT630" s="731"/>
      <c r="AU630" s="731"/>
      <c r="AV630" s="732"/>
    </row>
    <row r="631" spans="44:48" ht="15" customHeight="1">
      <c r="AR631" s="67" t="str">
        <f t="shared" si="123"/>
        <v/>
      </c>
      <c r="AS631" s="731"/>
      <c r="AT631" s="731"/>
      <c r="AU631" s="731"/>
      <c r="AV631" s="732"/>
    </row>
    <row r="632" spans="44:48" ht="15" customHeight="1">
      <c r="AR632" s="67" t="str">
        <f t="shared" si="123"/>
        <v/>
      </c>
      <c r="AS632" s="731"/>
      <c r="AT632" s="731"/>
      <c r="AU632" s="731"/>
      <c r="AV632" s="732"/>
    </row>
    <row r="633" spans="44:48" ht="15" customHeight="1">
      <c r="AR633" s="67" t="str">
        <f t="shared" si="123"/>
        <v/>
      </c>
      <c r="AS633" s="731"/>
      <c r="AT633" s="731"/>
      <c r="AU633" s="731"/>
      <c r="AV633" s="732"/>
    </row>
    <row r="634" spans="44:48" ht="15" customHeight="1">
      <c r="AR634" s="67" t="str">
        <f t="shared" si="123"/>
        <v/>
      </c>
      <c r="AS634" s="731"/>
      <c r="AT634" s="731"/>
      <c r="AU634" s="731"/>
      <c r="AV634" s="732"/>
    </row>
    <row r="635" spans="44:48" ht="15" customHeight="1">
      <c r="AR635" s="67" t="str">
        <f t="shared" si="123"/>
        <v/>
      </c>
      <c r="AS635" s="731"/>
      <c r="AT635" s="731"/>
      <c r="AU635" s="731"/>
      <c r="AV635" s="732"/>
    </row>
    <row r="636" spans="44:48" ht="15" customHeight="1">
      <c r="AR636" s="67" t="str">
        <f t="shared" si="123"/>
        <v/>
      </c>
      <c r="AS636" s="731"/>
      <c r="AT636" s="731"/>
      <c r="AU636" s="731"/>
      <c r="AV636" s="732"/>
    </row>
    <row r="637" spans="44:48" ht="15" customHeight="1">
      <c r="AR637" s="67" t="str">
        <f t="shared" si="123"/>
        <v/>
      </c>
      <c r="AS637" s="731"/>
      <c r="AT637" s="731"/>
      <c r="AU637" s="731"/>
      <c r="AV637" s="732"/>
    </row>
    <row r="638" spans="44:48" ht="15" customHeight="1">
      <c r="AR638" s="67" t="str">
        <f t="shared" si="123"/>
        <v/>
      </c>
      <c r="AS638" s="731"/>
      <c r="AT638" s="731"/>
      <c r="AU638" s="731"/>
      <c r="AV638" s="732"/>
    </row>
    <row r="639" spans="44:48" ht="15" customHeight="1">
      <c r="AR639" s="67" t="str">
        <f t="shared" si="123"/>
        <v/>
      </c>
      <c r="AS639" s="731"/>
      <c r="AT639" s="731"/>
      <c r="AU639" s="731"/>
      <c r="AV639" s="732"/>
    </row>
    <row r="640" spans="44:48" ht="15" customHeight="1">
      <c r="AR640" s="67" t="str">
        <f t="shared" si="123"/>
        <v/>
      </c>
      <c r="AS640" s="731"/>
      <c r="AT640" s="731"/>
      <c r="AU640" s="731"/>
      <c r="AV640" s="732"/>
    </row>
    <row r="641" spans="44:48" ht="15" customHeight="1">
      <c r="AR641" s="67" t="str">
        <f t="shared" si="123"/>
        <v/>
      </c>
      <c r="AS641" s="731"/>
      <c r="AT641" s="731"/>
      <c r="AU641" s="731"/>
      <c r="AV641" s="732"/>
    </row>
    <row r="642" spans="44:48" ht="15" customHeight="1">
      <c r="AR642" s="67" t="str">
        <f t="shared" si="123"/>
        <v/>
      </c>
      <c r="AS642" s="731"/>
      <c r="AT642" s="731"/>
      <c r="AU642" s="731"/>
      <c r="AV642" s="732"/>
    </row>
    <row r="643" spans="44:48" ht="15" customHeight="1">
      <c r="AR643" s="67" t="str">
        <f t="shared" si="123"/>
        <v/>
      </c>
      <c r="AS643" s="731"/>
      <c r="AT643" s="731"/>
      <c r="AU643" s="731"/>
      <c r="AV643" s="732"/>
    </row>
    <row r="644" spans="44:48" ht="15" customHeight="1">
      <c r="AR644" s="67" t="str">
        <f t="shared" si="123"/>
        <v/>
      </c>
      <c r="AS644" s="731"/>
      <c r="AT644" s="731"/>
      <c r="AU644" s="731"/>
      <c r="AV644" s="732"/>
    </row>
    <row r="645" spans="44:48" ht="15" customHeight="1">
      <c r="AR645" s="67" t="str">
        <f t="shared" si="123"/>
        <v/>
      </c>
      <c r="AS645" s="731"/>
      <c r="AT645" s="731"/>
      <c r="AU645" s="731"/>
      <c r="AV645" s="732"/>
    </row>
    <row r="646" spans="44:48" ht="15" customHeight="1">
      <c r="AR646" s="67" t="str">
        <f t="shared" si="123"/>
        <v/>
      </c>
      <c r="AS646" s="731"/>
      <c r="AT646" s="731"/>
      <c r="AU646" s="731"/>
      <c r="AV646" s="732"/>
    </row>
    <row r="647" spans="44:48" ht="15" customHeight="1">
      <c r="AR647" s="67" t="str">
        <f t="shared" si="123"/>
        <v/>
      </c>
      <c r="AS647" s="731"/>
      <c r="AT647" s="731"/>
      <c r="AU647" s="731"/>
      <c r="AV647" s="732"/>
    </row>
    <row r="648" spans="44:48" ht="15" customHeight="1">
      <c r="AR648" s="67" t="str">
        <f t="shared" si="123"/>
        <v/>
      </c>
      <c r="AS648" s="731"/>
      <c r="AT648" s="731"/>
      <c r="AU648" s="731"/>
      <c r="AV648" s="732"/>
    </row>
    <row r="649" spans="44:48" ht="15" customHeight="1">
      <c r="AR649" s="67" t="str">
        <f t="shared" ref="AR649:AR712" si="124">CONCATENATE(AT649,AU649)</f>
        <v/>
      </c>
      <c r="AS649" s="731"/>
      <c r="AT649" s="731"/>
      <c r="AU649" s="731"/>
      <c r="AV649" s="732"/>
    </row>
    <row r="650" spans="44:48" ht="15" customHeight="1">
      <c r="AR650" s="67" t="str">
        <f t="shared" si="124"/>
        <v/>
      </c>
      <c r="AS650" s="731"/>
      <c r="AT650" s="731"/>
      <c r="AU650" s="731"/>
      <c r="AV650" s="732"/>
    </row>
    <row r="651" spans="44:48" ht="15" customHeight="1">
      <c r="AR651" s="67" t="str">
        <f t="shared" si="124"/>
        <v/>
      </c>
      <c r="AS651" s="731"/>
      <c r="AT651" s="731"/>
      <c r="AU651" s="731"/>
      <c r="AV651" s="732"/>
    </row>
    <row r="652" spans="44:48" ht="15" customHeight="1">
      <c r="AR652" s="67" t="str">
        <f t="shared" si="124"/>
        <v/>
      </c>
      <c r="AS652" s="731"/>
      <c r="AT652" s="731"/>
      <c r="AU652" s="731"/>
      <c r="AV652" s="732"/>
    </row>
    <row r="653" spans="44:48" ht="15" customHeight="1">
      <c r="AR653" s="67" t="str">
        <f t="shared" si="124"/>
        <v/>
      </c>
      <c r="AS653" s="731"/>
      <c r="AT653" s="731"/>
      <c r="AU653" s="731"/>
      <c r="AV653" s="732"/>
    </row>
    <row r="654" spans="44:48" ht="15" customHeight="1">
      <c r="AR654" s="67" t="str">
        <f t="shared" si="124"/>
        <v/>
      </c>
      <c r="AS654" s="731"/>
      <c r="AT654" s="731"/>
      <c r="AU654" s="731"/>
      <c r="AV654" s="732"/>
    </row>
    <row r="655" spans="44:48" ht="15" customHeight="1">
      <c r="AR655" s="67" t="str">
        <f t="shared" si="124"/>
        <v/>
      </c>
      <c r="AS655" s="731"/>
      <c r="AT655" s="731"/>
      <c r="AU655" s="731"/>
      <c r="AV655" s="732"/>
    </row>
    <row r="656" spans="44:48" ht="15" customHeight="1">
      <c r="AR656" s="67" t="str">
        <f t="shared" si="124"/>
        <v/>
      </c>
      <c r="AS656" s="731"/>
      <c r="AT656" s="731"/>
      <c r="AU656" s="731"/>
      <c r="AV656" s="732"/>
    </row>
    <row r="657" spans="44:48" ht="15" customHeight="1">
      <c r="AR657" s="67" t="str">
        <f t="shared" si="124"/>
        <v/>
      </c>
      <c r="AS657" s="731"/>
      <c r="AT657" s="731"/>
      <c r="AU657" s="731"/>
      <c r="AV657" s="732"/>
    </row>
    <row r="658" spans="44:48" ht="15" customHeight="1">
      <c r="AR658" s="67" t="str">
        <f t="shared" si="124"/>
        <v/>
      </c>
      <c r="AS658" s="731"/>
      <c r="AT658" s="731"/>
      <c r="AU658" s="731"/>
      <c r="AV658" s="732"/>
    </row>
    <row r="659" spans="44:48" ht="15" customHeight="1">
      <c r="AR659" s="67" t="str">
        <f t="shared" si="124"/>
        <v/>
      </c>
      <c r="AS659" s="731"/>
      <c r="AT659" s="731"/>
      <c r="AU659" s="731"/>
      <c r="AV659" s="732"/>
    </row>
    <row r="660" spans="44:48" ht="15" customHeight="1">
      <c r="AR660" s="67" t="str">
        <f t="shared" si="124"/>
        <v/>
      </c>
      <c r="AS660" s="731"/>
      <c r="AT660" s="731"/>
      <c r="AU660" s="731"/>
      <c r="AV660" s="732"/>
    </row>
    <row r="661" spans="44:48" ht="15" customHeight="1">
      <c r="AR661" s="67" t="str">
        <f t="shared" si="124"/>
        <v/>
      </c>
      <c r="AS661" s="731"/>
      <c r="AT661" s="731"/>
      <c r="AU661" s="731"/>
      <c r="AV661" s="732"/>
    </row>
    <row r="662" spans="44:48" ht="15" customHeight="1">
      <c r="AR662" s="67" t="str">
        <f t="shared" si="124"/>
        <v/>
      </c>
      <c r="AS662" s="731"/>
      <c r="AT662" s="731"/>
      <c r="AU662" s="731"/>
      <c r="AV662" s="732"/>
    </row>
    <row r="663" spans="44:48" ht="15" customHeight="1">
      <c r="AR663" s="67" t="str">
        <f t="shared" si="124"/>
        <v/>
      </c>
      <c r="AS663" s="731"/>
      <c r="AT663" s="731"/>
      <c r="AU663" s="731"/>
      <c r="AV663" s="732"/>
    </row>
    <row r="664" spans="44:48" ht="15" customHeight="1">
      <c r="AR664" s="67" t="str">
        <f t="shared" si="124"/>
        <v/>
      </c>
      <c r="AS664" s="731"/>
      <c r="AT664" s="731"/>
      <c r="AU664" s="731"/>
      <c r="AV664" s="732"/>
    </row>
    <row r="665" spans="44:48" ht="15" customHeight="1">
      <c r="AR665" s="67" t="str">
        <f t="shared" si="124"/>
        <v/>
      </c>
      <c r="AS665" s="731"/>
      <c r="AT665" s="731"/>
      <c r="AU665" s="731"/>
      <c r="AV665" s="732"/>
    </row>
    <row r="666" spans="44:48" ht="15" customHeight="1">
      <c r="AR666" s="67" t="str">
        <f t="shared" si="124"/>
        <v/>
      </c>
      <c r="AS666" s="731"/>
      <c r="AT666" s="731"/>
      <c r="AU666" s="731"/>
      <c r="AV666" s="732"/>
    </row>
    <row r="667" spans="44:48" ht="15" customHeight="1">
      <c r="AR667" s="67" t="str">
        <f t="shared" si="124"/>
        <v/>
      </c>
      <c r="AS667" s="731"/>
      <c r="AT667" s="731"/>
      <c r="AU667" s="731"/>
      <c r="AV667" s="732"/>
    </row>
    <row r="668" spans="44:48" ht="15" customHeight="1">
      <c r="AR668" s="67" t="str">
        <f t="shared" si="124"/>
        <v/>
      </c>
      <c r="AS668" s="731"/>
      <c r="AT668" s="731"/>
      <c r="AU668" s="731"/>
      <c r="AV668" s="732"/>
    </row>
    <row r="669" spans="44:48" ht="15" customHeight="1">
      <c r="AR669" s="67" t="str">
        <f t="shared" si="124"/>
        <v/>
      </c>
      <c r="AS669" s="731"/>
      <c r="AT669" s="731"/>
      <c r="AU669" s="731"/>
      <c r="AV669" s="732"/>
    </row>
    <row r="670" spans="44:48" ht="15" customHeight="1">
      <c r="AR670" s="67" t="str">
        <f t="shared" si="124"/>
        <v/>
      </c>
      <c r="AS670" s="731"/>
      <c r="AT670" s="731"/>
      <c r="AU670" s="731"/>
      <c r="AV670" s="732"/>
    </row>
    <row r="671" spans="44:48" ht="15" customHeight="1">
      <c r="AR671" s="67" t="str">
        <f t="shared" si="124"/>
        <v/>
      </c>
      <c r="AS671" s="731"/>
      <c r="AT671" s="731"/>
      <c r="AU671" s="731"/>
      <c r="AV671" s="732"/>
    </row>
    <row r="672" spans="44:48" ht="15" customHeight="1">
      <c r="AR672" s="67" t="str">
        <f t="shared" si="124"/>
        <v/>
      </c>
      <c r="AS672" s="731"/>
      <c r="AT672" s="731"/>
      <c r="AU672" s="731"/>
      <c r="AV672" s="732"/>
    </row>
    <row r="673" spans="44:48" ht="15" customHeight="1">
      <c r="AR673" s="67" t="str">
        <f t="shared" si="124"/>
        <v/>
      </c>
      <c r="AS673" s="731"/>
      <c r="AT673" s="731"/>
      <c r="AU673" s="731"/>
      <c r="AV673" s="732"/>
    </row>
    <row r="674" spans="44:48" ht="15" customHeight="1">
      <c r="AR674" s="67" t="str">
        <f t="shared" si="124"/>
        <v/>
      </c>
      <c r="AS674" s="731"/>
      <c r="AT674" s="731"/>
      <c r="AU674" s="731"/>
      <c r="AV674" s="732"/>
    </row>
    <row r="675" spans="44:48" ht="15" customHeight="1">
      <c r="AR675" s="67" t="str">
        <f t="shared" si="124"/>
        <v/>
      </c>
      <c r="AS675" s="731"/>
      <c r="AT675" s="731"/>
      <c r="AU675" s="731"/>
      <c r="AV675" s="732"/>
    </row>
    <row r="676" spans="44:48" ht="15" customHeight="1">
      <c r="AR676" s="67" t="str">
        <f t="shared" si="124"/>
        <v/>
      </c>
      <c r="AS676" s="731"/>
      <c r="AT676" s="731"/>
      <c r="AU676" s="731"/>
      <c r="AV676" s="732"/>
    </row>
    <row r="677" spans="44:48" ht="15" customHeight="1">
      <c r="AR677" s="67" t="str">
        <f t="shared" si="124"/>
        <v/>
      </c>
      <c r="AS677" s="731"/>
      <c r="AT677" s="731"/>
      <c r="AU677" s="731"/>
      <c r="AV677" s="732"/>
    </row>
    <row r="678" spans="44:48" ht="15" customHeight="1">
      <c r="AR678" s="67" t="str">
        <f t="shared" si="124"/>
        <v/>
      </c>
      <c r="AS678" s="731"/>
      <c r="AT678" s="731"/>
      <c r="AU678" s="731"/>
      <c r="AV678" s="732"/>
    </row>
    <row r="679" spans="44:48" ht="15" customHeight="1">
      <c r="AR679" s="67" t="str">
        <f t="shared" si="124"/>
        <v/>
      </c>
      <c r="AS679" s="731"/>
      <c r="AT679" s="731"/>
      <c r="AU679" s="731"/>
      <c r="AV679" s="732"/>
    </row>
    <row r="680" spans="44:48" ht="15" customHeight="1">
      <c r="AR680" s="67" t="str">
        <f t="shared" si="124"/>
        <v/>
      </c>
      <c r="AS680" s="731"/>
      <c r="AT680" s="731"/>
      <c r="AU680" s="731"/>
      <c r="AV680" s="732"/>
    </row>
    <row r="681" spans="44:48" ht="15" customHeight="1">
      <c r="AR681" s="67" t="str">
        <f t="shared" si="124"/>
        <v/>
      </c>
      <c r="AS681" s="731"/>
      <c r="AT681" s="731"/>
      <c r="AU681" s="731"/>
      <c r="AV681" s="732"/>
    </row>
    <row r="682" spans="44:48" ht="15" customHeight="1">
      <c r="AR682" s="67" t="str">
        <f t="shared" si="124"/>
        <v/>
      </c>
      <c r="AS682" s="731"/>
      <c r="AT682" s="731"/>
      <c r="AU682" s="731"/>
      <c r="AV682" s="732"/>
    </row>
    <row r="683" spans="44:48" ht="15" customHeight="1">
      <c r="AR683" s="67" t="str">
        <f t="shared" si="124"/>
        <v/>
      </c>
      <c r="AS683" s="731"/>
      <c r="AT683" s="731"/>
      <c r="AU683" s="731"/>
      <c r="AV683" s="732"/>
    </row>
    <row r="684" spans="44:48" ht="15" customHeight="1">
      <c r="AR684" s="67" t="str">
        <f t="shared" si="124"/>
        <v/>
      </c>
      <c r="AS684" s="731"/>
      <c r="AT684" s="731"/>
      <c r="AU684" s="731"/>
      <c r="AV684" s="732"/>
    </row>
    <row r="685" spans="44:48" ht="15" customHeight="1">
      <c r="AR685" s="67" t="str">
        <f t="shared" si="124"/>
        <v/>
      </c>
      <c r="AS685" s="731"/>
      <c r="AT685" s="731"/>
      <c r="AU685" s="731"/>
      <c r="AV685" s="732"/>
    </row>
    <row r="686" spans="44:48" ht="15" customHeight="1">
      <c r="AR686" s="67" t="str">
        <f t="shared" si="124"/>
        <v/>
      </c>
      <c r="AS686" s="731"/>
      <c r="AT686" s="731"/>
      <c r="AU686" s="731"/>
      <c r="AV686" s="732"/>
    </row>
    <row r="687" spans="44:48" ht="15" customHeight="1">
      <c r="AR687" s="67" t="str">
        <f t="shared" si="124"/>
        <v/>
      </c>
      <c r="AS687" s="731"/>
      <c r="AT687" s="731"/>
      <c r="AU687" s="731"/>
      <c r="AV687" s="732"/>
    </row>
    <row r="688" spans="44:48" ht="15" customHeight="1">
      <c r="AR688" s="67" t="str">
        <f t="shared" si="124"/>
        <v/>
      </c>
      <c r="AS688" s="731"/>
      <c r="AT688" s="731"/>
      <c r="AU688" s="731"/>
      <c r="AV688" s="732"/>
    </row>
    <row r="689" spans="44:48" ht="15" customHeight="1">
      <c r="AR689" s="67" t="str">
        <f t="shared" si="124"/>
        <v/>
      </c>
      <c r="AS689" s="731"/>
      <c r="AT689" s="731"/>
      <c r="AU689" s="731"/>
      <c r="AV689" s="732"/>
    </row>
    <row r="690" spans="44:48" ht="15" customHeight="1">
      <c r="AR690" s="67" t="str">
        <f t="shared" si="124"/>
        <v/>
      </c>
      <c r="AS690" s="731"/>
      <c r="AT690" s="731"/>
      <c r="AU690" s="731"/>
      <c r="AV690" s="732"/>
    </row>
    <row r="691" spans="44:48" ht="15" customHeight="1">
      <c r="AR691" s="67" t="str">
        <f t="shared" si="124"/>
        <v/>
      </c>
      <c r="AS691" s="731"/>
      <c r="AT691" s="731"/>
      <c r="AU691" s="731"/>
      <c r="AV691" s="732"/>
    </row>
    <row r="692" spans="44:48" ht="15" customHeight="1">
      <c r="AR692" s="67" t="str">
        <f t="shared" si="124"/>
        <v/>
      </c>
      <c r="AS692" s="731"/>
      <c r="AT692" s="731"/>
      <c r="AU692" s="731"/>
      <c r="AV692" s="732"/>
    </row>
    <row r="693" spans="44:48" ht="15" customHeight="1">
      <c r="AR693" s="67" t="str">
        <f t="shared" si="124"/>
        <v/>
      </c>
      <c r="AS693" s="731"/>
      <c r="AT693" s="731"/>
      <c r="AU693" s="731"/>
      <c r="AV693" s="732"/>
    </row>
    <row r="694" spans="44:48" ht="15" customHeight="1">
      <c r="AR694" s="67" t="str">
        <f t="shared" si="124"/>
        <v/>
      </c>
      <c r="AS694" s="731"/>
      <c r="AT694" s="731"/>
      <c r="AU694" s="731"/>
      <c r="AV694" s="732"/>
    </row>
    <row r="695" spans="44:48" ht="15" customHeight="1">
      <c r="AR695" s="67" t="str">
        <f t="shared" si="124"/>
        <v/>
      </c>
      <c r="AS695" s="731"/>
      <c r="AT695" s="731"/>
      <c r="AU695" s="731"/>
      <c r="AV695" s="732"/>
    </row>
    <row r="696" spans="44:48" ht="15" customHeight="1">
      <c r="AR696" s="67" t="str">
        <f t="shared" si="124"/>
        <v/>
      </c>
      <c r="AS696" s="731"/>
      <c r="AT696" s="731"/>
      <c r="AU696" s="731"/>
      <c r="AV696" s="732"/>
    </row>
    <row r="697" spans="44:48" ht="15" customHeight="1">
      <c r="AR697" s="67" t="str">
        <f t="shared" si="124"/>
        <v/>
      </c>
      <c r="AS697" s="731"/>
      <c r="AT697" s="731"/>
      <c r="AU697" s="731"/>
      <c r="AV697" s="732"/>
    </row>
    <row r="698" spans="44:48" ht="15" customHeight="1">
      <c r="AR698" s="67" t="str">
        <f t="shared" si="124"/>
        <v/>
      </c>
      <c r="AS698" s="731"/>
      <c r="AT698" s="731"/>
      <c r="AU698" s="731"/>
      <c r="AV698" s="732"/>
    </row>
    <row r="699" spans="44:48" ht="15" customHeight="1">
      <c r="AR699" s="67" t="str">
        <f t="shared" si="124"/>
        <v/>
      </c>
      <c r="AS699" s="731"/>
      <c r="AT699" s="731"/>
      <c r="AU699" s="731"/>
      <c r="AV699" s="732"/>
    </row>
    <row r="700" spans="44:48" ht="15" customHeight="1">
      <c r="AR700" s="67" t="str">
        <f t="shared" si="124"/>
        <v/>
      </c>
      <c r="AS700" s="731"/>
      <c r="AT700" s="731"/>
      <c r="AU700" s="731"/>
      <c r="AV700" s="732"/>
    </row>
    <row r="701" spans="44:48" ht="15" customHeight="1">
      <c r="AR701" s="67" t="str">
        <f t="shared" si="124"/>
        <v/>
      </c>
      <c r="AS701" s="731"/>
      <c r="AT701" s="731"/>
      <c r="AU701" s="731"/>
      <c r="AV701" s="732"/>
    </row>
    <row r="702" spans="44:48" ht="15" customHeight="1">
      <c r="AR702" s="67" t="str">
        <f t="shared" si="124"/>
        <v/>
      </c>
      <c r="AS702" s="731"/>
      <c r="AT702" s="731"/>
      <c r="AU702" s="731"/>
      <c r="AV702" s="732"/>
    </row>
    <row r="703" spans="44:48" ht="15" customHeight="1">
      <c r="AR703" s="67" t="str">
        <f t="shared" si="124"/>
        <v/>
      </c>
      <c r="AS703" s="731"/>
      <c r="AT703" s="731"/>
      <c r="AU703" s="731"/>
      <c r="AV703" s="732"/>
    </row>
    <row r="704" spans="44:48" ht="15" customHeight="1">
      <c r="AR704" s="67" t="str">
        <f t="shared" si="124"/>
        <v/>
      </c>
      <c r="AS704" s="731"/>
      <c r="AT704" s="731"/>
      <c r="AU704" s="731"/>
      <c r="AV704" s="732"/>
    </row>
    <row r="705" spans="44:48" ht="15" customHeight="1">
      <c r="AR705" s="67" t="str">
        <f t="shared" si="124"/>
        <v/>
      </c>
      <c r="AS705" s="731"/>
      <c r="AT705" s="731"/>
      <c r="AU705" s="731"/>
      <c r="AV705" s="732"/>
    </row>
    <row r="706" spans="44:48" ht="15" customHeight="1">
      <c r="AR706" s="67" t="str">
        <f t="shared" si="124"/>
        <v/>
      </c>
      <c r="AS706" s="731"/>
      <c r="AT706" s="731"/>
      <c r="AU706" s="731"/>
      <c r="AV706" s="732"/>
    </row>
    <row r="707" spans="44:48" ht="15" customHeight="1">
      <c r="AR707" s="67" t="str">
        <f t="shared" si="124"/>
        <v/>
      </c>
      <c r="AS707" s="731"/>
      <c r="AT707" s="731"/>
      <c r="AU707" s="731"/>
      <c r="AV707" s="732"/>
    </row>
    <row r="708" spans="44:48" ht="15" customHeight="1">
      <c r="AR708" s="67" t="str">
        <f t="shared" si="124"/>
        <v/>
      </c>
      <c r="AS708" s="731"/>
      <c r="AT708" s="731"/>
      <c r="AU708" s="731"/>
      <c r="AV708" s="732"/>
    </row>
    <row r="709" spans="44:48" ht="15" customHeight="1">
      <c r="AR709" s="67" t="str">
        <f t="shared" si="124"/>
        <v/>
      </c>
      <c r="AS709" s="731"/>
      <c r="AT709" s="731"/>
      <c r="AU709" s="731"/>
      <c r="AV709" s="732"/>
    </row>
    <row r="710" spans="44:48" ht="15" customHeight="1">
      <c r="AR710" s="67" t="str">
        <f t="shared" si="124"/>
        <v/>
      </c>
      <c r="AS710" s="731"/>
      <c r="AT710" s="731"/>
      <c r="AU710" s="731"/>
      <c r="AV710" s="732"/>
    </row>
    <row r="711" spans="44:48" ht="15" customHeight="1">
      <c r="AR711" s="67" t="str">
        <f t="shared" si="124"/>
        <v/>
      </c>
      <c r="AS711" s="731"/>
      <c r="AT711" s="731"/>
      <c r="AU711" s="731"/>
      <c r="AV711" s="732"/>
    </row>
    <row r="712" spans="44:48" ht="15" customHeight="1">
      <c r="AR712" s="67" t="str">
        <f t="shared" si="124"/>
        <v/>
      </c>
      <c r="AS712" s="731"/>
      <c r="AT712" s="731"/>
      <c r="AU712" s="731"/>
      <c r="AV712" s="732"/>
    </row>
    <row r="713" spans="44:48" ht="15" customHeight="1">
      <c r="AR713" s="67" t="str">
        <f t="shared" ref="AR713:AR776" si="125">CONCATENATE(AT713,AU713)</f>
        <v/>
      </c>
      <c r="AS713" s="731"/>
      <c r="AT713" s="731"/>
      <c r="AU713" s="731"/>
      <c r="AV713" s="732"/>
    </row>
    <row r="714" spans="44:48" ht="15" customHeight="1">
      <c r="AR714" s="67" t="str">
        <f t="shared" si="125"/>
        <v/>
      </c>
      <c r="AS714" s="731"/>
      <c r="AT714" s="731"/>
      <c r="AU714" s="731"/>
      <c r="AV714" s="732"/>
    </row>
    <row r="715" spans="44:48" ht="15" customHeight="1">
      <c r="AR715" s="67" t="str">
        <f t="shared" si="125"/>
        <v/>
      </c>
      <c r="AS715" s="731"/>
      <c r="AT715" s="731"/>
      <c r="AU715" s="731"/>
      <c r="AV715" s="732"/>
    </row>
    <row r="716" spans="44:48" ht="15" customHeight="1">
      <c r="AR716" s="67" t="str">
        <f t="shared" si="125"/>
        <v/>
      </c>
      <c r="AS716" s="731"/>
      <c r="AT716" s="731"/>
      <c r="AU716" s="731"/>
      <c r="AV716" s="732"/>
    </row>
    <row r="717" spans="44:48" ht="15" customHeight="1">
      <c r="AR717" s="67" t="str">
        <f t="shared" si="125"/>
        <v/>
      </c>
      <c r="AS717" s="731"/>
      <c r="AT717" s="731"/>
      <c r="AU717" s="731"/>
      <c r="AV717" s="732"/>
    </row>
    <row r="718" spans="44:48" ht="15" customHeight="1">
      <c r="AR718" s="67" t="str">
        <f t="shared" si="125"/>
        <v/>
      </c>
      <c r="AS718" s="731"/>
      <c r="AT718" s="731"/>
      <c r="AU718" s="731"/>
      <c r="AV718" s="732"/>
    </row>
    <row r="719" spans="44:48" ht="15" customHeight="1">
      <c r="AR719" s="67" t="str">
        <f t="shared" si="125"/>
        <v/>
      </c>
      <c r="AS719" s="731"/>
      <c r="AT719" s="731"/>
      <c r="AU719" s="731"/>
      <c r="AV719" s="732"/>
    </row>
    <row r="720" spans="44:48" ht="15" customHeight="1">
      <c r="AR720" s="67" t="str">
        <f t="shared" si="125"/>
        <v/>
      </c>
      <c r="AS720" s="731"/>
      <c r="AT720" s="731"/>
      <c r="AU720" s="731"/>
      <c r="AV720" s="732"/>
    </row>
    <row r="721" spans="44:48" ht="15" customHeight="1">
      <c r="AR721" s="67" t="str">
        <f t="shared" si="125"/>
        <v/>
      </c>
      <c r="AS721" s="731"/>
      <c r="AT721" s="731"/>
      <c r="AU721" s="731"/>
      <c r="AV721" s="732"/>
    </row>
    <row r="722" spans="44:48" ht="15" customHeight="1">
      <c r="AR722" s="67" t="str">
        <f t="shared" si="125"/>
        <v/>
      </c>
      <c r="AS722" s="731"/>
      <c r="AT722" s="731"/>
      <c r="AU722" s="731"/>
      <c r="AV722" s="732"/>
    </row>
    <row r="723" spans="44:48" ht="15" customHeight="1">
      <c r="AR723" s="67" t="str">
        <f t="shared" si="125"/>
        <v/>
      </c>
      <c r="AS723" s="731"/>
      <c r="AT723" s="731"/>
      <c r="AU723" s="731"/>
      <c r="AV723" s="732"/>
    </row>
    <row r="724" spans="44:48" ht="15" customHeight="1">
      <c r="AR724" s="67" t="str">
        <f t="shared" si="125"/>
        <v/>
      </c>
      <c r="AS724" s="731"/>
      <c r="AT724" s="731"/>
      <c r="AU724" s="731"/>
      <c r="AV724" s="732"/>
    </row>
    <row r="725" spans="44:48" ht="15" customHeight="1">
      <c r="AR725" s="67" t="str">
        <f t="shared" si="125"/>
        <v/>
      </c>
      <c r="AS725" s="731"/>
      <c r="AT725" s="731"/>
      <c r="AU725" s="731"/>
      <c r="AV725" s="732"/>
    </row>
    <row r="726" spans="44:48" ht="15" customHeight="1">
      <c r="AR726" s="67" t="str">
        <f t="shared" si="125"/>
        <v/>
      </c>
      <c r="AS726" s="731"/>
      <c r="AT726" s="731"/>
      <c r="AU726" s="731"/>
      <c r="AV726" s="732"/>
    </row>
    <row r="727" spans="44:48" ht="15" customHeight="1">
      <c r="AR727" s="67" t="str">
        <f t="shared" si="125"/>
        <v/>
      </c>
      <c r="AS727" s="731"/>
      <c r="AT727" s="731"/>
      <c r="AU727" s="731"/>
      <c r="AV727" s="732"/>
    </row>
    <row r="728" spans="44:48" ht="15" customHeight="1">
      <c r="AR728" s="67" t="str">
        <f t="shared" si="125"/>
        <v/>
      </c>
      <c r="AS728" s="731"/>
      <c r="AT728" s="731"/>
      <c r="AU728" s="731"/>
      <c r="AV728" s="732"/>
    </row>
    <row r="729" spans="44:48" ht="15" customHeight="1">
      <c r="AR729" s="67" t="str">
        <f t="shared" si="125"/>
        <v/>
      </c>
      <c r="AS729" s="731"/>
      <c r="AT729" s="731"/>
      <c r="AU729" s="731"/>
      <c r="AV729" s="732"/>
    </row>
    <row r="730" spans="44:48" ht="15" customHeight="1">
      <c r="AR730" s="67" t="str">
        <f t="shared" si="125"/>
        <v/>
      </c>
      <c r="AS730" s="731"/>
      <c r="AT730" s="731"/>
      <c r="AU730" s="731"/>
      <c r="AV730" s="732"/>
    </row>
    <row r="731" spans="44:48" ht="15" customHeight="1">
      <c r="AR731" s="67" t="str">
        <f t="shared" si="125"/>
        <v/>
      </c>
      <c r="AS731" s="731"/>
      <c r="AT731" s="731"/>
      <c r="AU731" s="731"/>
      <c r="AV731" s="732"/>
    </row>
    <row r="732" spans="44:48" ht="15" customHeight="1">
      <c r="AR732" s="67" t="str">
        <f t="shared" si="125"/>
        <v/>
      </c>
      <c r="AS732" s="731"/>
      <c r="AT732" s="731"/>
      <c r="AU732" s="731"/>
      <c r="AV732" s="732"/>
    </row>
    <row r="733" spans="44:48" ht="15" customHeight="1">
      <c r="AR733" s="67" t="str">
        <f t="shared" si="125"/>
        <v/>
      </c>
      <c r="AS733" s="731"/>
      <c r="AT733" s="731"/>
      <c r="AU733" s="731"/>
      <c r="AV733" s="732"/>
    </row>
    <row r="734" spans="44:48" ht="15" customHeight="1">
      <c r="AR734" s="67" t="str">
        <f t="shared" si="125"/>
        <v/>
      </c>
      <c r="AS734" s="731"/>
      <c r="AT734" s="731"/>
      <c r="AU734" s="731"/>
      <c r="AV734" s="732"/>
    </row>
    <row r="735" spans="44:48" ht="15" customHeight="1">
      <c r="AR735" s="67" t="str">
        <f t="shared" si="125"/>
        <v/>
      </c>
      <c r="AS735" s="731"/>
      <c r="AT735" s="731"/>
      <c r="AU735" s="731"/>
      <c r="AV735" s="732"/>
    </row>
    <row r="736" spans="44:48" ht="15" customHeight="1">
      <c r="AR736" s="67" t="str">
        <f t="shared" si="125"/>
        <v/>
      </c>
      <c r="AS736" s="731"/>
      <c r="AT736" s="731"/>
      <c r="AU736" s="731"/>
      <c r="AV736" s="732"/>
    </row>
    <row r="737" spans="44:48" ht="15" customHeight="1">
      <c r="AR737" s="67" t="str">
        <f t="shared" si="125"/>
        <v/>
      </c>
      <c r="AS737" s="731"/>
      <c r="AT737" s="731"/>
      <c r="AU737" s="731"/>
      <c r="AV737" s="732"/>
    </row>
    <row r="738" spans="44:48" ht="15" customHeight="1">
      <c r="AR738" s="67" t="str">
        <f t="shared" si="125"/>
        <v/>
      </c>
      <c r="AS738" s="731"/>
      <c r="AT738" s="731"/>
      <c r="AU738" s="731"/>
      <c r="AV738" s="732"/>
    </row>
    <row r="739" spans="44:48" ht="15" customHeight="1">
      <c r="AR739" s="67" t="str">
        <f t="shared" si="125"/>
        <v/>
      </c>
      <c r="AS739" s="731"/>
      <c r="AT739" s="731"/>
      <c r="AU739" s="731"/>
      <c r="AV739" s="732"/>
    </row>
    <row r="740" spans="44:48" ht="15" customHeight="1">
      <c r="AR740" s="67" t="str">
        <f t="shared" si="125"/>
        <v/>
      </c>
      <c r="AS740" s="731"/>
      <c r="AT740" s="731"/>
      <c r="AU740" s="731"/>
      <c r="AV740" s="732"/>
    </row>
    <row r="741" spans="44:48" ht="15" customHeight="1">
      <c r="AR741" s="67" t="str">
        <f t="shared" si="125"/>
        <v/>
      </c>
      <c r="AS741" s="731"/>
      <c r="AT741" s="731"/>
      <c r="AU741" s="731"/>
      <c r="AV741" s="732"/>
    </row>
    <row r="742" spans="44:48" ht="15" customHeight="1">
      <c r="AR742" s="67" t="str">
        <f t="shared" si="125"/>
        <v/>
      </c>
      <c r="AS742" s="731"/>
      <c r="AT742" s="731"/>
      <c r="AU742" s="731"/>
      <c r="AV742" s="732"/>
    </row>
    <row r="743" spans="44:48" ht="15" customHeight="1">
      <c r="AR743" s="67" t="str">
        <f t="shared" si="125"/>
        <v/>
      </c>
      <c r="AS743" s="731"/>
      <c r="AT743" s="731"/>
      <c r="AU743" s="731"/>
      <c r="AV743" s="732"/>
    </row>
    <row r="744" spans="44:48" ht="15" customHeight="1">
      <c r="AR744" s="67" t="str">
        <f t="shared" si="125"/>
        <v/>
      </c>
      <c r="AS744" s="731"/>
      <c r="AT744" s="731"/>
      <c r="AU744" s="731"/>
      <c r="AV744" s="732"/>
    </row>
    <row r="745" spans="44:48" ht="15" customHeight="1">
      <c r="AR745" s="67" t="str">
        <f t="shared" si="125"/>
        <v/>
      </c>
      <c r="AS745" s="731"/>
      <c r="AT745" s="731"/>
      <c r="AU745" s="731"/>
      <c r="AV745" s="732"/>
    </row>
    <row r="746" spans="44:48" ht="15" customHeight="1">
      <c r="AR746" s="67" t="str">
        <f t="shared" si="125"/>
        <v/>
      </c>
      <c r="AS746" s="731"/>
      <c r="AT746" s="731"/>
      <c r="AU746" s="731"/>
      <c r="AV746" s="732"/>
    </row>
    <row r="747" spans="44:48" ht="15" customHeight="1">
      <c r="AR747" s="67" t="str">
        <f t="shared" si="125"/>
        <v/>
      </c>
      <c r="AS747" s="731"/>
      <c r="AT747" s="731"/>
      <c r="AU747" s="731"/>
      <c r="AV747" s="732"/>
    </row>
    <row r="748" spans="44:48" ht="15" customHeight="1">
      <c r="AR748" s="67" t="str">
        <f t="shared" si="125"/>
        <v/>
      </c>
      <c r="AS748" s="731"/>
      <c r="AT748" s="731"/>
      <c r="AU748" s="731"/>
      <c r="AV748" s="732"/>
    </row>
    <row r="749" spans="44:48" ht="15" customHeight="1">
      <c r="AR749" s="67" t="str">
        <f t="shared" si="125"/>
        <v/>
      </c>
      <c r="AS749" s="731"/>
      <c r="AT749" s="731"/>
      <c r="AU749" s="731"/>
      <c r="AV749" s="732"/>
    </row>
    <row r="750" spans="44:48" ht="15" customHeight="1">
      <c r="AR750" s="67" t="str">
        <f t="shared" si="125"/>
        <v/>
      </c>
      <c r="AS750" s="733"/>
      <c r="AT750" s="733"/>
      <c r="AU750" s="733"/>
      <c r="AV750" s="734"/>
    </row>
    <row r="751" spans="44:48" ht="15" customHeight="1">
      <c r="AR751" s="67" t="str">
        <f t="shared" si="125"/>
        <v/>
      </c>
      <c r="AS751" s="733"/>
      <c r="AT751" s="733"/>
      <c r="AU751" s="733"/>
      <c r="AV751" s="734"/>
    </row>
    <row r="752" spans="44:48" ht="15" customHeight="1">
      <c r="AR752" s="67" t="str">
        <f t="shared" si="125"/>
        <v/>
      </c>
      <c r="AS752" s="733"/>
      <c r="AT752" s="733"/>
      <c r="AU752" s="733"/>
      <c r="AV752" s="734"/>
    </row>
    <row r="753" spans="44:48" ht="15" customHeight="1">
      <c r="AR753" s="67" t="str">
        <f t="shared" si="125"/>
        <v/>
      </c>
      <c r="AS753" s="733"/>
      <c r="AT753" s="733"/>
      <c r="AU753" s="733"/>
      <c r="AV753" s="734"/>
    </row>
    <row r="754" spans="44:48" ht="15" customHeight="1">
      <c r="AR754" s="67" t="str">
        <f t="shared" si="125"/>
        <v/>
      </c>
      <c r="AS754" s="733"/>
      <c r="AT754" s="733"/>
      <c r="AU754" s="733"/>
      <c r="AV754" s="734"/>
    </row>
    <row r="755" spans="44:48" ht="15" customHeight="1">
      <c r="AR755" s="67" t="str">
        <f t="shared" si="125"/>
        <v/>
      </c>
      <c r="AS755" s="733"/>
      <c r="AT755" s="733"/>
      <c r="AU755" s="733"/>
      <c r="AV755" s="734"/>
    </row>
    <row r="756" spans="44:48" ht="15" customHeight="1">
      <c r="AR756" s="67" t="str">
        <f t="shared" si="125"/>
        <v/>
      </c>
      <c r="AS756" s="733"/>
      <c r="AT756" s="733"/>
      <c r="AU756" s="733"/>
      <c r="AV756" s="734"/>
    </row>
    <row r="757" spans="44:48" ht="15" customHeight="1">
      <c r="AR757" s="67" t="str">
        <f t="shared" si="125"/>
        <v/>
      </c>
      <c r="AS757" s="733"/>
      <c r="AT757" s="733"/>
      <c r="AU757" s="733"/>
      <c r="AV757" s="734"/>
    </row>
    <row r="758" spans="44:48" ht="15" customHeight="1">
      <c r="AR758" s="67" t="str">
        <f t="shared" si="125"/>
        <v/>
      </c>
      <c r="AS758" s="733"/>
      <c r="AT758" s="733"/>
      <c r="AU758" s="733"/>
      <c r="AV758" s="734"/>
    </row>
    <row r="759" spans="44:48" ht="15" customHeight="1">
      <c r="AR759" s="67" t="str">
        <f t="shared" si="125"/>
        <v/>
      </c>
      <c r="AS759" s="733"/>
      <c r="AT759" s="733"/>
      <c r="AU759" s="733"/>
      <c r="AV759" s="734"/>
    </row>
    <row r="760" spans="44:48" ht="15" customHeight="1">
      <c r="AR760" s="67" t="str">
        <f t="shared" si="125"/>
        <v/>
      </c>
      <c r="AS760" s="733"/>
      <c r="AT760" s="733"/>
      <c r="AU760" s="733"/>
      <c r="AV760" s="734"/>
    </row>
    <row r="761" spans="44:48" ht="15" customHeight="1">
      <c r="AR761" s="67" t="str">
        <f t="shared" si="125"/>
        <v/>
      </c>
      <c r="AS761" s="733"/>
      <c r="AT761" s="733"/>
      <c r="AU761" s="733"/>
      <c r="AV761" s="734"/>
    </row>
    <row r="762" spans="44:48" ht="15" customHeight="1">
      <c r="AR762" s="67" t="str">
        <f t="shared" si="125"/>
        <v/>
      </c>
      <c r="AS762" s="733"/>
      <c r="AT762" s="733"/>
      <c r="AU762" s="733"/>
      <c r="AV762" s="734"/>
    </row>
    <row r="763" spans="44:48" ht="15" customHeight="1">
      <c r="AR763" s="67" t="str">
        <f t="shared" si="125"/>
        <v/>
      </c>
      <c r="AS763" s="733"/>
      <c r="AT763" s="733"/>
      <c r="AU763" s="733"/>
      <c r="AV763" s="734"/>
    </row>
    <row r="764" spans="44:48" ht="15" customHeight="1">
      <c r="AR764" s="67" t="str">
        <f t="shared" si="125"/>
        <v/>
      </c>
      <c r="AS764" s="733"/>
      <c r="AT764" s="733"/>
      <c r="AU764" s="733"/>
      <c r="AV764" s="734"/>
    </row>
    <row r="765" spans="44:48" ht="15" customHeight="1">
      <c r="AR765" s="67" t="str">
        <f t="shared" si="125"/>
        <v/>
      </c>
      <c r="AS765" s="733"/>
      <c r="AT765" s="733"/>
      <c r="AU765" s="733"/>
      <c r="AV765" s="734"/>
    </row>
    <row r="766" spans="44:48" ht="15" customHeight="1">
      <c r="AR766" s="67" t="str">
        <f t="shared" si="125"/>
        <v/>
      </c>
      <c r="AS766" s="733"/>
      <c r="AT766" s="733"/>
      <c r="AU766" s="733"/>
      <c r="AV766" s="734"/>
    </row>
    <row r="767" spans="44:48" ht="15" customHeight="1">
      <c r="AR767" s="67" t="str">
        <f t="shared" si="125"/>
        <v/>
      </c>
      <c r="AS767" s="733"/>
      <c r="AT767" s="733"/>
      <c r="AU767" s="733"/>
      <c r="AV767" s="734"/>
    </row>
    <row r="768" spans="44:48" ht="15" customHeight="1">
      <c r="AR768" s="67" t="str">
        <f t="shared" si="125"/>
        <v/>
      </c>
      <c r="AS768" s="733"/>
      <c r="AT768" s="733"/>
      <c r="AU768" s="733"/>
      <c r="AV768" s="734"/>
    </row>
    <row r="769" spans="44:48" ht="15" customHeight="1">
      <c r="AR769" s="67" t="str">
        <f t="shared" si="125"/>
        <v/>
      </c>
      <c r="AS769" s="733"/>
      <c r="AT769" s="733"/>
      <c r="AU769" s="733"/>
      <c r="AV769" s="734"/>
    </row>
    <row r="770" spans="44:48" ht="15" customHeight="1">
      <c r="AR770" s="67" t="str">
        <f t="shared" si="125"/>
        <v/>
      </c>
      <c r="AS770" s="733"/>
      <c r="AT770" s="733"/>
      <c r="AU770" s="733"/>
      <c r="AV770" s="734"/>
    </row>
    <row r="771" spans="44:48" ht="15" customHeight="1">
      <c r="AR771" s="67" t="str">
        <f t="shared" si="125"/>
        <v/>
      </c>
      <c r="AS771" s="733"/>
      <c r="AT771" s="733"/>
      <c r="AU771" s="733"/>
      <c r="AV771" s="734"/>
    </row>
    <row r="772" spans="44:48" ht="15" customHeight="1">
      <c r="AR772" s="67" t="str">
        <f t="shared" si="125"/>
        <v/>
      </c>
      <c r="AS772" s="733"/>
      <c r="AT772" s="733"/>
      <c r="AU772" s="733"/>
      <c r="AV772" s="734"/>
    </row>
    <row r="773" spans="44:48" ht="15" customHeight="1">
      <c r="AR773" s="67" t="str">
        <f t="shared" si="125"/>
        <v/>
      </c>
      <c r="AS773" s="733"/>
      <c r="AT773" s="733"/>
      <c r="AU773" s="733"/>
      <c r="AV773" s="734"/>
    </row>
    <row r="774" spans="44:48" ht="15" customHeight="1">
      <c r="AR774" s="67" t="str">
        <f t="shared" si="125"/>
        <v/>
      </c>
      <c r="AS774" s="733"/>
      <c r="AT774" s="733"/>
      <c r="AU774" s="733"/>
      <c r="AV774" s="734"/>
    </row>
    <row r="775" spans="44:48" ht="15" customHeight="1">
      <c r="AR775" s="67" t="str">
        <f t="shared" si="125"/>
        <v/>
      </c>
      <c r="AS775" s="733"/>
      <c r="AT775" s="733"/>
      <c r="AU775" s="733"/>
      <c r="AV775" s="734"/>
    </row>
    <row r="776" spans="44:48" ht="15" customHeight="1">
      <c r="AR776" s="67" t="str">
        <f t="shared" si="125"/>
        <v/>
      </c>
      <c r="AS776" s="733"/>
      <c r="AT776" s="733"/>
      <c r="AU776" s="733"/>
      <c r="AV776" s="734"/>
    </row>
    <row r="777" spans="44:48" ht="15" customHeight="1">
      <c r="AR777" s="67" t="str">
        <f t="shared" ref="AR777:AR840" si="126">CONCATENATE(AT777,AU777)</f>
        <v/>
      </c>
      <c r="AS777" s="733"/>
      <c r="AT777" s="733"/>
      <c r="AU777" s="733"/>
      <c r="AV777" s="734"/>
    </row>
    <row r="778" spans="44:48" ht="15" customHeight="1">
      <c r="AR778" s="67" t="str">
        <f t="shared" si="126"/>
        <v/>
      </c>
      <c r="AS778" s="733"/>
      <c r="AT778" s="733"/>
      <c r="AU778" s="733"/>
      <c r="AV778" s="734"/>
    </row>
    <row r="779" spans="44:48" ht="15" customHeight="1">
      <c r="AR779" s="67" t="str">
        <f t="shared" si="126"/>
        <v/>
      </c>
      <c r="AS779" s="733"/>
      <c r="AT779" s="733"/>
      <c r="AU779" s="733"/>
      <c r="AV779" s="734"/>
    </row>
    <row r="780" spans="44:48" ht="15" customHeight="1">
      <c r="AR780" s="67" t="str">
        <f t="shared" si="126"/>
        <v/>
      </c>
      <c r="AS780" s="733"/>
      <c r="AT780" s="733"/>
      <c r="AU780" s="733"/>
      <c r="AV780" s="734"/>
    </row>
    <row r="781" spans="44:48" ht="15" customHeight="1">
      <c r="AR781" s="67" t="str">
        <f t="shared" si="126"/>
        <v/>
      </c>
      <c r="AS781" s="733"/>
      <c r="AT781" s="733"/>
      <c r="AU781" s="733"/>
      <c r="AV781" s="734"/>
    </row>
    <row r="782" spans="44:48" ht="15" customHeight="1">
      <c r="AR782" s="67" t="str">
        <f t="shared" si="126"/>
        <v/>
      </c>
      <c r="AS782" s="733"/>
      <c r="AT782" s="733"/>
      <c r="AU782" s="733"/>
      <c r="AV782" s="734"/>
    </row>
    <row r="783" spans="44:48" ht="15" customHeight="1">
      <c r="AR783" s="67" t="str">
        <f t="shared" si="126"/>
        <v/>
      </c>
      <c r="AS783" s="733"/>
      <c r="AT783" s="733"/>
      <c r="AU783" s="733"/>
      <c r="AV783" s="734"/>
    </row>
    <row r="784" spans="44:48" ht="15" customHeight="1">
      <c r="AR784" s="67" t="str">
        <f t="shared" si="126"/>
        <v/>
      </c>
      <c r="AS784" s="733"/>
      <c r="AT784" s="733"/>
      <c r="AU784" s="733"/>
      <c r="AV784" s="734"/>
    </row>
    <row r="785" spans="44:48" ht="15" customHeight="1">
      <c r="AR785" s="67" t="str">
        <f t="shared" si="126"/>
        <v/>
      </c>
      <c r="AS785" s="733"/>
      <c r="AT785" s="733"/>
      <c r="AU785" s="733"/>
      <c r="AV785" s="734"/>
    </row>
    <row r="786" spans="44:48" ht="15" customHeight="1">
      <c r="AR786" s="67" t="str">
        <f t="shared" si="126"/>
        <v/>
      </c>
      <c r="AS786" s="733"/>
      <c r="AT786" s="733"/>
      <c r="AU786" s="733"/>
      <c r="AV786" s="734"/>
    </row>
    <row r="787" spans="44:48" ht="15" customHeight="1">
      <c r="AR787" s="67" t="str">
        <f t="shared" si="126"/>
        <v/>
      </c>
      <c r="AS787" s="733"/>
      <c r="AT787" s="733"/>
      <c r="AU787" s="733"/>
      <c r="AV787" s="734"/>
    </row>
    <row r="788" spans="44:48" ht="15" customHeight="1">
      <c r="AR788" s="67" t="str">
        <f t="shared" si="126"/>
        <v/>
      </c>
      <c r="AS788" s="733"/>
      <c r="AT788" s="733"/>
      <c r="AU788" s="733"/>
      <c r="AV788" s="734"/>
    </row>
    <row r="789" spans="44:48" ht="15" customHeight="1">
      <c r="AR789" s="67" t="str">
        <f t="shared" si="126"/>
        <v/>
      </c>
      <c r="AS789" s="733"/>
      <c r="AT789" s="733"/>
      <c r="AU789" s="733"/>
      <c r="AV789" s="734"/>
    </row>
    <row r="790" spans="44:48" ht="15" customHeight="1">
      <c r="AR790" s="67" t="str">
        <f t="shared" si="126"/>
        <v/>
      </c>
      <c r="AS790" s="733"/>
      <c r="AT790" s="733"/>
      <c r="AU790" s="733"/>
      <c r="AV790" s="734"/>
    </row>
    <row r="791" spans="44:48" ht="15" customHeight="1">
      <c r="AR791" s="67" t="str">
        <f t="shared" si="126"/>
        <v/>
      </c>
      <c r="AS791" s="733"/>
      <c r="AT791" s="733"/>
      <c r="AU791" s="733"/>
      <c r="AV791" s="734"/>
    </row>
    <row r="792" spans="44:48" ht="15" customHeight="1">
      <c r="AR792" s="67" t="str">
        <f t="shared" si="126"/>
        <v/>
      </c>
      <c r="AS792" s="733"/>
      <c r="AT792" s="733"/>
      <c r="AU792" s="733"/>
      <c r="AV792" s="734"/>
    </row>
    <row r="793" spans="44:48" ht="15" customHeight="1">
      <c r="AR793" s="67" t="str">
        <f t="shared" si="126"/>
        <v/>
      </c>
      <c r="AS793" s="733"/>
      <c r="AT793" s="733"/>
      <c r="AU793" s="733"/>
      <c r="AV793" s="734"/>
    </row>
    <row r="794" spans="44:48" ht="15" customHeight="1">
      <c r="AR794" s="67" t="str">
        <f t="shared" si="126"/>
        <v/>
      </c>
      <c r="AS794" s="733"/>
      <c r="AT794" s="733"/>
      <c r="AU794" s="733"/>
      <c r="AV794" s="734"/>
    </row>
    <row r="795" spans="44:48" ht="15" customHeight="1">
      <c r="AR795" s="67" t="str">
        <f t="shared" si="126"/>
        <v/>
      </c>
      <c r="AS795" s="733"/>
      <c r="AT795" s="733"/>
      <c r="AU795" s="733"/>
      <c r="AV795" s="734"/>
    </row>
    <row r="796" spans="44:48" ht="15" customHeight="1">
      <c r="AR796" s="67" t="str">
        <f t="shared" si="126"/>
        <v/>
      </c>
      <c r="AS796" s="733"/>
      <c r="AT796" s="733"/>
      <c r="AU796" s="733"/>
      <c r="AV796" s="734"/>
    </row>
    <row r="797" spans="44:48" ht="15" customHeight="1">
      <c r="AR797" s="67" t="str">
        <f t="shared" si="126"/>
        <v/>
      </c>
      <c r="AS797" s="733"/>
      <c r="AT797" s="733"/>
      <c r="AU797" s="733"/>
      <c r="AV797" s="734"/>
    </row>
    <row r="798" spans="44:48" ht="15" customHeight="1">
      <c r="AR798" s="67" t="str">
        <f t="shared" si="126"/>
        <v/>
      </c>
      <c r="AS798" s="733"/>
      <c r="AT798" s="733"/>
      <c r="AU798" s="733"/>
      <c r="AV798" s="734"/>
    </row>
    <row r="799" spans="44:48" ht="15" customHeight="1">
      <c r="AR799" s="67" t="str">
        <f t="shared" si="126"/>
        <v/>
      </c>
      <c r="AS799" s="733"/>
      <c r="AT799" s="733"/>
      <c r="AU799" s="733"/>
      <c r="AV799" s="734"/>
    </row>
    <row r="800" spans="44:48" ht="15" customHeight="1">
      <c r="AR800" s="67" t="str">
        <f t="shared" si="126"/>
        <v/>
      </c>
      <c r="AS800" s="733"/>
      <c r="AT800" s="733"/>
      <c r="AU800" s="733"/>
      <c r="AV800" s="734"/>
    </row>
    <row r="801" spans="44:48" ht="15" customHeight="1">
      <c r="AR801" s="67" t="str">
        <f t="shared" si="126"/>
        <v/>
      </c>
      <c r="AS801" s="733"/>
      <c r="AT801" s="733"/>
      <c r="AU801" s="733"/>
      <c r="AV801" s="734"/>
    </row>
    <row r="802" spans="44:48" ht="15" customHeight="1">
      <c r="AR802" s="67" t="str">
        <f t="shared" si="126"/>
        <v/>
      </c>
      <c r="AS802" s="733"/>
      <c r="AT802" s="733"/>
      <c r="AU802" s="733"/>
      <c r="AV802" s="734"/>
    </row>
    <row r="803" spans="44:48" ht="15" customHeight="1">
      <c r="AR803" s="67" t="str">
        <f t="shared" si="126"/>
        <v/>
      </c>
      <c r="AS803" s="733"/>
      <c r="AT803" s="733"/>
      <c r="AU803" s="733"/>
      <c r="AV803" s="734"/>
    </row>
    <row r="804" spans="44:48" ht="15" customHeight="1">
      <c r="AR804" s="67" t="str">
        <f t="shared" si="126"/>
        <v/>
      </c>
      <c r="AS804" s="733"/>
      <c r="AT804" s="733"/>
      <c r="AU804" s="733"/>
      <c r="AV804" s="734"/>
    </row>
    <row r="805" spans="44:48" ht="15" customHeight="1">
      <c r="AR805" s="67" t="str">
        <f t="shared" si="126"/>
        <v/>
      </c>
      <c r="AS805" s="733"/>
      <c r="AT805" s="733"/>
      <c r="AU805" s="733"/>
      <c r="AV805" s="734"/>
    </row>
    <row r="806" spans="44:48" ht="15" customHeight="1">
      <c r="AR806" s="67" t="str">
        <f t="shared" si="126"/>
        <v/>
      </c>
      <c r="AS806" s="733"/>
      <c r="AT806" s="733"/>
      <c r="AU806" s="733"/>
      <c r="AV806" s="734"/>
    </row>
    <row r="807" spans="44:48" ht="15" customHeight="1">
      <c r="AR807" s="67" t="str">
        <f t="shared" si="126"/>
        <v/>
      </c>
      <c r="AS807" s="733"/>
      <c r="AT807" s="733"/>
      <c r="AU807" s="733"/>
      <c r="AV807" s="734"/>
    </row>
    <row r="808" spans="44:48" ht="15" customHeight="1">
      <c r="AR808" s="67" t="str">
        <f t="shared" si="126"/>
        <v/>
      </c>
      <c r="AS808" s="733"/>
      <c r="AT808" s="733"/>
      <c r="AU808" s="733"/>
      <c r="AV808" s="734"/>
    </row>
    <row r="809" spans="44:48" ht="15" customHeight="1">
      <c r="AR809" s="67" t="str">
        <f t="shared" si="126"/>
        <v/>
      </c>
      <c r="AS809" s="733"/>
      <c r="AT809" s="733"/>
      <c r="AU809" s="733"/>
      <c r="AV809" s="734"/>
    </row>
    <row r="810" spans="44:48" ht="15" customHeight="1">
      <c r="AR810" s="67" t="str">
        <f t="shared" si="126"/>
        <v/>
      </c>
      <c r="AS810" s="733"/>
      <c r="AT810" s="733"/>
      <c r="AU810" s="733"/>
      <c r="AV810" s="734"/>
    </row>
    <row r="811" spans="44:48" ht="15" customHeight="1">
      <c r="AR811" s="67" t="str">
        <f t="shared" si="126"/>
        <v/>
      </c>
      <c r="AS811" s="733"/>
      <c r="AT811" s="733"/>
      <c r="AU811" s="733"/>
      <c r="AV811" s="734"/>
    </row>
    <row r="812" spans="44:48" ht="15" customHeight="1">
      <c r="AR812" s="67" t="str">
        <f t="shared" si="126"/>
        <v/>
      </c>
      <c r="AS812" s="733"/>
      <c r="AT812" s="733"/>
      <c r="AU812" s="733"/>
      <c r="AV812" s="734"/>
    </row>
    <row r="813" spans="44:48" ht="15" customHeight="1">
      <c r="AR813" s="67" t="str">
        <f t="shared" si="126"/>
        <v/>
      </c>
      <c r="AS813" s="733"/>
      <c r="AT813" s="733"/>
      <c r="AU813" s="733"/>
      <c r="AV813" s="734"/>
    </row>
    <row r="814" spans="44:48" ht="15" customHeight="1">
      <c r="AR814" s="67" t="str">
        <f t="shared" si="126"/>
        <v/>
      </c>
      <c r="AS814" s="733"/>
      <c r="AT814" s="733"/>
      <c r="AU814" s="733"/>
      <c r="AV814" s="734"/>
    </row>
    <row r="815" spans="44:48" ht="15" customHeight="1">
      <c r="AR815" s="67" t="str">
        <f t="shared" si="126"/>
        <v/>
      </c>
      <c r="AS815" s="733"/>
      <c r="AT815" s="733"/>
      <c r="AU815" s="733"/>
      <c r="AV815" s="734"/>
    </row>
    <row r="816" spans="44:48" ht="15" customHeight="1">
      <c r="AR816" s="67" t="str">
        <f t="shared" si="126"/>
        <v/>
      </c>
      <c r="AS816" s="733"/>
      <c r="AT816" s="733"/>
      <c r="AU816" s="733"/>
      <c r="AV816" s="734"/>
    </row>
    <row r="817" spans="44:48" ht="15" customHeight="1">
      <c r="AR817" s="67" t="str">
        <f t="shared" si="126"/>
        <v/>
      </c>
      <c r="AS817" s="733"/>
      <c r="AT817" s="733"/>
      <c r="AU817" s="733"/>
      <c r="AV817" s="734"/>
    </row>
    <row r="818" spans="44:48" ht="15" customHeight="1">
      <c r="AR818" s="67" t="str">
        <f t="shared" si="126"/>
        <v/>
      </c>
      <c r="AS818" s="733"/>
      <c r="AT818" s="733"/>
      <c r="AU818" s="733"/>
      <c r="AV818" s="734"/>
    </row>
    <row r="819" spans="44:48" ht="15" customHeight="1">
      <c r="AR819" s="67" t="str">
        <f t="shared" si="126"/>
        <v/>
      </c>
      <c r="AS819" s="733"/>
      <c r="AT819" s="733"/>
      <c r="AU819" s="733"/>
      <c r="AV819" s="734"/>
    </row>
    <row r="820" spans="44:48" ht="15" customHeight="1">
      <c r="AR820" s="67" t="str">
        <f t="shared" si="126"/>
        <v/>
      </c>
      <c r="AS820" s="733"/>
      <c r="AT820" s="733"/>
      <c r="AU820" s="733"/>
      <c r="AV820" s="734"/>
    </row>
    <row r="821" spans="44:48" ht="15" customHeight="1">
      <c r="AR821" s="67" t="str">
        <f t="shared" si="126"/>
        <v/>
      </c>
      <c r="AS821" s="733"/>
      <c r="AT821" s="733"/>
      <c r="AU821" s="733"/>
      <c r="AV821" s="734"/>
    </row>
    <row r="822" spans="44:48" ht="15" customHeight="1">
      <c r="AR822" s="67" t="str">
        <f t="shared" si="126"/>
        <v/>
      </c>
      <c r="AS822" s="733"/>
      <c r="AT822" s="733"/>
      <c r="AU822" s="733"/>
      <c r="AV822" s="734"/>
    </row>
    <row r="823" spans="44:48" ht="15" customHeight="1">
      <c r="AR823" s="67" t="str">
        <f t="shared" si="126"/>
        <v/>
      </c>
      <c r="AS823" s="733"/>
      <c r="AT823" s="733"/>
      <c r="AU823" s="733"/>
      <c r="AV823" s="734"/>
    </row>
    <row r="824" spans="44:48" ht="15" customHeight="1">
      <c r="AR824" s="67" t="str">
        <f t="shared" si="126"/>
        <v/>
      </c>
      <c r="AS824" s="733"/>
      <c r="AT824" s="733"/>
      <c r="AU824" s="733"/>
      <c r="AV824" s="734"/>
    </row>
    <row r="825" spans="44:48" ht="15" customHeight="1">
      <c r="AR825" s="67" t="str">
        <f t="shared" si="126"/>
        <v/>
      </c>
      <c r="AS825" s="733"/>
      <c r="AT825" s="733"/>
      <c r="AU825" s="733"/>
      <c r="AV825" s="734"/>
    </row>
    <row r="826" spans="44:48" ht="15" customHeight="1">
      <c r="AR826" s="67" t="str">
        <f t="shared" si="126"/>
        <v/>
      </c>
      <c r="AS826" s="733"/>
      <c r="AT826" s="733"/>
      <c r="AU826" s="733"/>
      <c r="AV826" s="734"/>
    </row>
    <row r="827" spans="44:48" ht="15" customHeight="1">
      <c r="AR827" s="67" t="str">
        <f t="shared" si="126"/>
        <v/>
      </c>
      <c r="AS827" s="733"/>
      <c r="AT827" s="733"/>
      <c r="AU827" s="733"/>
      <c r="AV827" s="734"/>
    </row>
    <row r="828" spans="44:48" ht="15" customHeight="1">
      <c r="AR828" s="67" t="str">
        <f t="shared" si="126"/>
        <v/>
      </c>
      <c r="AS828" s="733"/>
      <c r="AT828" s="733"/>
      <c r="AU828" s="733"/>
      <c r="AV828" s="734"/>
    </row>
    <row r="829" spans="44:48" ht="15" customHeight="1">
      <c r="AR829" s="67" t="str">
        <f t="shared" si="126"/>
        <v/>
      </c>
      <c r="AS829" s="733"/>
      <c r="AT829" s="733"/>
      <c r="AU829" s="733"/>
      <c r="AV829" s="734"/>
    </row>
    <row r="830" spans="44:48" ht="15" customHeight="1">
      <c r="AR830" s="67" t="str">
        <f t="shared" si="126"/>
        <v/>
      </c>
      <c r="AS830" s="733"/>
      <c r="AT830" s="733"/>
      <c r="AU830" s="733"/>
      <c r="AV830" s="734"/>
    </row>
    <row r="831" spans="44:48" ht="15" customHeight="1">
      <c r="AR831" s="67" t="str">
        <f t="shared" si="126"/>
        <v/>
      </c>
      <c r="AS831" s="733"/>
      <c r="AT831" s="733"/>
      <c r="AU831" s="733"/>
      <c r="AV831" s="734"/>
    </row>
    <row r="832" spans="44:48" ht="15" customHeight="1">
      <c r="AR832" s="67" t="str">
        <f t="shared" si="126"/>
        <v/>
      </c>
      <c r="AS832" s="733"/>
      <c r="AT832" s="733"/>
      <c r="AU832" s="733"/>
      <c r="AV832" s="734"/>
    </row>
    <row r="833" spans="44:48" ht="15" customHeight="1">
      <c r="AR833" s="67" t="str">
        <f t="shared" si="126"/>
        <v/>
      </c>
      <c r="AS833" s="733"/>
      <c r="AT833" s="733"/>
      <c r="AU833" s="733"/>
      <c r="AV833" s="734"/>
    </row>
    <row r="834" spans="44:48" ht="15" customHeight="1">
      <c r="AR834" s="67" t="str">
        <f t="shared" si="126"/>
        <v/>
      </c>
      <c r="AS834" s="733"/>
      <c r="AT834" s="733"/>
      <c r="AU834" s="733"/>
      <c r="AV834" s="734"/>
    </row>
    <row r="835" spans="44:48" ht="15" customHeight="1">
      <c r="AR835" s="67" t="str">
        <f t="shared" si="126"/>
        <v/>
      </c>
      <c r="AS835" s="733"/>
      <c r="AT835" s="733"/>
      <c r="AU835" s="733"/>
      <c r="AV835" s="734"/>
    </row>
    <row r="836" spans="44:48" ht="15" customHeight="1">
      <c r="AR836" s="67" t="str">
        <f t="shared" si="126"/>
        <v/>
      </c>
      <c r="AS836" s="733"/>
      <c r="AT836" s="733"/>
      <c r="AU836" s="733"/>
      <c r="AV836" s="734"/>
    </row>
    <row r="837" spans="44:48" ht="15" customHeight="1">
      <c r="AR837" s="67" t="str">
        <f t="shared" si="126"/>
        <v/>
      </c>
      <c r="AS837" s="733"/>
      <c r="AT837" s="733"/>
      <c r="AU837" s="733"/>
      <c r="AV837" s="734"/>
    </row>
    <row r="838" spans="44:48" ht="15" customHeight="1">
      <c r="AR838" s="67" t="str">
        <f t="shared" si="126"/>
        <v/>
      </c>
      <c r="AS838" s="733"/>
      <c r="AT838" s="733"/>
      <c r="AU838" s="733"/>
      <c r="AV838" s="734"/>
    </row>
    <row r="839" spans="44:48" ht="15" customHeight="1">
      <c r="AR839" s="67" t="str">
        <f t="shared" si="126"/>
        <v/>
      </c>
      <c r="AS839" s="733"/>
      <c r="AT839" s="733"/>
      <c r="AU839" s="733"/>
      <c r="AV839" s="734"/>
    </row>
    <row r="840" spans="44:48" ht="15" customHeight="1">
      <c r="AR840" s="67" t="str">
        <f t="shared" si="126"/>
        <v/>
      </c>
      <c r="AS840" s="733"/>
      <c r="AT840" s="733"/>
      <c r="AU840" s="733"/>
      <c r="AV840" s="734"/>
    </row>
    <row r="841" spans="44:48" ht="15" customHeight="1">
      <c r="AR841" s="67" t="str">
        <f t="shared" ref="AR841:AR905" si="127">CONCATENATE(AT841,AU841)</f>
        <v/>
      </c>
      <c r="AS841" s="733"/>
      <c r="AT841" s="733"/>
      <c r="AU841" s="733"/>
      <c r="AV841" s="734"/>
    </row>
    <row r="842" spans="44:48" ht="15" customHeight="1">
      <c r="AR842" s="67" t="str">
        <f t="shared" si="127"/>
        <v/>
      </c>
      <c r="AS842" s="733"/>
      <c r="AT842" s="733"/>
      <c r="AU842" s="733"/>
      <c r="AV842" s="734"/>
    </row>
    <row r="843" spans="44:48" ht="15" customHeight="1">
      <c r="AR843" s="67" t="str">
        <f t="shared" si="127"/>
        <v/>
      </c>
      <c r="AS843" s="733"/>
      <c r="AT843" s="733"/>
      <c r="AU843" s="733"/>
      <c r="AV843" s="734"/>
    </row>
    <row r="844" spans="44:48" ht="15" customHeight="1">
      <c r="AR844" s="67" t="str">
        <f t="shared" si="127"/>
        <v/>
      </c>
      <c r="AS844" s="733"/>
      <c r="AT844" s="733"/>
      <c r="AU844" s="733"/>
      <c r="AV844" s="734"/>
    </row>
    <row r="845" spans="44:48" ht="15" customHeight="1">
      <c r="AR845" s="67" t="str">
        <f t="shared" si="127"/>
        <v/>
      </c>
      <c r="AS845" s="733"/>
      <c r="AT845" s="733"/>
      <c r="AU845" s="733"/>
      <c r="AV845" s="734"/>
    </row>
    <row r="846" spans="44:48" ht="15" customHeight="1">
      <c r="AR846" s="67" t="str">
        <f t="shared" si="127"/>
        <v/>
      </c>
      <c r="AS846" s="733"/>
      <c r="AT846" s="733"/>
      <c r="AU846" s="733"/>
      <c r="AV846" s="734"/>
    </row>
    <row r="847" spans="44:48" ht="15" customHeight="1">
      <c r="AR847" s="67" t="str">
        <f t="shared" si="127"/>
        <v/>
      </c>
      <c r="AS847" s="733"/>
      <c r="AT847" s="733"/>
      <c r="AU847" s="733"/>
      <c r="AV847" s="734"/>
    </row>
    <row r="848" spans="44:48" ht="15" customHeight="1">
      <c r="AR848" s="67" t="str">
        <f t="shared" si="127"/>
        <v/>
      </c>
      <c r="AS848" s="733"/>
      <c r="AT848" s="733"/>
      <c r="AU848" s="733"/>
      <c r="AV848" s="734"/>
    </row>
    <row r="849" spans="44:48" ht="15" customHeight="1">
      <c r="AR849" s="67" t="str">
        <f t="shared" si="127"/>
        <v/>
      </c>
      <c r="AS849" s="733"/>
      <c r="AT849" s="733"/>
      <c r="AU849" s="733"/>
      <c r="AV849" s="734"/>
    </row>
    <row r="850" spans="44:48" ht="15" customHeight="1">
      <c r="AR850" s="67" t="str">
        <f t="shared" si="127"/>
        <v/>
      </c>
      <c r="AS850" s="733"/>
      <c r="AT850" s="733"/>
      <c r="AU850" s="733"/>
      <c r="AV850" s="734"/>
    </row>
    <row r="851" spans="44:48" ht="15" customHeight="1">
      <c r="AR851" s="67" t="str">
        <f t="shared" si="127"/>
        <v/>
      </c>
      <c r="AS851" s="733"/>
      <c r="AT851" s="733"/>
      <c r="AU851" s="733"/>
      <c r="AV851" s="734"/>
    </row>
    <row r="852" spans="44:48" ht="15" customHeight="1">
      <c r="AR852" s="67" t="str">
        <f t="shared" si="127"/>
        <v/>
      </c>
      <c r="AS852" s="733"/>
      <c r="AT852" s="733"/>
      <c r="AU852" s="733"/>
      <c r="AV852" s="734"/>
    </row>
    <row r="853" spans="44:48" ht="15" customHeight="1">
      <c r="AR853" s="67" t="str">
        <f t="shared" si="127"/>
        <v/>
      </c>
      <c r="AS853" s="733"/>
      <c r="AT853" s="733"/>
      <c r="AU853" s="733"/>
      <c r="AV853" s="734"/>
    </row>
    <row r="854" spans="44:48" ht="15" customHeight="1">
      <c r="AR854" s="67" t="str">
        <f t="shared" si="127"/>
        <v/>
      </c>
      <c r="AS854" s="733"/>
      <c r="AT854" s="733"/>
      <c r="AU854" s="733"/>
      <c r="AV854" s="734"/>
    </row>
    <row r="855" spans="44:48" ht="15" customHeight="1">
      <c r="AR855" s="67" t="str">
        <f t="shared" si="127"/>
        <v/>
      </c>
      <c r="AS855" s="733"/>
      <c r="AT855" s="733"/>
      <c r="AU855" s="733"/>
      <c r="AV855" s="734"/>
    </row>
    <row r="856" spans="44:48" ht="15" customHeight="1">
      <c r="AR856" s="67" t="str">
        <f t="shared" si="127"/>
        <v/>
      </c>
      <c r="AS856" s="733"/>
      <c r="AT856" s="733"/>
      <c r="AU856" s="733"/>
      <c r="AV856" s="734"/>
    </row>
    <row r="857" spans="44:48" ht="15" customHeight="1">
      <c r="AR857" s="67" t="str">
        <f t="shared" si="127"/>
        <v/>
      </c>
      <c r="AS857" s="733"/>
      <c r="AT857" s="733"/>
      <c r="AU857" s="733"/>
      <c r="AV857" s="734"/>
    </row>
    <row r="858" spans="44:48" ht="15" customHeight="1">
      <c r="AR858" s="67" t="str">
        <f t="shared" si="127"/>
        <v/>
      </c>
      <c r="AS858" s="733"/>
      <c r="AT858" s="733"/>
      <c r="AU858" s="733"/>
      <c r="AV858" s="734"/>
    </row>
    <row r="859" spans="44:48" ht="15" customHeight="1">
      <c r="AR859" s="67" t="str">
        <f t="shared" si="127"/>
        <v/>
      </c>
      <c r="AS859" s="733"/>
      <c r="AT859" s="733"/>
      <c r="AU859" s="733"/>
      <c r="AV859" s="734"/>
    </row>
    <row r="860" spans="44:48" ht="15" customHeight="1">
      <c r="AR860" s="67" t="str">
        <f t="shared" si="127"/>
        <v/>
      </c>
      <c r="AS860" s="733"/>
      <c r="AT860" s="733"/>
      <c r="AU860" s="733"/>
      <c r="AV860" s="734"/>
    </row>
    <row r="861" spans="44:48" ht="15" customHeight="1">
      <c r="AR861" s="67" t="str">
        <f t="shared" si="127"/>
        <v/>
      </c>
      <c r="AS861" s="733"/>
      <c r="AT861" s="733"/>
      <c r="AU861" s="733"/>
      <c r="AV861" s="734"/>
    </row>
    <row r="862" spans="44:48" ht="15" customHeight="1">
      <c r="AR862" s="67" t="str">
        <f t="shared" si="127"/>
        <v/>
      </c>
      <c r="AS862" s="733"/>
      <c r="AT862" s="733"/>
      <c r="AU862" s="733"/>
      <c r="AV862" s="734"/>
    </row>
    <row r="863" spans="44:48" ht="15" customHeight="1">
      <c r="AR863" s="67" t="str">
        <f t="shared" si="127"/>
        <v/>
      </c>
      <c r="AS863" s="733"/>
      <c r="AT863" s="733"/>
      <c r="AU863" s="733"/>
      <c r="AV863" s="734"/>
    </row>
    <row r="864" spans="44:48" ht="15" customHeight="1">
      <c r="AR864" s="67" t="str">
        <f t="shared" si="127"/>
        <v/>
      </c>
      <c r="AS864" s="733"/>
      <c r="AT864" s="733"/>
      <c r="AU864" s="733"/>
      <c r="AV864" s="734"/>
    </row>
    <row r="865" spans="44:48" ht="15" customHeight="1">
      <c r="AR865" s="67" t="str">
        <f t="shared" si="127"/>
        <v/>
      </c>
      <c r="AS865" s="733"/>
      <c r="AT865" s="733"/>
      <c r="AU865" s="733"/>
      <c r="AV865" s="734"/>
    </row>
    <row r="866" spans="44:48" ht="15" customHeight="1">
      <c r="AR866" s="67" t="str">
        <f t="shared" si="127"/>
        <v/>
      </c>
      <c r="AS866" s="733"/>
      <c r="AT866" s="733"/>
      <c r="AU866" s="733"/>
      <c r="AV866" s="734"/>
    </row>
    <row r="867" spans="44:48" ht="15" customHeight="1">
      <c r="AR867" s="67" t="str">
        <f t="shared" si="127"/>
        <v/>
      </c>
      <c r="AS867" s="733"/>
      <c r="AT867" s="733"/>
      <c r="AU867" s="733"/>
      <c r="AV867" s="734"/>
    </row>
    <row r="868" spans="44:48" ht="15" customHeight="1">
      <c r="AR868" s="67" t="str">
        <f t="shared" si="127"/>
        <v/>
      </c>
      <c r="AS868" s="733"/>
      <c r="AT868" s="733"/>
      <c r="AU868" s="733"/>
      <c r="AV868" s="734"/>
    </row>
    <row r="869" spans="44:48" ht="15" customHeight="1">
      <c r="AR869" s="67" t="str">
        <f t="shared" si="127"/>
        <v/>
      </c>
      <c r="AS869" s="733"/>
      <c r="AT869" s="733"/>
      <c r="AU869" s="733"/>
      <c r="AV869" s="734"/>
    </row>
    <row r="870" spans="44:48" ht="15" customHeight="1">
      <c r="AR870" s="67" t="str">
        <f t="shared" si="127"/>
        <v/>
      </c>
      <c r="AS870" s="733"/>
      <c r="AT870" s="733"/>
      <c r="AU870" s="733"/>
      <c r="AV870" s="734"/>
    </row>
    <row r="871" spans="44:48" ht="15" customHeight="1">
      <c r="AR871" s="67" t="str">
        <f t="shared" si="127"/>
        <v/>
      </c>
      <c r="AS871" s="733"/>
      <c r="AT871" s="733"/>
      <c r="AU871" s="733"/>
      <c r="AV871" s="734"/>
    </row>
    <row r="872" spans="44:48" ht="15" customHeight="1">
      <c r="AR872" s="67" t="str">
        <f t="shared" si="127"/>
        <v/>
      </c>
      <c r="AS872" s="733"/>
      <c r="AT872" s="733"/>
      <c r="AU872" s="733"/>
      <c r="AV872" s="734"/>
    </row>
    <row r="873" spans="44:48" ht="15" customHeight="1">
      <c r="AR873" s="67" t="str">
        <f t="shared" si="127"/>
        <v/>
      </c>
      <c r="AS873" s="733"/>
      <c r="AT873" s="733"/>
      <c r="AU873" s="733"/>
      <c r="AV873" s="734"/>
    </row>
    <row r="874" spans="44:48" ht="15" customHeight="1">
      <c r="AR874" s="67" t="str">
        <f t="shared" si="127"/>
        <v/>
      </c>
      <c r="AS874" s="733"/>
      <c r="AT874" s="733"/>
      <c r="AU874" s="733"/>
      <c r="AV874" s="734"/>
    </row>
    <row r="875" spans="44:48" ht="15" customHeight="1">
      <c r="AR875" s="67" t="str">
        <f t="shared" si="127"/>
        <v/>
      </c>
      <c r="AS875" s="733"/>
      <c r="AT875" s="733"/>
      <c r="AU875" s="733"/>
      <c r="AV875" s="734"/>
    </row>
    <row r="876" spans="44:48" ht="15" customHeight="1">
      <c r="AR876" s="67" t="str">
        <f t="shared" si="127"/>
        <v/>
      </c>
      <c r="AS876" s="735"/>
      <c r="AT876" s="736"/>
      <c r="AU876" s="735"/>
      <c r="AV876" s="736"/>
    </row>
    <row r="877" spans="44:48" ht="15" customHeight="1">
      <c r="AR877" s="67" t="str">
        <f t="shared" si="127"/>
        <v/>
      </c>
      <c r="AS877" s="735"/>
      <c r="AT877" s="736"/>
      <c r="AU877" s="735"/>
      <c r="AV877" s="736"/>
    </row>
    <row r="878" spans="44:48" ht="15" customHeight="1">
      <c r="AR878" s="67" t="str">
        <f t="shared" si="127"/>
        <v/>
      </c>
      <c r="AS878" s="735"/>
      <c r="AT878" s="736"/>
      <c r="AU878" s="735"/>
      <c r="AV878" s="736"/>
    </row>
    <row r="879" spans="44:48" ht="15" customHeight="1">
      <c r="AR879" s="67" t="str">
        <f t="shared" si="127"/>
        <v/>
      </c>
      <c r="AS879" s="735"/>
      <c r="AT879" s="736"/>
      <c r="AU879" s="735"/>
      <c r="AV879" s="736"/>
    </row>
    <row r="880" spans="44:48" ht="15" customHeight="1">
      <c r="AR880" s="67" t="str">
        <f t="shared" si="127"/>
        <v/>
      </c>
      <c r="AS880" s="735"/>
      <c r="AT880" s="736"/>
      <c r="AU880" s="735"/>
      <c r="AV880" s="736"/>
    </row>
    <row r="881" spans="44:48" ht="15" customHeight="1">
      <c r="AR881" s="67" t="str">
        <f t="shared" si="127"/>
        <v/>
      </c>
      <c r="AS881" s="735"/>
      <c r="AT881" s="736"/>
      <c r="AU881" s="735"/>
      <c r="AV881" s="736"/>
    </row>
    <row r="882" spans="44:48" ht="15" customHeight="1">
      <c r="AR882" s="67" t="str">
        <f t="shared" si="127"/>
        <v/>
      </c>
      <c r="AS882" s="735"/>
      <c r="AT882" s="736"/>
      <c r="AU882" s="735"/>
      <c r="AV882" s="736"/>
    </row>
    <row r="883" spans="44:48" ht="15" customHeight="1">
      <c r="AR883" s="67" t="str">
        <f t="shared" si="127"/>
        <v/>
      </c>
      <c r="AS883" s="735"/>
      <c r="AT883" s="736"/>
      <c r="AU883" s="735"/>
      <c r="AV883" s="736"/>
    </row>
    <row r="884" spans="44:48" ht="15" customHeight="1">
      <c r="AR884" s="67" t="str">
        <f t="shared" si="127"/>
        <v/>
      </c>
      <c r="AS884" s="735"/>
      <c r="AT884" s="736"/>
      <c r="AU884" s="735"/>
      <c r="AV884" s="736"/>
    </row>
    <row r="885" spans="44:48" ht="15" customHeight="1">
      <c r="AR885" s="67" t="str">
        <f t="shared" si="127"/>
        <v/>
      </c>
      <c r="AS885" s="735"/>
      <c r="AT885" s="736"/>
      <c r="AU885" s="735"/>
      <c r="AV885" s="736"/>
    </row>
    <row r="886" spans="44:48" ht="15" customHeight="1">
      <c r="AR886" s="67" t="str">
        <f t="shared" si="127"/>
        <v/>
      </c>
      <c r="AS886" s="735"/>
      <c r="AT886" s="736"/>
      <c r="AU886" s="735"/>
      <c r="AV886" s="736"/>
    </row>
    <row r="887" spans="44:48" ht="15" customHeight="1">
      <c r="AR887" s="67" t="str">
        <f t="shared" si="127"/>
        <v/>
      </c>
      <c r="AS887" s="735"/>
      <c r="AT887" s="736"/>
      <c r="AU887" s="735"/>
      <c r="AV887" s="736"/>
    </row>
    <row r="888" spans="44:48" ht="15" customHeight="1">
      <c r="AR888" s="67" t="str">
        <f t="shared" si="127"/>
        <v/>
      </c>
      <c r="AS888" s="735"/>
      <c r="AT888" s="736"/>
      <c r="AU888" s="735"/>
      <c r="AV888" s="736"/>
    </row>
    <row r="889" spans="44:48" ht="15" customHeight="1">
      <c r="AR889" s="67" t="str">
        <f t="shared" si="127"/>
        <v/>
      </c>
      <c r="AS889" s="735"/>
      <c r="AT889" s="736"/>
      <c r="AU889" s="735"/>
      <c r="AV889" s="736"/>
    </row>
    <row r="890" spans="44:48" ht="15" customHeight="1">
      <c r="AR890" s="67" t="str">
        <f t="shared" si="127"/>
        <v/>
      </c>
      <c r="AS890" s="735"/>
      <c r="AT890" s="736"/>
      <c r="AU890" s="735"/>
      <c r="AV890" s="736"/>
    </row>
    <row r="891" spans="44:48" ht="15" customHeight="1">
      <c r="AR891" s="67" t="str">
        <f t="shared" si="127"/>
        <v/>
      </c>
      <c r="AS891" s="735"/>
      <c r="AT891" s="736"/>
      <c r="AU891" s="735"/>
      <c r="AV891" s="736"/>
    </row>
    <row r="892" spans="44:48" ht="15" customHeight="1">
      <c r="AR892" s="67" t="str">
        <f t="shared" si="127"/>
        <v/>
      </c>
      <c r="AS892" s="735"/>
      <c r="AT892" s="736"/>
      <c r="AU892" s="735"/>
      <c r="AV892" s="736"/>
    </row>
    <row r="893" spans="44:48" ht="15" customHeight="1">
      <c r="AR893" s="67" t="str">
        <f t="shared" si="127"/>
        <v/>
      </c>
      <c r="AS893" s="735"/>
      <c r="AT893" s="736"/>
      <c r="AU893" s="735"/>
      <c r="AV893" s="736"/>
    </row>
    <row r="894" spans="44:48" ht="15" customHeight="1">
      <c r="AR894" s="67" t="str">
        <f t="shared" si="127"/>
        <v/>
      </c>
      <c r="AS894" s="735"/>
      <c r="AT894" s="736"/>
      <c r="AU894" s="735"/>
      <c r="AV894" s="736"/>
    </row>
    <row r="895" spans="44:48" ht="15" customHeight="1">
      <c r="AR895" s="67" t="str">
        <f t="shared" si="127"/>
        <v/>
      </c>
      <c r="AS895" s="735"/>
      <c r="AT895" s="736"/>
      <c r="AU895" s="735"/>
      <c r="AV895" s="736"/>
    </row>
    <row r="896" spans="44:48" ht="15" customHeight="1">
      <c r="AR896" s="67" t="str">
        <f t="shared" si="127"/>
        <v/>
      </c>
      <c r="AS896" s="735"/>
      <c r="AT896" s="736"/>
      <c r="AU896" s="735"/>
      <c r="AV896" s="736"/>
    </row>
    <row r="897" spans="44:48" ht="15" customHeight="1">
      <c r="AR897" s="67" t="str">
        <f t="shared" si="127"/>
        <v/>
      </c>
      <c r="AS897" s="735"/>
      <c r="AT897" s="736"/>
      <c r="AU897" s="735"/>
      <c r="AV897" s="736"/>
    </row>
    <row r="898" spans="44:48" ht="15" customHeight="1">
      <c r="AR898" s="67" t="str">
        <f t="shared" si="127"/>
        <v/>
      </c>
      <c r="AS898" s="735"/>
      <c r="AT898" s="736"/>
      <c r="AU898" s="735"/>
      <c r="AV898" s="736"/>
    </row>
    <row r="899" spans="44:48" ht="15" customHeight="1">
      <c r="AR899" s="67" t="str">
        <f t="shared" si="127"/>
        <v/>
      </c>
      <c r="AS899" s="735"/>
      <c r="AT899" s="736"/>
      <c r="AU899" s="735"/>
      <c r="AV899" s="736"/>
    </row>
    <row r="900" spans="44:48" ht="15" customHeight="1">
      <c r="AR900" s="67" t="str">
        <f t="shared" si="127"/>
        <v/>
      </c>
      <c r="AS900" s="735"/>
      <c r="AT900" s="736"/>
      <c r="AU900" s="735"/>
      <c r="AV900" s="736"/>
    </row>
    <row r="901" spans="44:48" ht="15" customHeight="1">
      <c r="AR901" s="67" t="str">
        <f t="shared" si="127"/>
        <v/>
      </c>
      <c r="AS901" s="735"/>
      <c r="AT901" s="736"/>
      <c r="AU901" s="735"/>
      <c r="AV901" s="736"/>
    </row>
    <row r="902" spans="44:48" ht="15" customHeight="1">
      <c r="AR902" s="67" t="str">
        <f t="shared" si="127"/>
        <v/>
      </c>
      <c r="AS902" s="735"/>
      <c r="AT902" s="736"/>
      <c r="AU902" s="735"/>
      <c r="AV902" s="736"/>
    </row>
    <row r="903" spans="44:48" ht="15" customHeight="1">
      <c r="AR903" s="67" t="str">
        <f t="shared" si="127"/>
        <v/>
      </c>
      <c r="AS903" s="735"/>
      <c r="AT903" s="736"/>
      <c r="AU903" s="735"/>
      <c r="AV903" s="736"/>
    </row>
    <row r="904" spans="44:48" ht="15" customHeight="1">
      <c r="AR904" s="67" t="str">
        <f t="shared" si="127"/>
        <v/>
      </c>
      <c r="AS904" s="735"/>
      <c r="AT904" s="736"/>
      <c r="AU904" s="735"/>
      <c r="AV904" s="736"/>
    </row>
    <row r="905" spans="44:48" ht="15" customHeight="1">
      <c r="AR905" s="67" t="str">
        <f t="shared" si="127"/>
        <v/>
      </c>
      <c r="AS905" s="735"/>
      <c r="AT905" s="736"/>
      <c r="AU905" s="735"/>
      <c r="AV905" s="736"/>
    </row>
    <row r="906" spans="44:48" ht="15" customHeight="1">
      <c r="AR906" s="67" t="str">
        <f t="shared" ref="AR906:AR930" si="128">CONCATENATE(AT906,AU906)</f>
        <v/>
      </c>
      <c r="AS906" s="735"/>
      <c r="AT906" s="736"/>
      <c r="AU906" s="735"/>
      <c r="AV906" s="736"/>
    </row>
    <row r="907" spans="44:48" ht="15" customHeight="1">
      <c r="AR907" s="67" t="str">
        <f t="shared" si="128"/>
        <v/>
      </c>
      <c r="AS907" s="735"/>
      <c r="AT907" s="736"/>
      <c r="AU907" s="735"/>
      <c r="AV907" s="736"/>
    </row>
    <row r="908" spans="44:48" ht="15" customHeight="1">
      <c r="AR908" s="67" t="str">
        <f t="shared" si="128"/>
        <v/>
      </c>
      <c r="AS908" s="735"/>
      <c r="AT908" s="736"/>
      <c r="AU908" s="735"/>
      <c r="AV908" s="736"/>
    </row>
    <row r="909" spans="44:48" ht="15" customHeight="1">
      <c r="AR909" s="67" t="str">
        <f t="shared" si="128"/>
        <v/>
      </c>
      <c r="AS909" s="735"/>
      <c r="AT909" s="736"/>
      <c r="AU909" s="735"/>
      <c r="AV909" s="736"/>
    </row>
    <row r="910" spans="44:48" ht="15" customHeight="1">
      <c r="AR910" s="67" t="str">
        <f t="shared" si="128"/>
        <v/>
      </c>
      <c r="AS910" s="735"/>
      <c r="AT910" s="736"/>
      <c r="AU910" s="735"/>
      <c r="AV910" s="736"/>
    </row>
    <row r="911" spans="44:48" ht="15" customHeight="1">
      <c r="AR911" s="67" t="str">
        <f t="shared" si="128"/>
        <v/>
      </c>
      <c r="AS911" s="735"/>
      <c r="AT911" s="736"/>
      <c r="AU911" s="735"/>
      <c r="AV911" s="736"/>
    </row>
    <row r="912" spans="44:48" ht="15" customHeight="1">
      <c r="AR912" s="67" t="str">
        <f t="shared" si="128"/>
        <v/>
      </c>
      <c r="AS912" s="735"/>
      <c r="AT912" s="736"/>
      <c r="AU912" s="735"/>
      <c r="AV912" s="736"/>
    </row>
    <row r="913" spans="44:48" ht="15" customHeight="1">
      <c r="AR913" s="67" t="str">
        <f t="shared" si="128"/>
        <v/>
      </c>
      <c r="AS913" s="735"/>
      <c r="AT913" s="736"/>
      <c r="AU913" s="735"/>
      <c r="AV913" s="736"/>
    </row>
    <row r="914" spans="44:48" ht="15" customHeight="1">
      <c r="AR914" s="67" t="str">
        <f t="shared" si="128"/>
        <v/>
      </c>
      <c r="AS914" s="735"/>
      <c r="AT914" s="736"/>
      <c r="AU914" s="735"/>
      <c r="AV914" s="736"/>
    </row>
    <row r="915" spans="44:48" ht="15" customHeight="1">
      <c r="AR915" s="67" t="str">
        <f t="shared" si="128"/>
        <v/>
      </c>
      <c r="AS915" s="735"/>
      <c r="AT915" s="736"/>
      <c r="AU915" s="735"/>
      <c r="AV915" s="736"/>
    </row>
    <row r="916" spans="44:48" ht="15" customHeight="1">
      <c r="AR916" s="67" t="str">
        <f t="shared" si="128"/>
        <v/>
      </c>
      <c r="AS916" s="735"/>
      <c r="AT916" s="736"/>
      <c r="AU916" s="735"/>
      <c r="AV916" s="736"/>
    </row>
    <row r="917" spans="44:48" ht="15" customHeight="1">
      <c r="AR917" s="67" t="str">
        <f t="shared" si="128"/>
        <v/>
      </c>
      <c r="AS917" s="735"/>
      <c r="AT917" s="736"/>
      <c r="AU917" s="735"/>
      <c r="AV917" s="736"/>
    </row>
    <row r="918" spans="44:48" ht="15" customHeight="1">
      <c r="AR918" s="67" t="str">
        <f t="shared" si="128"/>
        <v/>
      </c>
      <c r="AS918" s="735"/>
      <c r="AT918" s="736"/>
      <c r="AU918" s="735"/>
      <c r="AV918" s="736"/>
    </row>
    <row r="919" spans="44:48" ht="15" customHeight="1">
      <c r="AR919" s="67" t="str">
        <f t="shared" si="128"/>
        <v/>
      </c>
      <c r="AS919" s="735"/>
      <c r="AT919" s="736"/>
      <c r="AU919" s="735"/>
      <c r="AV919" s="736"/>
    </row>
    <row r="920" spans="44:48" ht="15" customHeight="1">
      <c r="AR920" s="67" t="str">
        <f t="shared" si="128"/>
        <v/>
      </c>
      <c r="AS920" s="735"/>
      <c r="AT920" s="736"/>
      <c r="AU920" s="735"/>
      <c r="AV920" s="736"/>
    </row>
    <row r="921" spans="44:48" ht="15" customHeight="1">
      <c r="AR921" s="67" t="str">
        <f t="shared" si="128"/>
        <v/>
      </c>
      <c r="AS921" s="735"/>
      <c r="AT921" s="736"/>
      <c r="AU921" s="735"/>
      <c r="AV921" s="736"/>
    </row>
    <row r="922" spans="44:48" ht="15" customHeight="1">
      <c r="AR922" s="67" t="str">
        <f t="shared" si="128"/>
        <v/>
      </c>
      <c r="AS922" s="735"/>
      <c r="AT922" s="736"/>
      <c r="AU922" s="735"/>
      <c r="AV922" s="736"/>
    </row>
    <row r="923" spans="44:48" ht="15" customHeight="1">
      <c r="AR923" s="67" t="str">
        <f t="shared" si="128"/>
        <v/>
      </c>
      <c r="AS923" s="735"/>
      <c r="AT923" s="736"/>
      <c r="AU923" s="735"/>
      <c r="AV923" s="736"/>
    </row>
    <row r="924" spans="44:48" ht="15" customHeight="1">
      <c r="AR924" s="67" t="str">
        <f t="shared" si="128"/>
        <v/>
      </c>
      <c r="AS924" s="735"/>
      <c r="AT924" s="736"/>
      <c r="AU924" s="735"/>
      <c r="AV924" s="736"/>
    </row>
    <row r="925" spans="44:48" ht="15" customHeight="1">
      <c r="AR925" s="67" t="str">
        <f t="shared" si="128"/>
        <v/>
      </c>
      <c r="AS925" s="735"/>
      <c r="AT925" s="736"/>
      <c r="AU925" s="735"/>
      <c r="AV925" s="736"/>
    </row>
    <row r="926" spans="44:48" ht="15" customHeight="1">
      <c r="AR926" s="67" t="str">
        <f t="shared" si="128"/>
        <v/>
      </c>
      <c r="AS926" s="735"/>
      <c r="AT926" s="736"/>
      <c r="AU926" s="735"/>
      <c r="AV926" s="736"/>
    </row>
    <row r="927" spans="44:48" ht="15" customHeight="1">
      <c r="AR927" s="67" t="str">
        <f t="shared" si="128"/>
        <v/>
      </c>
      <c r="AS927" s="735"/>
      <c r="AT927" s="736"/>
      <c r="AU927" s="735"/>
      <c r="AV927" s="736"/>
    </row>
    <row r="928" spans="44:48" ht="15" customHeight="1">
      <c r="AR928" s="67" t="str">
        <f t="shared" si="128"/>
        <v/>
      </c>
      <c r="AS928" s="735"/>
      <c r="AT928" s="736"/>
      <c r="AU928" s="735"/>
      <c r="AV928" s="736"/>
    </row>
    <row r="929" spans="44:48" ht="15" customHeight="1">
      <c r="AR929" s="67" t="str">
        <f t="shared" si="128"/>
        <v/>
      </c>
      <c r="AS929" s="735"/>
      <c r="AT929" s="736"/>
      <c r="AU929" s="735"/>
      <c r="AV929" s="736"/>
    </row>
    <row r="930" spans="44:48" ht="15" customHeight="1">
      <c r="AR930" s="67" t="str">
        <f t="shared" si="128"/>
        <v/>
      </c>
      <c r="AS930" s="735"/>
      <c r="AT930" s="736"/>
      <c r="AU930" s="735"/>
      <c r="AV930" s="736"/>
    </row>
  </sheetData>
  <autoFilter ref="AH4:AP4" xr:uid="{00000000-0009-0000-0000-000008000000}"/>
  <mergeCells count="15">
    <mergeCell ref="AQ3:AQ5"/>
    <mergeCell ref="K4:K5"/>
    <mergeCell ref="L4:L5"/>
    <mergeCell ref="M4:M5"/>
    <mergeCell ref="N3:V3"/>
    <mergeCell ref="W3:W5"/>
    <mergeCell ref="L142:M142"/>
    <mergeCell ref="L143:M143"/>
    <mergeCell ref="L144:M144"/>
    <mergeCell ref="K1:AP1"/>
    <mergeCell ref="K2:M2"/>
    <mergeCell ref="L3:M3"/>
    <mergeCell ref="AH3:AP3"/>
    <mergeCell ref="X3:AF3"/>
    <mergeCell ref="AG3:AG5"/>
  </mergeCells>
  <conditionalFormatting sqref="AT8:AT218">
    <cfRule type="duplicateValues" dxfId="10" priority="1"/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AA142"/>
  <sheetViews>
    <sheetView zoomScale="80" zoomScaleNormal="80" workbookViewId="0">
      <selection activeCell="W2" sqref="A1:W1048576"/>
    </sheetView>
  </sheetViews>
  <sheetFormatPr defaultColWidth="11.42578125" defaultRowHeight="15"/>
  <cols>
    <col min="1" max="1" width="30.140625" style="28" customWidth="1"/>
    <col min="2" max="2" width="25.7109375" style="28" customWidth="1"/>
    <col min="3" max="3" width="13.5703125" style="28" customWidth="1"/>
    <col min="4" max="4" width="12.7109375" style="28" customWidth="1"/>
    <col min="5" max="7" width="9.7109375" style="28" customWidth="1"/>
    <col min="8" max="8" width="8.140625" style="28" bestFit="1" customWidth="1"/>
    <col min="9" max="9" width="12" style="28" bestFit="1" customWidth="1"/>
    <col min="10" max="11" width="10.7109375" style="28" customWidth="1"/>
    <col min="12" max="12" width="11.42578125" style="28" customWidth="1"/>
    <col min="13" max="13" width="11.42578125" style="28"/>
    <col min="14" max="19" width="11.42578125" style="28" customWidth="1"/>
    <col min="20" max="20" width="8.28515625" style="28" customWidth="1"/>
    <col min="21" max="26" width="11.42578125" style="28" customWidth="1"/>
    <col min="27" max="27" width="13.5703125" style="28" customWidth="1"/>
    <col min="28" max="16384" width="11.42578125" style="28"/>
  </cols>
  <sheetData>
    <row r="1" spans="1:27" ht="34.5" customHeight="1" thickBot="1">
      <c r="A1" s="885" t="s">
        <v>714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7"/>
    </row>
    <row r="2" spans="1:27" ht="44.25" customHeight="1" thickBot="1">
      <c r="A2" s="879" t="s">
        <v>273</v>
      </c>
      <c r="B2" s="881" t="s">
        <v>672</v>
      </c>
      <c r="C2" s="883" t="s">
        <v>673</v>
      </c>
      <c r="D2" s="463" t="s">
        <v>514</v>
      </c>
      <c r="E2" s="464" t="s">
        <v>517</v>
      </c>
      <c r="F2" s="464" t="s">
        <v>715</v>
      </c>
      <c r="G2" s="888" t="s">
        <v>716</v>
      </c>
      <c r="H2" s="464" t="s">
        <v>674</v>
      </c>
      <c r="I2" s="464" t="s">
        <v>717</v>
      </c>
      <c r="J2" s="464" t="s">
        <v>718</v>
      </c>
      <c r="K2" s="888" t="s">
        <v>719</v>
      </c>
      <c r="L2" s="464" t="s">
        <v>720</v>
      </c>
      <c r="M2" s="464" t="s">
        <v>531</v>
      </c>
      <c r="N2" s="464" t="s">
        <v>721</v>
      </c>
      <c r="O2" s="464" t="s">
        <v>679</v>
      </c>
      <c r="P2" s="464" t="s">
        <v>722</v>
      </c>
      <c r="Q2" s="464" t="s">
        <v>641</v>
      </c>
      <c r="R2" s="464" t="s">
        <v>723</v>
      </c>
      <c r="S2" s="464" t="s">
        <v>724</v>
      </c>
      <c r="T2" s="464" t="s">
        <v>724</v>
      </c>
      <c r="U2" s="464" t="s">
        <v>550</v>
      </c>
      <c r="V2" s="464" t="s">
        <v>577</v>
      </c>
      <c r="W2" s="464" t="s">
        <v>545</v>
      </c>
      <c r="X2" s="464" t="s">
        <v>631</v>
      </c>
      <c r="Y2" s="464" t="s">
        <v>725</v>
      </c>
      <c r="Z2" s="464" t="s">
        <v>726</v>
      </c>
      <c r="AA2" s="465" t="s">
        <v>727</v>
      </c>
    </row>
    <row r="3" spans="1:27" ht="15.75" thickBot="1">
      <c r="A3" s="880"/>
      <c r="B3" s="882"/>
      <c r="C3" s="884"/>
      <c r="D3" s="466" t="s">
        <v>513</v>
      </c>
      <c r="E3" s="467" t="s">
        <v>516</v>
      </c>
      <c r="F3" s="468" t="s">
        <v>558</v>
      </c>
      <c r="G3" s="889"/>
      <c r="H3" s="467" t="s">
        <v>519</v>
      </c>
      <c r="I3" s="467" t="s">
        <v>556</v>
      </c>
      <c r="J3" s="467" t="s">
        <v>557</v>
      </c>
      <c r="K3" s="889"/>
      <c r="L3" s="467" t="s">
        <v>524</v>
      </c>
      <c r="M3" s="467" t="s">
        <v>530</v>
      </c>
      <c r="N3" s="467" t="s">
        <v>527</v>
      </c>
      <c r="O3" s="467" t="s">
        <v>535</v>
      </c>
      <c r="P3" s="383" t="s">
        <v>533</v>
      </c>
      <c r="Q3" s="467" t="s">
        <v>538</v>
      </c>
      <c r="R3" s="467" t="s">
        <v>541</v>
      </c>
      <c r="S3" s="467" t="s">
        <v>551</v>
      </c>
      <c r="T3" s="467" t="s">
        <v>728</v>
      </c>
      <c r="U3" s="467" t="s">
        <v>549</v>
      </c>
      <c r="V3" s="467" t="s">
        <v>547</v>
      </c>
      <c r="W3" s="467" t="s">
        <v>544</v>
      </c>
      <c r="X3" s="467" t="s">
        <v>630</v>
      </c>
      <c r="Y3" s="467" t="s">
        <v>729</v>
      </c>
      <c r="Z3" s="467" t="s">
        <v>730</v>
      </c>
      <c r="AA3" s="469"/>
    </row>
    <row r="4" spans="1:27" ht="30" customHeight="1" thickBot="1">
      <c r="A4" s="512" t="s">
        <v>731</v>
      </c>
      <c r="B4" s="482"/>
      <c r="C4" s="482"/>
      <c r="D4" s="493">
        <v>124</v>
      </c>
      <c r="E4" s="494">
        <v>81</v>
      </c>
      <c r="F4" s="494">
        <v>40</v>
      </c>
      <c r="G4" s="890"/>
      <c r="H4" s="494">
        <v>32</v>
      </c>
      <c r="I4" s="494">
        <v>125</v>
      </c>
      <c r="J4" s="494">
        <v>92</v>
      </c>
      <c r="K4" s="890"/>
      <c r="L4" s="494">
        <v>56</v>
      </c>
      <c r="M4" s="494">
        <v>30</v>
      </c>
      <c r="N4" s="494">
        <v>20</v>
      </c>
      <c r="O4" s="494">
        <v>8</v>
      </c>
      <c r="P4" s="494">
        <v>13</v>
      </c>
      <c r="Q4" s="494">
        <v>5</v>
      </c>
      <c r="R4" s="494">
        <v>13</v>
      </c>
      <c r="S4" s="494">
        <v>1</v>
      </c>
      <c r="T4" s="494">
        <v>0</v>
      </c>
      <c r="U4" s="494">
        <v>3</v>
      </c>
      <c r="V4" s="494">
        <v>9</v>
      </c>
      <c r="W4" s="494">
        <v>1</v>
      </c>
      <c r="X4" s="494">
        <v>0</v>
      </c>
      <c r="Y4" s="494">
        <v>0</v>
      </c>
      <c r="Z4" s="494">
        <v>0</v>
      </c>
      <c r="AA4" s="494"/>
    </row>
    <row r="5" spans="1:27" ht="20.100000000000001" customHeight="1" thickBot="1">
      <c r="A5" s="475" t="s">
        <v>732</v>
      </c>
      <c r="B5" s="476"/>
      <c r="C5" s="476"/>
      <c r="D5" s="470">
        <v>1556881</v>
      </c>
      <c r="E5" s="471">
        <v>379309</v>
      </c>
      <c r="F5" s="471">
        <v>1410</v>
      </c>
      <c r="G5" s="471">
        <v>380719</v>
      </c>
      <c r="H5" s="471">
        <v>330891</v>
      </c>
      <c r="I5" s="471">
        <v>214156</v>
      </c>
      <c r="J5" s="471">
        <v>31456</v>
      </c>
      <c r="K5" s="471">
        <v>245612</v>
      </c>
      <c r="L5" s="471">
        <v>106377</v>
      </c>
      <c r="M5" s="471">
        <v>40418</v>
      </c>
      <c r="N5" s="471">
        <v>39176</v>
      </c>
      <c r="O5" s="471">
        <v>14609</v>
      </c>
      <c r="P5" s="471">
        <v>3936</v>
      </c>
      <c r="Q5" s="471">
        <v>2321</v>
      </c>
      <c r="R5" s="471">
        <v>33</v>
      </c>
      <c r="S5" s="471">
        <v>1</v>
      </c>
      <c r="T5" s="471">
        <v>0</v>
      </c>
      <c r="U5" s="471">
        <v>4</v>
      </c>
      <c r="V5" s="471">
        <v>11</v>
      </c>
      <c r="W5" s="471">
        <v>1</v>
      </c>
      <c r="X5" s="471">
        <v>0</v>
      </c>
      <c r="Y5" s="471">
        <v>0</v>
      </c>
      <c r="Z5" s="471">
        <v>0</v>
      </c>
      <c r="AA5" s="472">
        <v>2720990</v>
      </c>
    </row>
    <row r="6" spans="1:27" ht="16.5" thickBot="1">
      <c r="A6" s="513" t="s">
        <v>690</v>
      </c>
      <c r="B6" s="474"/>
      <c r="C6" s="474"/>
      <c r="D6" s="514">
        <v>47582</v>
      </c>
      <c r="E6" s="515">
        <v>1747</v>
      </c>
      <c r="F6" s="515">
        <v>6</v>
      </c>
      <c r="G6" s="515">
        <v>1753</v>
      </c>
      <c r="H6" s="515">
        <v>0</v>
      </c>
      <c r="I6" s="515">
        <v>7985</v>
      </c>
      <c r="J6" s="515">
        <v>2584</v>
      </c>
      <c r="K6" s="515">
        <v>10569</v>
      </c>
      <c r="L6" s="515">
        <v>3</v>
      </c>
      <c r="M6" s="515">
        <v>2765</v>
      </c>
      <c r="N6" s="515">
        <v>0</v>
      </c>
      <c r="O6" s="515">
        <v>0</v>
      </c>
      <c r="P6" s="515">
        <v>0</v>
      </c>
      <c r="Q6" s="515">
        <v>0</v>
      </c>
      <c r="R6" s="515">
        <v>0</v>
      </c>
      <c r="S6" s="515">
        <v>0</v>
      </c>
      <c r="T6" s="515">
        <v>0</v>
      </c>
      <c r="U6" s="515">
        <v>0</v>
      </c>
      <c r="V6" s="515">
        <v>0</v>
      </c>
      <c r="W6" s="515">
        <v>0</v>
      </c>
      <c r="X6" s="515">
        <v>0</v>
      </c>
      <c r="Y6" s="515">
        <v>0</v>
      </c>
      <c r="Z6" s="515">
        <v>0</v>
      </c>
      <c r="AA6" s="472">
        <v>62672</v>
      </c>
    </row>
    <row r="7" spans="1:27" ht="15.75" thickBot="1">
      <c r="A7" s="443" t="s">
        <v>289</v>
      </c>
      <c r="B7" s="1007" t="s">
        <v>690</v>
      </c>
      <c r="C7" s="35">
        <v>142</v>
      </c>
      <c r="D7" s="508">
        <v>2843</v>
      </c>
      <c r="E7" s="509">
        <v>0</v>
      </c>
      <c r="F7" s="353">
        <v>0</v>
      </c>
      <c r="G7" s="353">
        <v>0</v>
      </c>
      <c r="H7" s="509">
        <v>0</v>
      </c>
      <c r="I7" s="509">
        <v>171</v>
      </c>
      <c r="J7" s="353">
        <v>0</v>
      </c>
      <c r="K7" s="353">
        <v>171</v>
      </c>
      <c r="L7" s="509">
        <v>0</v>
      </c>
      <c r="M7" s="509">
        <v>0</v>
      </c>
      <c r="N7" s="509">
        <v>0</v>
      </c>
      <c r="O7" s="509">
        <v>0</v>
      </c>
      <c r="P7" s="509">
        <v>0</v>
      </c>
      <c r="Q7" s="509">
        <v>0</v>
      </c>
      <c r="R7" s="509">
        <v>0</v>
      </c>
      <c r="S7" s="509">
        <v>0</v>
      </c>
      <c r="T7" s="353">
        <v>0</v>
      </c>
      <c r="U7" s="509">
        <v>0</v>
      </c>
      <c r="V7" s="509">
        <v>0</v>
      </c>
      <c r="W7" s="509">
        <v>0</v>
      </c>
      <c r="X7" s="509">
        <v>0</v>
      </c>
      <c r="Y7" s="509">
        <v>0</v>
      </c>
      <c r="Z7" s="509">
        <v>0</v>
      </c>
      <c r="AA7" s="472">
        <v>3014</v>
      </c>
    </row>
    <row r="8" spans="1:27" ht="15.75" thickBot="1">
      <c r="A8" s="443" t="s">
        <v>290</v>
      </c>
      <c r="B8" s="1007" t="s">
        <v>690</v>
      </c>
      <c r="C8" s="35">
        <v>425</v>
      </c>
      <c r="D8" s="508">
        <v>5220</v>
      </c>
      <c r="E8" s="509">
        <v>0</v>
      </c>
      <c r="F8" s="353">
        <v>0</v>
      </c>
      <c r="G8" s="353">
        <v>0</v>
      </c>
      <c r="H8" s="509">
        <v>0</v>
      </c>
      <c r="I8" s="509">
        <v>693</v>
      </c>
      <c r="J8" s="353">
        <v>10</v>
      </c>
      <c r="K8" s="353">
        <v>703</v>
      </c>
      <c r="L8" s="509">
        <v>0</v>
      </c>
      <c r="M8" s="509">
        <v>0</v>
      </c>
      <c r="N8" s="509">
        <v>0</v>
      </c>
      <c r="O8" s="509">
        <v>0</v>
      </c>
      <c r="P8" s="509">
        <v>0</v>
      </c>
      <c r="Q8" s="509">
        <v>0</v>
      </c>
      <c r="R8" s="509">
        <v>0</v>
      </c>
      <c r="S8" s="509">
        <v>0</v>
      </c>
      <c r="T8" s="353">
        <v>0</v>
      </c>
      <c r="U8" s="509">
        <v>0</v>
      </c>
      <c r="V8" s="509">
        <v>0</v>
      </c>
      <c r="W8" s="509">
        <v>0</v>
      </c>
      <c r="X8" s="509">
        <v>0</v>
      </c>
      <c r="Y8" s="509">
        <v>0</v>
      </c>
      <c r="Z8" s="509">
        <v>0</v>
      </c>
      <c r="AA8" s="472">
        <v>5923</v>
      </c>
    </row>
    <row r="9" spans="1:27" ht="15.75" thickBot="1">
      <c r="A9" s="443" t="s">
        <v>291</v>
      </c>
      <c r="B9" s="1007" t="s">
        <v>690</v>
      </c>
      <c r="C9" s="35">
        <v>579</v>
      </c>
      <c r="D9" s="508">
        <v>17216</v>
      </c>
      <c r="E9" s="509">
        <v>1746</v>
      </c>
      <c r="F9" s="353">
        <v>6</v>
      </c>
      <c r="G9" s="353">
        <v>1752</v>
      </c>
      <c r="H9" s="509">
        <v>0</v>
      </c>
      <c r="I9" s="509">
        <v>4479</v>
      </c>
      <c r="J9" s="353">
        <v>2546</v>
      </c>
      <c r="K9" s="353">
        <v>7025</v>
      </c>
      <c r="L9" s="509">
        <v>3</v>
      </c>
      <c r="M9" s="509">
        <v>404</v>
      </c>
      <c r="N9" s="509">
        <v>0</v>
      </c>
      <c r="O9" s="509">
        <v>0</v>
      </c>
      <c r="P9" s="509">
        <v>0</v>
      </c>
      <c r="Q9" s="509">
        <v>0</v>
      </c>
      <c r="R9" s="509">
        <v>0</v>
      </c>
      <c r="S9" s="509">
        <v>0</v>
      </c>
      <c r="T9" s="353">
        <v>0</v>
      </c>
      <c r="U9" s="509">
        <v>0</v>
      </c>
      <c r="V9" s="509">
        <v>0</v>
      </c>
      <c r="W9" s="509">
        <v>0</v>
      </c>
      <c r="X9" s="509">
        <v>0</v>
      </c>
      <c r="Y9" s="509">
        <v>0</v>
      </c>
      <c r="Z9" s="509">
        <v>0</v>
      </c>
      <c r="AA9" s="472">
        <v>26400</v>
      </c>
    </row>
    <row r="10" spans="1:27" ht="15.75" thickBot="1">
      <c r="A10" s="443" t="s">
        <v>292</v>
      </c>
      <c r="B10" s="1007" t="s">
        <v>690</v>
      </c>
      <c r="C10" s="35">
        <v>585</v>
      </c>
      <c r="D10" s="508">
        <v>5173</v>
      </c>
      <c r="E10" s="509">
        <v>0</v>
      </c>
      <c r="F10" s="353">
        <v>0</v>
      </c>
      <c r="G10" s="353">
        <v>0</v>
      </c>
      <c r="H10" s="509">
        <v>0</v>
      </c>
      <c r="I10" s="509">
        <v>908</v>
      </c>
      <c r="J10" s="353">
        <v>4</v>
      </c>
      <c r="K10" s="353">
        <v>912</v>
      </c>
      <c r="L10" s="509">
        <v>0</v>
      </c>
      <c r="M10" s="509">
        <v>1051</v>
      </c>
      <c r="N10" s="509">
        <v>0</v>
      </c>
      <c r="O10" s="509">
        <v>0</v>
      </c>
      <c r="P10" s="509">
        <v>0</v>
      </c>
      <c r="Q10" s="509">
        <v>0</v>
      </c>
      <c r="R10" s="509">
        <v>0</v>
      </c>
      <c r="S10" s="509">
        <v>0</v>
      </c>
      <c r="T10" s="353">
        <v>0</v>
      </c>
      <c r="U10" s="509">
        <v>0</v>
      </c>
      <c r="V10" s="509">
        <v>0</v>
      </c>
      <c r="W10" s="509">
        <v>0</v>
      </c>
      <c r="X10" s="509">
        <v>0</v>
      </c>
      <c r="Y10" s="509">
        <v>0</v>
      </c>
      <c r="Z10" s="509">
        <v>0</v>
      </c>
      <c r="AA10" s="472">
        <v>7136</v>
      </c>
    </row>
    <row r="11" spans="1:27" ht="15.75" thickBot="1">
      <c r="A11" s="443" t="s">
        <v>293</v>
      </c>
      <c r="B11" s="1007" t="s">
        <v>690</v>
      </c>
      <c r="C11" s="35">
        <v>591</v>
      </c>
      <c r="D11" s="508">
        <v>7855</v>
      </c>
      <c r="E11" s="509">
        <v>0</v>
      </c>
      <c r="F11" s="353">
        <v>0</v>
      </c>
      <c r="G11" s="353">
        <v>0</v>
      </c>
      <c r="H11" s="509">
        <v>0</v>
      </c>
      <c r="I11" s="509">
        <v>1295</v>
      </c>
      <c r="J11" s="353">
        <v>9</v>
      </c>
      <c r="K11" s="353">
        <v>1304</v>
      </c>
      <c r="L11" s="509">
        <v>0</v>
      </c>
      <c r="M11" s="509">
        <v>1310</v>
      </c>
      <c r="N11" s="509">
        <v>0</v>
      </c>
      <c r="O11" s="509">
        <v>0</v>
      </c>
      <c r="P11" s="509">
        <v>0</v>
      </c>
      <c r="Q11" s="509">
        <v>0</v>
      </c>
      <c r="R11" s="509">
        <v>0</v>
      </c>
      <c r="S11" s="509">
        <v>0</v>
      </c>
      <c r="T11" s="353">
        <v>0</v>
      </c>
      <c r="U11" s="509">
        <v>0</v>
      </c>
      <c r="V11" s="509">
        <v>0</v>
      </c>
      <c r="W11" s="509">
        <v>0</v>
      </c>
      <c r="X11" s="509">
        <v>0</v>
      </c>
      <c r="Y11" s="509">
        <v>0</v>
      </c>
      <c r="Z11" s="509">
        <v>0</v>
      </c>
      <c r="AA11" s="472">
        <v>10469</v>
      </c>
    </row>
    <row r="12" spans="1:27" ht="15.75" thickBot="1">
      <c r="A12" s="443" t="s">
        <v>294</v>
      </c>
      <c r="B12" s="1007" t="s">
        <v>690</v>
      </c>
      <c r="C12" s="35">
        <v>893</v>
      </c>
      <c r="D12" s="508">
        <v>9275</v>
      </c>
      <c r="E12" s="509">
        <v>1</v>
      </c>
      <c r="F12" s="353">
        <v>0</v>
      </c>
      <c r="G12" s="353">
        <v>1</v>
      </c>
      <c r="H12" s="509">
        <v>0</v>
      </c>
      <c r="I12" s="509">
        <v>439</v>
      </c>
      <c r="J12" s="353">
        <v>15</v>
      </c>
      <c r="K12" s="353">
        <v>454</v>
      </c>
      <c r="L12" s="509">
        <v>0</v>
      </c>
      <c r="M12" s="509">
        <v>0</v>
      </c>
      <c r="N12" s="509">
        <v>0</v>
      </c>
      <c r="O12" s="509">
        <v>0</v>
      </c>
      <c r="P12" s="509">
        <v>0</v>
      </c>
      <c r="Q12" s="509">
        <v>0</v>
      </c>
      <c r="R12" s="509">
        <v>0</v>
      </c>
      <c r="S12" s="509">
        <v>0</v>
      </c>
      <c r="T12" s="353">
        <v>0</v>
      </c>
      <c r="U12" s="509">
        <v>0</v>
      </c>
      <c r="V12" s="509">
        <v>0</v>
      </c>
      <c r="W12" s="509">
        <v>0</v>
      </c>
      <c r="X12" s="509">
        <v>0</v>
      </c>
      <c r="Y12" s="509">
        <v>0</v>
      </c>
      <c r="Z12" s="509">
        <v>0</v>
      </c>
      <c r="AA12" s="472">
        <v>9730</v>
      </c>
    </row>
    <row r="13" spans="1:27" ht="16.5" thickBot="1">
      <c r="A13" s="516" t="s">
        <v>733</v>
      </c>
      <c r="B13" s="123"/>
      <c r="C13" s="36"/>
      <c r="D13" s="517">
        <v>44021</v>
      </c>
      <c r="E13" s="518">
        <v>163308</v>
      </c>
      <c r="F13" s="518">
        <v>582</v>
      </c>
      <c r="G13" s="518">
        <v>163890</v>
      </c>
      <c r="H13" s="518">
        <v>0</v>
      </c>
      <c r="I13" s="518">
        <v>7393</v>
      </c>
      <c r="J13" s="518">
        <v>54</v>
      </c>
      <c r="K13" s="518">
        <v>7447</v>
      </c>
      <c r="L13" s="518">
        <v>1</v>
      </c>
      <c r="M13" s="518">
        <v>0</v>
      </c>
      <c r="N13" s="518">
        <v>9791</v>
      </c>
      <c r="O13" s="518">
        <v>2</v>
      </c>
      <c r="P13" s="518">
        <v>8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1</v>
      </c>
      <c r="W13" s="518">
        <v>0</v>
      </c>
      <c r="X13" s="518">
        <v>0</v>
      </c>
      <c r="Y13" s="518">
        <v>0</v>
      </c>
      <c r="Z13" s="518">
        <v>0</v>
      </c>
      <c r="AA13" s="472">
        <v>225161</v>
      </c>
    </row>
    <row r="14" spans="1:27" ht="15.75" thickBot="1">
      <c r="A14" s="443" t="s">
        <v>296</v>
      </c>
      <c r="B14" s="1007" t="s">
        <v>694</v>
      </c>
      <c r="C14" s="35">
        <v>120</v>
      </c>
      <c r="D14" s="508">
        <v>658</v>
      </c>
      <c r="E14" s="509">
        <v>19543</v>
      </c>
      <c r="F14" s="353">
        <v>21</v>
      </c>
      <c r="G14" s="353">
        <v>19564</v>
      </c>
      <c r="H14" s="509">
        <v>0</v>
      </c>
      <c r="I14" s="509">
        <v>201</v>
      </c>
      <c r="J14" s="353">
        <v>1</v>
      </c>
      <c r="K14" s="353">
        <v>202</v>
      </c>
      <c r="L14" s="509">
        <v>0</v>
      </c>
      <c r="M14" s="509">
        <v>0</v>
      </c>
      <c r="N14" s="509">
        <v>2365</v>
      </c>
      <c r="O14" s="509">
        <v>0</v>
      </c>
      <c r="P14" s="509">
        <v>5</v>
      </c>
      <c r="Q14" s="509">
        <v>0</v>
      </c>
      <c r="R14" s="509">
        <v>0</v>
      </c>
      <c r="S14" s="509">
        <v>0</v>
      </c>
      <c r="T14" s="353">
        <v>0</v>
      </c>
      <c r="U14" s="509">
        <v>0</v>
      </c>
      <c r="V14" s="509">
        <v>1</v>
      </c>
      <c r="W14" s="509">
        <v>0</v>
      </c>
      <c r="X14" s="509">
        <v>0</v>
      </c>
      <c r="Y14" s="509">
        <v>0</v>
      </c>
      <c r="Z14" s="509">
        <v>0</v>
      </c>
      <c r="AA14" s="472">
        <v>22795</v>
      </c>
    </row>
    <row r="15" spans="1:27" ht="15.75" thickBot="1">
      <c r="A15" s="443" t="s">
        <v>297</v>
      </c>
      <c r="B15" s="1007" t="s">
        <v>694</v>
      </c>
      <c r="C15" s="35">
        <v>154</v>
      </c>
      <c r="D15" s="508">
        <v>26844</v>
      </c>
      <c r="E15" s="509">
        <v>43076</v>
      </c>
      <c r="F15" s="353">
        <v>439</v>
      </c>
      <c r="G15" s="353">
        <v>43515</v>
      </c>
      <c r="H15" s="509">
        <v>0</v>
      </c>
      <c r="I15" s="509">
        <v>4787</v>
      </c>
      <c r="J15" s="353">
        <v>40</v>
      </c>
      <c r="K15" s="353">
        <v>4827</v>
      </c>
      <c r="L15" s="509">
        <v>0</v>
      </c>
      <c r="M15" s="509">
        <v>0</v>
      </c>
      <c r="N15" s="509">
        <v>2867</v>
      </c>
      <c r="O15" s="509">
        <v>1</v>
      </c>
      <c r="P15" s="509">
        <v>2</v>
      </c>
      <c r="Q15" s="509">
        <v>0</v>
      </c>
      <c r="R15" s="509">
        <v>0</v>
      </c>
      <c r="S15" s="509">
        <v>0</v>
      </c>
      <c r="T15" s="353">
        <v>0</v>
      </c>
      <c r="U15" s="509">
        <v>0</v>
      </c>
      <c r="V15" s="509">
        <v>0</v>
      </c>
      <c r="W15" s="509">
        <v>0</v>
      </c>
      <c r="X15" s="509">
        <v>0</v>
      </c>
      <c r="Y15" s="509">
        <v>0</v>
      </c>
      <c r="Z15" s="509">
        <v>0</v>
      </c>
      <c r="AA15" s="472">
        <v>78056</v>
      </c>
    </row>
    <row r="16" spans="1:27" ht="15.75" thickBot="1">
      <c r="A16" s="443" t="s">
        <v>299</v>
      </c>
      <c r="B16" s="1007" t="s">
        <v>694</v>
      </c>
      <c r="C16" s="35">
        <v>250</v>
      </c>
      <c r="D16" s="508">
        <v>4900</v>
      </c>
      <c r="E16" s="509">
        <v>39822</v>
      </c>
      <c r="F16" s="353">
        <v>74</v>
      </c>
      <c r="G16" s="353">
        <v>39896</v>
      </c>
      <c r="H16" s="509">
        <v>0</v>
      </c>
      <c r="I16" s="509">
        <v>1343</v>
      </c>
      <c r="J16" s="353">
        <v>4</v>
      </c>
      <c r="K16" s="353">
        <v>1347</v>
      </c>
      <c r="L16" s="509">
        <v>0</v>
      </c>
      <c r="M16" s="509">
        <v>0</v>
      </c>
      <c r="N16" s="509">
        <v>1872</v>
      </c>
      <c r="O16" s="509">
        <v>0</v>
      </c>
      <c r="P16" s="509">
        <v>1</v>
      </c>
      <c r="Q16" s="509">
        <v>0</v>
      </c>
      <c r="R16" s="509">
        <v>0</v>
      </c>
      <c r="S16" s="509">
        <v>0</v>
      </c>
      <c r="T16" s="353">
        <v>0</v>
      </c>
      <c r="U16" s="509">
        <v>0</v>
      </c>
      <c r="V16" s="509">
        <v>0</v>
      </c>
      <c r="W16" s="509">
        <v>0</v>
      </c>
      <c r="X16" s="509">
        <v>0</v>
      </c>
      <c r="Y16" s="509">
        <v>0</v>
      </c>
      <c r="Z16" s="509">
        <v>0</v>
      </c>
      <c r="AA16" s="472">
        <v>48016</v>
      </c>
    </row>
    <row r="17" spans="1:27" ht="15.75" thickBot="1">
      <c r="A17" s="443" t="s">
        <v>301</v>
      </c>
      <c r="B17" s="1007" t="s">
        <v>694</v>
      </c>
      <c r="C17" s="35">
        <v>495</v>
      </c>
      <c r="D17" s="508">
        <v>671</v>
      </c>
      <c r="E17" s="509">
        <v>24979</v>
      </c>
      <c r="F17" s="353">
        <v>26</v>
      </c>
      <c r="G17" s="353">
        <v>25005</v>
      </c>
      <c r="H17" s="509">
        <v>0</v>
      </c>
      <c r="I17" s="509">
        <v>290</v>
      </c>
      <c r="J17" s="353">
        <v>3</v>
      </c>
      <c r="K17" s="353">
        <v>293</v>
      </c>
      <c r="L17" s="509">
        <v>1</v>
      </c>
      <c r="M17" s="509">
        <v>0</v>
      </c>
      <c r="N17" s="509">
        <v>0</v>
      </c>
      <c r="O17" s="509">
        <v>0</v>
      </c>
      <c r="P17" s="509">
        <v>0</v>
      </c>
      <c r="Q17" s="509">
        <v>0</v>
      </c>
      <c r="R17" s="509">
        <v>0</v>
      </c>
      <c r="S17" s="509">
        <v>0</v>
      </c>
      <c r="T17" s="353">
        <v>0</v>
      </c>
      <c r="U17" s="509">
        <v>0</v>
      </c>
      <c r="V17" s="509">
        <v>0</v>
      </c>
      <c r="W17" s="509">
        <v>0</v>
      </c>
      <c r="X17" s="509">
        <v>0</v>
      </c>
      <c r="Y17" s="509">
        <v>0</v>
      </c>
      <c r="Z17" s="509">
        <v>0</v>
      </c>
      <c r="AA17" s="472">
        <v>25970</v>
      </c>
    </row>
    <row r="18" spans="1:27" ht="15.75" thickBot="1">
      <c r="A18" s="443" t="s">
        <v>303</v>
      </c>
      <c r="B18" s="1007" t="s">
        <v>694</v>
      </c>
      <c r="C18" s="35">
        <v>790</v>
      </c>
      <c r="D18" s="508">
        <v>6748</v>
      </c>
      <c r="E18" s="509">
        <v>18795</v>
      </c>
      <c r="F18" s="353">
        <v>20</v>
      </c>
      <c r="G18" s="353">
        <v>18815</v>
      </c>
      <c r="H18" s="509">
        <v>0</v>
      </c>
      <c r="I18" s="509">
        <v>314</v>
      </c>
      <c r="J18" s="353">
        <v>6</v>
      </c>
      <c r="K18" s="353">
        <v>320</v>
      </c>
      <c r="L18" s="509">
        <v>0</v>
      </c>
      <c r="M18" s="509">
        <v>0</v>
      </c>
      <c r="N18" s="509">
        <v>0</v>
      </c>
      <c r="O18" s="509">
        <v>1</v>
      </c>
      <c r="P18" s="509">
        <v>0</v>
      </c>
      <c r="Q18" s="509">
        <v>0</v>
      </c>
      <c r="R18" s="509">
        <v>0</v>
      </c>
      <c r="S18" s="509">
        <v>0</v>
      </c>
      <c r="T18" s="353">
        <v>0</v>
      </c>
      <c r="U18" s="509">
        <v>0</v>
      </c>
      <c r="V18" s="509">
        <v>0</v>
      </c>
      <c r="W18" s="509">
        <v>0</v>
      </c>
      <c r="X18" s="509">
        <v>0</v>
      </c>
      <c r="Y18" s="509">
        <v>0</v>
      </c>
      <c r="Z18" s="509">
        <v>0</v>
      </c>
      <c r="AA18" s="472">
        <v>25884</v>
      </c>
    </row>
    <row r="19" spans="1:27" ht="15.75" thickBot="1">
      <c r="A19" s="443" t="s">
        <v>305</v>
      </c>
      <c r="B19" s="1007" t="s">
        <v>694</v>
      </c>
      <c r="C19" s="35">
        <v>895</v>
      </c>
      <c r="D19" s="508">
        <v>4200</v>
      </c>
      <c r="E19" s="509">
        <v>17093</v>
      </c>
      <c r="F19" s="353">
        <v>2</v>
      </c>
      <c r="G19" s="353">
        <v>17095</v>
      </c>
      <c r="H19" s="509">
        <v>0</v>
      </c>
      <c r="I19" s="509">
        <v>458</v>
      </c>
      <c r="J19" s="353">
        <v>0</v>
      </c>
      <c r="K19" s="353">
        <v>458</v>
      </c>
      <c r="L19" s="509">
        <v>0</v>
      </c>
      <c r="M19" s="509">
        <v>0</v>
      </c>
      <c r="N19" s="509">
        <v>2687</v>
      </c>
      <c r="O19" s="509">
        <v>0</v>
      </c>
      <c r="P19" s="509">
        <v>0</v>
      </c>
      <c r="Q19" s="509">
        <v>0</v>
      </c>
      <c r="R19" s="509">
        <v>0</v>
      </c>
      <c r="S19" s="509">
        <v>0</v>
      </c>
      <c r="T19" s="353">
        <v>0</v>
      </c>
      <c r="U19" s="509">
        <v>0</v>
      </c>
      <c r="V19" s="509">
        <v>0</v>
      </c>
      <c r="W19" s="509">
        <v>0</v>
      </c>
      <c r="X19" s="509">
        <v>0</v>
      </c>
      <c r="Y19" s="509">
        <v>0</v>
      </c>
      <c r="Z19" s="509">
        <v>0</v>
      </c>
      <c r="AA19" s="472">
        <v>24440</v>
      </c>
    </row>
    <row r="20" spans="1:27" ht="15.75" customHeight="1" thickBot="1">
      <c r="A20" s="516" t="s">
        <v>491</v>
      </c>
      <c r="B20" s="123"/>
      <c r="C20" s="36"/>
      <c r="D20" s="517">
        <v>216998</v>
      </c>
      <c r="E20" s="518">
        <v>22603</v>
      </c>
      <c r="F20" s="518">
        <v>18</v>
      </c>
      <c r="G20" s="518">
        <v>22621</v>
      </c>
      <c r="H20" s="518">
        <v>40300</v>
      </c>
      <c r="I20" s="518">
        <v>72704</v>
      </c>
      <c r="J20" s="518">
        <v>27211</v>
      </c>
      <c r="K20" s="518">
        <v>99915</v>
      </c>
      <c r="L20" s="518">
        <v>2083</v>
      </c>
      <c r="M20" s="518">
        <v>0</v>
      </c>
      <c r="N20" s="518">
        <v>16620</v>
      </c>
      <c r="O20" s="518">
        <v>0</v>
      </c>
      <c r="P20" s="518">
        <v>3923</v>
      </c>
      <c r="Q20" s="518">
        <v>1</v>
      </c>
      <c r="R20" s="518">
        <v>3</v>
      </c>
      <c r="S20" s="518">
        <v>0</v>
      </c>
      <c r="T20" s="518">
        <v>0</v>
      </c>
      <c r="U20" s="518">
        <v>4</v>
      </c>
      <c r="V20" s="518">
        <v>5</v>
      </c>
      <c r="W20" s="518">
        <v>0</v>
      </c>
      <c r="X20" s="518">
        <v>0</v>
      </c>
      <c r="Y20" s="518">
        <v>0</v>
      </c>
      <c r="Z20" s="518">
        <v>0</v>
      </c>
      <c r="AA20" s="472">
        <v>402473</v>
      </c>
    </row>
    <row r="21" spans="1:27" ht="15.75" thickBot="1">
      <c r="A21" s="443" t="s">
        <v>307</v>
      </c>
      <c r="B21" s="462" t="s">
        <v>697</v>
      </c>
      <c r="C21" s="35">
        <v>45</v>
      </c>
      <c r="D21" s="508">
        <v>37014</v>
      </c>
      <c r="E21" s="509">
        <v>2853</v>
      </c>
      <c r="F21" s="353">
        <v>2</v>
      </c>
      <c r="G21" s="353">
        <v>2855</v>
      </c>
      <c r="H21" s="509">
        <v>10374</v>
      </c>
      <c r="I21" s="509">
        <v>10461</v>
      </c>
      <c r="J21" s="353">
        <v>3292</v>
      </c>
      <c r="K21" s="353">
        <v>13753</v>
      </c>
      <c r="L21" s="509">
        <v>1137</v>
      </c>
      <c r="M21" s="509">
        <v>0</v>
      </c>
      <c r="N21" s="509">
        <v>1063</v>
      </c>
      <c r="O21" s="509">
        <v>0</v>
      </c>
      <c r="P21" s="509">
        <v>0</v>
      </c>
      <c r="Q21" s="509">
        <v>0</v>
      </c>
      <c r="R21" s="509">
        <v>0</v>
      </c>
      <c r="S21" s="509">
        <v>0</v>
      </c>
      <c r="T21" s="353">
        <v>0</v>
      </c>
      <c r="U21" s="509">
        <v>0</v>
      </c>
      <c r="V21" s="509">
        <v>0</v>
      </c>
      <c r="W21" s="509">
        <v>0</v>
      </c>
      <c r="X21" s="509">
        <v>0</v>
      </c>
      <c r="Y21" s="509">
        <v>0</v>
      </c>
      <c r="Z21" s="509">
        <v>0</v>
      </c>
      <c r="AA21" s="472">
        <v>66196</v>
      </c>
    </row>
    <row r="22" spans="1:27" ht="15.75" thickBot="1">
      <c r="A22" s="443" t="s">
        <v>308</v>
      </c>
      <c r="B22" s="462" t="s">
        <v>697</v>
      </c>
      <c r="C22" s="35">
        <v>51</v>
      </c>
      <c r="D22" s="508">
        <v>16196</v>
      </c>
      <c r="E22" s="509">
        <v>13</v>
      </c>
      <c r="F22" s="353">
        <v>0</v>
      </c>
      <c r="G22" s="353">
        <v>13</v>
      </c>
      <c r="H22" s="509">
        <v>976</v>
      </c>
      <c r="I22" s="509">
        <v>4274</v>
      </c>
      <c r="J22" s="353">
        <v>2885</v>
      </c>
      <c r="K22" s="353">
        <v>7159</v>
      </c>
      <c r="L22" s="509">
        <v>45</v>
      </c>
      <c r="M22" s="509">
        <v>0</v>
      </c>
      <c r="N22" s="509">
        <v>55</v>
      </c>
      <c r="O22" s="509">
        <v>0</v>
      </c>
      <c r="P22" s="509">
        <v>1488</v>
      </c>
      <c r="Q22" s="509">
        <v>0</v>
      </c>
      <c r="R22" s="509">
        <v>0</v>
      </c>
      <c r="S22" s="509">
        <v>0</v>
      </c>
      <c r="T22" s="353">
        <v>0</v>
      </c>
      <c r="U22" s="509">
        <v>0</v>
      </c>
      <c r="V22" s="509">
        <v>0</v>
      </c>
      <c r="W22" s="509">
        <v>0</v>
      </c>
      <c r="X22" s="509">
        <v>0</v>
      </c>
      <c r="Y22" s="509">
        <v>0</v>
      </c>
      <c r="Z22" s="509">
        <v>0</v>
      </c>
      <c r="AA22" s="472">
        <v>25932</v>
      </c>
    </row>
    <row r="23" spans="1:27" ht="15.75" thickBot="1">
      <c r="A23" s="443" t="s">
        <v>309</v>
      </c>
      <c r="B23" s="462" t="s">
        <v>697</v>
      </c>
      <c r="C23" s="35">
        <v>147</v>
      </c>
      <c r="D23" s="508">
        <v>19994</v>
      </c>
      <c r="E23" s="509">
        <v>1758</v>
      </c>
      <c r="F23" s="353">
        <v>1</v>
      </c>
      <c r="G23" s="353">
        <v>1759</v>
      </c>
      <c r="H23" s="509">
        <v>3472</v>
      </c>
      <c r="I23" s="509">
        <v>4082</v>
      </c>
      <c r="J23" s="353">
        <v>1332</v>
      </c>
      <c r="K23" s="353">
        <v>5414</v>
      </c>
      <c r="L23" s="509">
        <v>264</v>
      </c>
      <c r="M23" s="509">
        <v>0</v>
      </c>
      <c r="N23" s="509">
        <v>0</v>
      </c>
      <c r="O23" s="509">
        <v>0</v>
      </c>
      <c r="P23" s="509">
        <v>0</v>
      </c>
      <c r="Q23" s="509">
        <v>0</v>
      </c>
      <c r="R23" s="509">
        <v>0</v>
      </c>
      <c r="S23" s="509">
        <v>0</v>
      </c>
      <c r="T23" s="353">
        <v>0</v>
      </c>
      <c r="U23" s="509">
        <v>1</v>
      </c>
      <c r="V23" s="509">
        <v>2</v>
      </c>
      <c r="W23" s="509">
        <v>0</v>
      </c>
      <c r="X23" s="509">
        <v>0</v>
      </c>
      <c r="Y23" s="509">
        <v>0</v>
      </c>
      <c r="Z23" s="509">
        <v>0</v>
      </c>
      <c r="AA23" s="472">
        <v>30906</v>
      </c>
    </row>
    <row r="24" spans="1:27" ht="15.75" thickBot="1">
      <c r="A24" s="443" t="s">
        <v>310</v>
      </c>
      <c r="B24" s="462" t="s">
        <v>697</v>
      </c>
      <c r="C24" s="35">
        <v>172</v>
      </c>
      <c r="D24" s="508">
        <v>22882</v>
      </c>
      <c r="E24" s="509">
        <v>1504</v>
      </c>
      <c r="F24" s="353">
        <v>5</v>
      </c>
      <c r="G24" s="353">
        <v>1509</v>
      </c>
      <c r="H24" s="509">
        <v>5639</v>
      </c>
      <c r="I24" s="509">
        <v>6574</v>
      </c>
      <c r="J24" s="353">
        <v>2229</v>
      </c>
      <c r="K24" s="353">
        <v>8803</v>
      </c>
      <c r="L24" s="509">
        <v>78</v>
      </c>
      <c r="M24" s="509">
        <v>0</v>
      </c>
      <c r="N24" s="509">
        <v>3067</v>
      </c>
      <c r="O24" s="509">
        <v>0</v>
      </c>
      <c r="P24" s="509">
        <v>27</v>
      </c>
      <c r="Q24" s="509">
        <v>0</v>
      </c>
      <c r="R24" s="509">
        <v>0</v>
      </c>
      <c r="S24" s="509">
        <v>0</v>
      </c>
      <c r="T24" s="353">
        <v>0</v>
      </c>
      <c r="U24" s="509">
        <v>0</v>
      </c>
      <c r="V24" s="509">
        <v>1</v>
      </c>
      <c r="W24" s="509">
        <v>0</v>
      </c>
      <c r="X24" s="509">
        <v>0</v>
      </c>
      <c r="Y24" s="509">
        <v>0</v>
      </c>
      <c r="Z24" s="509">
        <v>0</v>
      </c>
      <c r="AA24" s="472">
        <v>42006</v>
      </c>
    </row>
    <row r="25" spans="1:27" ht="15.75" thickBot="1">
      <c r="A25" s="443" t="s">
        <v>311</v>
      </c>
      <c r="B25" s="462" t="s">
        <v>697</v>
      </c>
      <c r="C25" s="35">
        <v>475</v>
      </c>
      <c r="D25" s="508">
        <v>2192</v>
      </c>
      <c r="E25" s="509">
        <v>0</v>
      </c>
      <c r="F25" s="353">
        <v>0</v>
      </c>
      <c r="G25" s="353">
        <v>0</v>
      </c>
      <c r="H25" s="509">
        <v>0</v>
      </c>
      <c r="I25" s="509">
        <v>100</v>
      </c>
      <c r="J25" s="353">
        <v>3</v>
      </c>
      <c r="K25" s="353">
        <v>103</v>
      </c>
      <c r="L25" s="509">
        <v>1</v>
      </c>
      <c r="M25" s="509">
        <v>0</v>
      </c>
      <c r="N25" s="509">
        <v>2497</v>
      </c>
      <c r="O25" s="509">
        <v>0</v>
      </c>
      <c r="P25" s="509">
        <v>0</v>
      </c>
      <c r="Q25" s="509">
        <v>0</v>
      </c>
      <c r="R25" s="509">
        <v>0</v>
      </c>
      <c r="S25" s="509">
        <v>0</v>
      </c>
      <c r="T25" s="353">
        <v>0</v>
      </c>
      <c r="U25" s="509">
        <v>0</v>
      </c>
      <c r="V25" s="509">
        <v>0</v>
      </c>
      <c r="W25" s="509">
        <v>0</v>
      </c>
      <c r="X25" s="509">
        <v>0</v>
      </c>
      <c r="Y25" s="509">
        <v>0</v>
      </c>
      <c r="Z25" s="509">
        <v>0</v>
      </c>
      <c r="AA25" s="472">
        <v>4793</v>
      </c>
    </row>
    <row r="26" spans="1:27" ht="15.75" thickBot="1">
      <c r="A26" s="443" t="s">
        <v>312</v>
      </c>
      <c r="B26" s="462" t="s">
        <v>697</v>
      </c>
      <c r="C26" s="35">
        <v>480</v>
      </c>
      <c r="D26" s="508">
        <v>14692</v>
      </c>
      <c r="E26" s="509">
        <v>1058</v>
      </c>
      <c r="F26" s="353">
        <v>1</v>
      </c>
      <c r="G26" s="353">
        <v>1059</v>
      </c>
      <c r="H26" s="509">
        <v>0</v>
      </c>
      <c r="I26" s="509">
        <v>1675</v>
      </c>
      <c r="J26" s="353">
        <v>582</v>
      </c>
      <c r="K26" s="353">
        <v>2257</v>
      </c>
      <c r="L26" s="509">
        <v>1</v>
      </c>
      <c r="M26" s="509">
        <v>0</v>
      </c>
      <c r="N26" s="509">
        <v>3175</v>
      </c>
      <c r="O26" s="509">
        <v>0</v>
      </c>
      <c r="P26" s="509">
        <v>15</v>
      </c>
      <c r="Q26" s="509">
        <v>0</v>
      </c>
      <c r="R26" s="509">
        <v>0</v>
      </c>
      <c r="S26" s="509">
        <v>0</v>
      </c>
      <c r="T26" s="353">
        <v>0</v>
      </c>
      <c r="U26" s="509">
        <v>2</v>
      </c>
      <c r="V26" s="509">
        <v>1</v>
      </c>
      <c r="W26" s="509">
        <v>0</v>
      </c>
      <c r="X26" s="509">
        <v>0</v>
      </c>
      <c r="Y26" s="509">
        <v>0</v>
      </c>
      <c r="Z26" s="509">
        <v>0</v>
      </c>
      <c r="AA26" s="472">
        <v>21202</v>
      </c>
    </row>
    <row r="27" spans="1:27" ht="15.75" thickBot="1">
      <c r="A27" s="443" t="s">
        <v>313</v>
      </c>
      <c r="B27" s="462" t="s">
        <v>697</v>
      </c>
      <c r="C27" s="35">
        <v>490</v>
      </c>
      <c r="D27" s="508">
        <v>20746</v>
      </c>
      <c r="E27" s="509">
        <v>6318</v>
      </c>
      <c r="F27" s="353">
        <v>4</v>
      </c>
      <c r="G27" s="353">
        <v>6322</v>
      </c>
      <c r="H27" s="509">
        <v>0</v>
      </c>
      <c r="I27" s="509">
        <v>15312</v>
      </c>
      <c r="J27" s="353">
        <v>3877</v>
      </c>
      <c r="K27" s="353">
        <v>19189</v>
      </c>
      <c r="L27" s="509">
        <v>2</v>
      </c>
      <c r="M27" s="509">
        <v>0</v>
      </c>
      <c r="N27" s="509">
        <v>2028</v>
      </c>
      <c r="O27" s="509">
        <v>0</v>
      </c>
      <c r="P27" s="509">
        <v>1075</v>
      </c>
      <c r="Q27" s="509">
        <v>0</v>
      </c>
      <c r="R27" s="509">
        <v>0</v>
      </c>
      <c r="S27" s="509">
        <v>0</v>
      </c>
      <c r="T27" s="353">
        <v>0</v>
      </c>
      <c r="U27" s="509">
        <v>0</v>
      </c>
      <c r="V27" s="509">
        <v>0</v>
      </c>
      <c r="W27" s="509">
        <v>0</v>
      </c>
      <c r="X27" s="509">
        <v>0</v>
      </c>
      <c r="Y27" s="509">
        <v>0</v>
      </c>
      <c r="Z27" s="509">
        <v>0</v>
      </c>
      <c r="AA27" s="472">
        <v>49362</v>
      </c>
    </row>
    <row r="28" spans="1:27" ht="15.75" thickBot="1">
      <c r="A28" s="443" t="s">
        <v>314</v>
      </c>
      <c r="B28" s="462" t="s">
        <v>697</v>
      </c>
      <c r="C28" s="35">
        <v>659</v>
      </c>
      <c r="D28" s="508">
        <v>14207</v>
      </c>
      <c r="E28" s="509">
        <v>4</v>
      </c>
      <c r="F28" s="353">
        <v>0</v>
      </c>
      <c r="G28" s="353">
        <v>4</v>
      </c>
      <c r="H28" s="509">
        <v>0</v>
      </c>
      <c r="I28" s="509">
        <v>3899</v>
      </c>
      <c r="J28" s="353">
        <v>1771</v>
      </c>
      <c r="K28" s="353">
        <v>5670</v>
      </c>
      <c r="L28" s="509">
        <v>4</v>
      </c>
      <c r="M28" s="509">
        <v>0</v>
      </c>
      <c r="N28" s="509">
        <v>24</v>
      </c>
      <c r="O28" s="509">
        <v>0</v>
      </c>
      <c r="P28" s="509">
        <v>1221</v>
      </c>
      <c r="Q28" s="509">
        <v>1</v>
      </c>
      <c r="R28" s="509">
        <v>1</v>
      </c>
      <c r="S28" s="509">
        <v>0</v>
      </c>
      <c r="T28" s="353">
        <v>0</v>
      </c>
      <c r="U28" s="509">
        <v>0</v>
      </c>
      <c r="V28" s="509">
        <v>0</v>
      </c>
      <c r="W28" s="509">
        <v>0</v>
      </c>
      <c r="X28" s="509">
        <v>0</v>
      </c>
      <c r="Y28" s="509">
        <v>0</v>
      </c>
      <c r="Z28" s="509">
        <v>0</v>
      </c>
      <c r="AA28" s="472">
        <v>21132</v>
      </c>
    </row>
    <row r="29" spans="1:27" ht="15.75" thickBot="1">
      <c r="A29" s="443" t="s">
        <v>315</v>
      </c>
      <c r="B29" s="462" t="s">
        <v>697</v>
      </c>
      <c r="C29" s="35">
        <v>665</v>
      </c>
      <c r="D29" s="508">
        <v>26062</v>
      </c>
      <c r="E29" s="509">
        <v>1442</v>
      </c>
      <c r="F29" s="353">
        <v>0</v>
      </c>
      <c r="G29" s="353">
        <v>1442</v>
      </c>
      <c r="H29" s="509">
        <v>0</v>
      </c>
      <c r="I29" s="509">
        <v>2560</v>
      </c>
      <c r="J29" s="353">
        <v>791</v>
      </c>
      <c r="K29" s="353">
        <v>3351</v>
      </c>
      <c r="L29" s="509">
        <v>0</v>
      </c>
      <c r="M29" s="509">
        <v>0</v>
      </c>
      <c r="N29" s="509">
        <v>1</v>
      </c>
      <c r="O29" s="509">
        <v>0</v>
      </c>
      <c r="P29" s="509">
        <v>1</v>
      </c>
      <c r="Q29" s="509">
        <v>0</v>
      </c>
      <c r="R29" s="509">
        <v>0</v>
      </c>
      <c r="S29" s="509">
        <v>0</v>
      </c>
      <c r="T29" s="353">
        <v>0</v>
      </c>
      <c r="U29" s="509">
        <v>1</v>
      </c>
      <c r="V29" s="509">
        <v>0</v>
      </c>
      <c r="W29" s="509">
        <v>0</v>
      </c>
      <c r="X29" s="509">
        <v>0</v>
      </c>
      <c r="Y29" s="509">
        <v>0</v>
      </c>
      <c r="Z29" s="509">
        <v>0</v>
      </c>
      <c r="AA29" s="472">
        <v>30858</v>
      </c>
    </row>
    <row r="30" spans="1:27" ht="15.75" thickBot="1">
      <c r="A30" s="443" t="s">
        <v>316</v>
      </c>
      <c r="B30" s="462" t="s">
        <v>697</v>
      </c>
      <c r="C30" s="35">
        <v>837</v>
      </c>
      <c r="D30" s="508">
        <v>36747</v>
      </c>
      <c r="E30" s="509">
        <v>7653</v>
      </c>
      <c r="F30" s="353">
        <v>5</v>
      </c>
      <c r="G30" s="353">
        <v>7658</v>
      </c>
      <c r="H30" s="509">
        <v>19839</v>
      </c>
      <c r="I30" s="509">
        <v>23672</v>
      </c>
      <c r="J30" s="353">
        <v>10436</v>
      </c>
      <c r="K30" s="353">
        <v>34108</v>
      </c>
      <c r="L30" s="509">
        <v>551</v>
      </c>
      <c r="M30" s="509">
        <v>0</v>
      </c>
      <c r="N30" s="509">
        <v>3511</v>
      </c>
      <c r="O30" s="509">
        <v>0</v>
      </c>
      <c r="P30" s="509">
        <v>96</v>
      </c>
      <c r="Q30" s="509">
        <v>0</v>
      </c>
      <c r="R30" s="509">
        <v>2</v>
      </c>
      <c r="S30" s="509">
        <v>0</v>
      </c>
      <c r="T30" s="353">
        <v>0</v>
      </c>
      <c r="U30" s="509">
        <v>0</v>
      </c>
      <c r="V30" s="509">
        <v>1</v>
      </c>
      <c r="W30" s="509">
        <v>0</v>
      </c>
      <c r="X30" s="509">
        <v>0</v>
      </c>
      <c r="Y30" s="509">
        <v>0</v>
      </c>
      <c r="Z30" s="509">
        <v>0</v>
      </c>
      <c r="AA30" s="472">
        <v>102513</v>
      </c>
    </row>
    <row r="31" spans="1:27" ht="15.75" thickBot="1">
      <c r="A31" s="443" t="s">
        <v>317</v>
      </c>
      <c r="B31" s="462" t="s">
        <v>697</v>
      </c>
      <c r="C31" s="35">
        <v>873</v>
      </c>
      <c r="D31" s="508">
        <v>6266</v>
      </c>
      <c r="E31" s="509">
        <v>0</v>
      </c>
      <c r="F31" s="353">
        <v>0</v>
      </c>
      <c r="G31" s="353">
        <v>0</v>
      </c>
      <c r="H31" s="509">
        <v>0</v>
      </c>
      <c r="I31" s="509">
        <v>95</v>
      </c>
      <c r="J31" s="353">
        <v>13</v>
      </c>
      <c r="K31" s="353">
        <v>108</v>
      </c>
      <c r="L31" s="509">
        <v>0</v>
      </c>
      <c r="M31" s="509">
        <v>0</v>
      </c>
      <c r="N31" s="509">
        <v>1199</v>
      </c>
      <c r="O31" s="509">
        <v>0</v>
      </c>
      <c r="P31" s="509">
        <v>0</v>
      </c>
      <c r="Q31" s="509">
        <v>0</v>
      </c>
      <c r="R31" s="509">
        <v>0</v>
      </c>
      <c r="S31" s="509">
        <v>0</v>
      </c>
      <c r="T31" s="353">
        <v>0</v>
      </c>
      <c r="U31" s="509">
        <v>0</v>
      </c>
      <c r="V31" s="509">
        <v>0</v>
      </c>
      <c r="W31" s="509">
        <v>0</v>
      </c>
      <c r="X31" s="509">
        <v>0</v>
      </c>
      <c r="Y31" s="509">
        <v>0</v>
      </c>
      <c r="Z31" s="509">
        <v>0</v>
      </c>
      <c r="AA31" s="472">
        <v>7573</v>
      </c>
    </row>
    <row r="32" spans="1:27" ht="16.5" thickBot="1">
      <c r="A32" s="516" t="s">
        <v>700</v>
      </c>
      <c r="B32" s="123"/>
      <c r="C32" s="36"/>
      <c r="D32" s="517">
        <v>67435</v>
      </c>
      <c r="E32" s="518">
        <v>61230</v>
      </c>
      <c r="F32" s="518">
        <v>20</v>
      </c>
      <c r="G32" s="518">
        <v>61250</v>
      </c>
      <c r="H32" s="518">
        <v>0</v>
      </c>
      <c r="I32" s="518">
        <v>11043</v>
      </c>
      <c r="J32" s="518">
        <v>407</v>
      </c>
      <c r="K32" s="518">
        <v>11450</v>
      </c>
      <c r="L32" s="518">
        <v>48</v>
      </c>
      <c r="M32" s="518">
        <v>0</v>
      </c>
      <c r="N32" s="518">
        <v>1527</v>
      </c>
      <c r="O32" s="518">
        <v>0</v>
      </c>
      <c r="P32" s="518">
        <v>0</v>
      </c>
      <c r="Q32" s="518">
        <v>0</v>
      </c>
      <c r="R32" s="518">
        <v>1</v>
      </c>
      <c r="S32" s="518">
        <v>0</v>
      </c>
      <c r="T32" s="518">
        <v>0</v>
      </c>
      <c r="U32" s="518">
        <v>0</v>
      </c>
      <c r="V32" s="518">
        <v>1</v>
      </c>
      <c r="W32" s="518">
        <v>0</v>
      </c>
      <c r="X32" s="518">
        <v>0</v>
      </c>
      <c r="Y32" s="518">
        <v>0</v>
      </c>
      <c r="Z32" s="518">
        <v>0</v>
      </c>
      <c r="AA32" s="472">
        <v>141712</v>
      </c>
    </row>
    <row r="33" spans="1:27" ht="15.75" thickBot="1">
      <c r="A33" s="443" t="s">
        <v>319</v>
      </c>
      <c r="B33" s="462" t="s">
        <v>700</v>
      </c>
      <c r="C33" s="35">
        <v>31</v>
      </c>
      <c r="D33" s="508">
        <v>4846</v>
      </c>
      <c r="E33" s="509">
        <v>12120</v>
      </c>
      <c r="F33" s="353">
        <v>6</v>
      </c>
      <c r="G33" s="353">
        <v>12126</v>
      </c>
      <c r="H33" s="509">
        <v>0</v>
      </c>
      <c r="I33" s="509">
        <v>865</v>
      </c>
      <c r="J33" s="353">
        <v>9</v>
      </c>
      <c r="K33" s="353">
        <v>874</v>
      </c>
      <c r="L33" s="509">
        <v>0</v>
      </c>
      <c r="M33" s="509">
        <v>0</v>
      </c>
      <c r="N33" s="509">
        <v>0</v>
      </c>
      <c r="O33" s="509">
        <v>0</v>
      </c>
      <c r="P33" s="509">
        <v>0</v>
      </c>
      <c r="Q33" s="509">
        <v>0</v>
      </c>
      <c r="R33" s="509">
        <v>1</v>
      </c>
      <c r="S33" s="509">
        <v>0</v>
      </c>
      <c r="T33" s="353">
        <v>0</v>
      </c>
      <c r="U33" s="509">
        <v>0</v>
      </c>
      <c r="V33" s="509">
        <v>0</v>
      </c>
      <c r="W33" s="509">
        <v>0</v>
      </c>
      <c r="X33" s="509">
        <v>0</v>
      </c>
      <c r="Y33" s="509">
        <v>0</v>
      </c>
      <c r="Z33" s="509">
        <v>0</v>
      </c>
      <c r="AA33" s="472">
        <v>17847</v>
      </c>
    </row>
    <row r="34" spans="1:27" ht="15.75" thickBot="1">
      <c r="A34" s="443" t="s">
        <v>320</v>
      </c>
      <c r="B34" s="462" t="s">
        <v>700</v>
      </c>
      <c r="C34" s="35">
        <v>40</v>
      </c>
      <c r="D34" s="508">
        <v>2683</v>
      </c>
      <c r="E34" s="509">
        <v>12206</v>
      </c>
      <c r="F34" s="353">
        <v>2</v>
      </c>
      <c r="G34" s="353">
        <v>12208</v>
      </c>
      <c r="H34" s="509">
        <v>0</v>
      </c>
      <c r="I34" s="509">
        <v>324</v>
      </c>
      <c r="J34" s="353">
        <v>17</v>
      </c>
      <c r="K34" s="353">
        <v>341</v>
      </c>
      <c r="L34" s="509">
        <v>0</v>
      </c>
      <c r="M34" s="509">
        <v>0</v>
      </c>
      <c r="N34" s="509">
        <v>0</v>
      </c>
      <c r="O34" s="509">
        <v>0</v>
      </c>
      <c r="P34" s="509">
        <v>0</v>
      </c>
      <c r="Q34" s="509">
        <v>0</v>
      </c>
      <c r="R34" s="509">
        <v>0</v>
      </c>
      <c r="S34" s="509">
        <v>0</v>
      </c>
      <c r="T34" s="353">
        <v>0</v>
      </c>
      <c r="U34" s="509">
        <v>0</v>
      </c>
      <c r="V34" s="509">
        <v>0</v>
      </c>
      <c r="W34" s="509">
        <v>0</v>
      </c>
      <c r="X34" s="509">
        <v>0</v>
      </c>
      <c r="Y34" s="509">
        <v>0</v>
      </c>
      <c r="Z34" s="509">
        <v>0</v>
      </c>
      <c r="AA34" s="472">
        <v>15232</v>
      </c>
    </row>
    <row r="35" spans="1:27" ht="15.75" thickBot="1">
      <c r="A35" s="443" t="s">
        <v>321</v>
      </c>
      <c r="B35" s="462" t="s">
        <v>700</v>
      </c>
      <c r="C35" s="35">
        <v>190</v>
      </c>
      <c r="D35" s="508">
        <v>6045</v>
      </c>
      <c r="E35" s="509">
        <v>0</v>
      </c>
      <c r="F35" s="353">
        <v>0</v>
      </c>
      <c r="G35" s="353">
        <v>0</v>
      </c>
      <c r="H35" s="509">
        <v>0</v>
      </c>
      <c r="I35" s="509">
        <v>647</v>
      </c>
      <c r="J35" s="353">
        <v>2</v>
      </c>
      <c r="K35" s="353">
        <v>649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353">
        <v>0</v>
      </c>
      <c r="U35" s="509">
        <v>0</v>
      </c>
      <c r="V35" s="509">
        <v>0</v>
      </c>
      <c r="W35" s="509">
        <v>0</v>
      </c>
      <c r="X35" s="509">
        <v>0</v>
      </c>
      <c r="Y35" s="509">
        <v>0</v>
      </c>
      <c r="Z35" s="509">
        <v>0</v>
      </c>
      <c r="AA35" s="472">
        <v>6694</v>
      </c>
    </row>
    <row r="36" spans="1:27" ht="15.75" thickBot="1">
      <c r="A36" s="443" t="s">
        <v>322</v>
      </c>
      <c r="B36" s="462" t="s">
        <v>700</v>
      </c>
      <c r="C36" s="35">
        <v>604</v>
      </c>
      <c r="D36" s="508">
        <v>5528</v>
      </c>
      <c r="E36" s="509">
        <v>15918</v>
      </c>
      <c r="F36" s="353">
        <v>7</v>
      </c>
      <c r="G36" s="353">
        <v>15925</v>
      </c>
      <c r="H36" s="509">
        <v>0</v>
      </c>
      <c r="I36" s="509">
        <v>1206</v>
      </c>
      <c r="J36" s="353">
        <v>33</v>
      </c>
      <c r="K36" s="353">
        <v>1239</v>
      </c>
      <c r="L36" s="509">
        <v>1</v>
      </c>
      <c r="M36" s="509">
        <v>0</v>
      </c>
      <c r="N36" s="509">
        <v>0</v>
      </c>
      <c r="O36" s="509">
        <v>0</v>
      </c>
      <c r="P36" s="509">
        <v>0</v>
      </c>
      <c r="Q36" s="509">
        <v>0</v>
      </c>
      <c r="R36" s="509">
        <v>0</v>
      </c>
      <c r="S36" s="509">
        <v>0</v>
      </c>
      <c r="T36" s="353">
        <v>0</v>
      </c>
      <c r="U36" s="509">
        <v>0</v>
      </c>
      <c r="V36" s="509">
        <v>0</v>
      </c>
      <c r="W36" s="509">
        <v>0</v>
      </c>
      <c r="X36" s="509">
        <v>0</v>
      </c>
      <c r="Y36" s="509">
        <v>0</v>
      </c>
      <c r="Z36" s="509">
        <v>0</v>
      </c>
      <c r="AA36" s="472">
        <v>22693</v>
      </c>
    </row>
    <row r="37" spans="1:27" ht="15.75" thickBot="1">
      <c r="A37" s="443" t="s">
        <v>323</v>
      </c>
      <c r="B37" s="462" t="s">
        <v>700</v>
      </c>
      <c r="C37" s="35">
        <v>670</v>
      </c>
      <c r="D37" s="508">
        <v>12969</v>
      </c>
      <c r="E37" s="509">
        <v>6</v>
      </c>
      <c r="F37" s="353">
        <v>0</v>
      </c>
      <c r="G37" s="353">
        <v>6</v>
      </c>
      <c r="H37" s="509">
        <v>0</v>
      </c>
      <c r="I37" s="509">
        <v>1073</v>
      </c>
      <c r="J37" s="353">
        <v>1</v>
      </c>
      <c r="K37" s="353">
        <v>1074</v>
      </c>
      <c r="L37" s="509">
        <v>1</v>
      </c>
      <c r="M37" s="509">
        <v>0</v>
      </c>
      <c r="N37" s="509">
        <v>0</v>
      </c>
      <c r="O37" s="509">
        <v>0</v>
      </c>
      <c r="P37" s="509">
        <v>0</v>
      </c>
      <c r="Q37" s="509">
        <v>0</v>
      </c>
      <c r="R37" s="509">
        <v>0</v>
      </c>
      <c r="S37" s="509">
        <v>0</v>
      </c>
      <c r="T37" s="353">
        <v>0</v>
      </c>
      <c r="U37" s="509">
        <v>0</v>
      </c>
      <c r="V37" s="509">
        <v>1</v>
      </c>
      <c r="W37" s="509">
        <v>0</v>
      </c>
      <c r="X37" s="509">
        <v>0</v>
      </c>
      <c r="Y37" s="509">
        <v>0</v>
      </c>
      <c r="Z37" s="509">
        <v>0</v>
      </c>
      <c r="AA37" s="472">
        <v>14051</v>
      </c>
    </row>
    <row r="38" spans="1:27" ht="15.75" thickBot="1">
      <c r="A38" s="443" t="s">
        <v>324</v>
      </c>
      <c r="B38" s="462" t="s">
        <v>700</v>
      </c>
      <c r="C38" s="35">
        <v>690</v>
      </c>
      <c r="D38" s="508">
        <v>5795</v>
      </c>
      <c r="E38" s="509">
        <v>0</v>
      </c>
      <c r="F38" s="353">
        <v>0</v>
      </c>
      <c r="G38" s="353">
        <v>0</v>
      </c>
      <c r="H38" s="509">
        <v>0</v>
      </c>
      <c r="I38" s="509">
        <v>371</v>
      </c>
      <c r="J38" s="353">
        <v>1</v>
      </c>
      <c r="K38" s="353">
        <v>372</v>
      </c>
      <c r="L38" s="509">
        <v>0</v>
      </c>
      <c r="M38" s="509">
        <v>0</v>
      </c>
      <c r="N38" s="509">
        <v>0</v>
      </c>
      <c r="O38" s="509">
        <v>0</v>
      </c>
      <c r="P38" s="509">
        <v>0</v>
      </c>
      <c r="Q38" s="509">
        <v>0</v>
      </c>
      <c r="R38" s="509">
        <v>0</v>
      </c>
      <c r="S38" s="509">
        <v>0</v>
      </c>
      <c r="T38" s="353">
        <v>0</v>
      </c>
      <c r="U38" s="509">
        <v>0</v>
      </c>
      <c r="V38" s="509">
        <v>0</v>
      </c>
      <c r="W38" s="509">
        <v>0</v>
      </c>
      <c r="X38" s="509">
        <v>0</v>
      </c>
      <c r="Y38" s="509">
        <v>0</v>
      </c>
      <c r="Z38" s="509">
        <v>0</v>
      </c>
      <c r="AA38" s="472">
        <v>6167</v>
      </c>
    </row>
    <row r="39" spans="1:27" ht="15.75" thickBot="1">
      <c r="A39" s="443" t="s">
        <v>325</v>
      </c>
      <c r="B39" s="462" t="s">
        <v>700</v>
      </c>
      <c r="C39" s="35">
        <v>736</v>
      </c>
      <c r="D39" s="508">
        <v>7470</v>
      </c>
      <c r="E39" s="509">
        <v>14100</v>
      </c>
      <c r="F39" s="353">
        <v>4</v>
      </c>
      <c r="G39" s="353">
        <v>14104</v>
      </c>
      <c r="H39" s="509">
        <v>0</v>
      </c>
      <c r="I39" s="509">
        <v>3615</v>
      </c>
      <c r="J39" s="353">
        <v>14</v>
      </c>
      <c r="K39" s="353">
        <v>3629</v>
      </c>
      <c r="L39" s="509">
        <v>4</v>
      </c>
      <c r="M39" s="509">
        <v>0</v>
      </c>
      <c r="N39" s="509">
        <v>1527</v>
      </c>
      <c r="O39" s="509">
        <v>0</v>
      </c>
      <c r="P39" s="509">
        <v>0</v>
      </c>
      <c r="Q39" s="509">
        <v>0</v>
      </c>
      <c r="R39" s="509">
        <v>0</v>
      </c>
      <c r="S39" s="509">
        <v>0</v>
      </c>
      <c r="T39" s="353">
        <v>0</v>
      </c>
      <c r="U39" s="509">
        <v>0</v>
      </c>
      <c r="V39" s="509">
        <v>0</v>
      </c>
      <c r="W39" s="509">
        <v>0</v>
      </c>
      <c r="X39" s="509">
        <v>0</v>
      </c>
      <c r="Y39" s="509">
        <v>0</v>
      </c>
      <c r="Z39" s="509">
        <v>0</v>
      </c>
      <c r="AA39" s="472">
        <v>26734</v>
      </c>
    </row>
    <row r="40" spans="1:27" ht="15.75" thickBot="1">
      <c r="A40" s="443" t="s">
        <v>326</v>
      </c>
      <c r="B40" s="462" t="s">
        <v>700</v>
      </c>
      <c r="C40" s="35">
        <v>858</v>
      </c>
      <c r="D40" s="508">
        <v>10506</v>
      </c>
      <c r="E40" s="509">
        <v>14</v>
      </c>
      <c r="F40" s="353">
        <v>0</v>
      </c>
      <c r="G40" s="353">
        <v>14</v>
      </c>
      <c r="H40" s="509">
        <v>0</v>
      </c>
      <c r="I40" s="509">
        <v>795</v>
      </c>
      <c r="J40" s="353">
        <v>6</v>
      </c>
      <c r="K40" s="353">
        <v>801</v>
      </c>
      <c r="L40" s="509">
        <v>0</v>
      </c>
      <c r="M40" s="509">
        <v>0</v>
      </c>
      <c r="N40" s="509">
        <v>0</v>
      </c>
      <c r="O40" s="509">
        <v>0</v>
      </c>
      <c r="P40" s="509">
        <v>0</v>
      </c>
      <c r="Q40" s="509">
        <v>0</v>
      </c>
      <c r="R40" s="509">
        <v>0</v>
      </c>
      <c r="S40" s="509">
        <v>0</v>
      </c>
      <c r="T40" s="353">
        <v>0</v>
      </c>
      <c r="U40" s="509">
        <v>0</v>
      </c>
      <c r="V40" s="509">
        <v>0</v>
      </c>
      <c r="W40" s="509">
        <v>0</v>
      </c>
      <c r="X40" s="509">
        <v>0</v>
      </c>
      <c r="Y40" s="509">
        <v>0</v>
      </c>
      <c r="Z40" s="509">
        <v>0</v>
      </c>
      <c r="AA40" s="472">
        <v>11321</v>
      </c>
    </row>
    <row r="41" spans="1:27" ht="15.75" thickBot="1">
      <c r="A41" s="443" t="s">
        <v>327</v>
      </c>
      <c r="B41" s="462" t="s">
        <v>700</v>
      </c>
      <c r="C41" s="35">
        <v>885</v>
      </c>
      <c r="D41" s="508">
        <v>3530</v>
      </c>
      <c r="E41" s="509">
        <v>489</v>
      </c>
      <c r="F41" s="353">
        <v>0</v>
      </c>
      <c r="G41" s="353">
        <v>489</v>
      </c>
      <c r="H41" s="509">
        <v>0</v>
      </c>
      <c r="I41" s="509">
        <v>1232</v>
      </c>
      <c r="J41" s="353">
        <v>318</v>
      </c>
      <c r="K41" s="353">
        <v>1550</v>
      </c>
      <c r="L41" s="509">
        <v>0</v>
      </c>
      <c r="M41" s="509">
        <v>0</v>
      </c>
      <c r="N41" s="509">
        <v>0</v>
      </c>
      <c r="O41" s="509">
        <v>0</v>
      </c>
      <c r="P41" s="509">
        <v>0</v>
      </c>
      <c r="Q41" s="509">
        <v>0</v>
      </c>
      <c r="R41" s="509">
        <v>0</v>
      </c>
      <c r="S41" s="509">
        <v>0</v>
      </c>
      <c r="T41" s="353">
        <v>0</v>
      </c>
      <c r="U41" s="509">
        <v>0</v>
      </c>
      <c r="V41" s="509">
        <v>0</v>
      </c>
      <c r="W41" s="509">
        <v>0</v>
      </c>
      <c r="X41" s="509">
        <v>0</v>
      </c>
      <c r="Y41" s="509">
        <v>0</v>
      </c>
      <c r="Z41" s="509">
        <v>0</v>
      </c>
      <c r="AA41" s="472">
        <v>5569</v>
      </c>
    </row>
    <row r="42" spans="1:27" ht="15.75" thickBot="1">
      <c r="A42" s="443" t="s">
        <v>328</v>
      </c>
      <c r="B42" s="462" t="s">
        <v>700</v>
      </c>
      <c r="C42" s="35">
        <v>890</v>
      </c>
      <c r="D42" s="508">
        <v>8063</v>
      </c>
      <c r="E42" s="509">
        <v>6377</v>
      </c>
      <c r="F42" s="353">
        <v>1</v>
      </c>
      <c r="G42" s="353">
        <v>6378</v>
      </c>
      <c r="H42" s="509">
        <v>0</v>
      </c>
      <c r="I42" s="509">
        <v>915</v>
      </c>
      <c r="J42" s="353">
        <v>6</v>
      </c>
      <c r="K42" s="353">
        <v>921</v>
      </c>
      <c r="L42" s="509">
        <v>42</v>
      </c>
      <c r="M42" s="509">
        <v>0</v>
      </c>
      <c r="N42" s="509">
        <v>0</v>
      </c>
      <c r="O42" s="509">
        <v>0</v>
      </c>
      <c r="P42" s="509">
        <v>0</v>
      </c>
      <c r="Q42" s="509">
        <v>0</v>
      </c>
      <c r="R42" s="509">
        <v>0</v>
      </c>
      <c r="S42" s="509">
        <v>0</v>
      </c>
      <c r="T42" s="353">
        <v>0</v>
      </c>
      <c r="U42" s="509">
        <v>0</v>
      </c>
      <c r="V42" s="509">
        <v>0</v>
      </c>
      <c r="W42" s="509">
        <v>0</v>
      </c>
      <c r="X42" s="509">
        <v>0</v>
      </c>
      <c r="Y42" s="509">
        <v>0</v>
      </c>
      <c r="Z42" s="509">
        <v>0</v>
      </c>
      <c r="AA42" s="472">
        <v>15404</v>
      </c>
    </row>
    <row r="43" spans="1:27" ht="16.5" thickBot="1">
      <c r="A43" s="516" t="s">
        <v>493</v>
      </c>
      <c r="B43" s="123"/>
      <c r="C43" s="36"/>
      <c r="D43" s="517">
        <v>79409</v>
      </c>
      <c r="E43" s="518">
        <v>47266</v>
      </c>
      <c r="F43" s="518">
        <v>41</v>
      </c>
      <c r="G43" s="518">
        <v>47307</v>
      </c>
      <c r="H43" s="518">
        <v>1</v>
      </c>
      <c r="I43" s="518">
        <v>9332</v>
      </c>
      <c r="J43" s="518">
        <v>82</v>
      </c>
      <c r="K43" s="518">
        <v>9414</v>
      </c>
      <c r="L43" s="518">
        <v>28</v>
      </c>
      <c r="M43" s="518">
        <v>5491</v>
      </c>
      <c r="N43" s="518">
        <v>9660</v>
      </c>
      <c r="O43" s="518">
        <v>0</v>
      </c>
      <c r="P43" s="518">
        <v>4</v>
      </c>
      <c r="Q43" s="518">
        <v>0</v>
      </c>
      <c r="R43" s="518">
        <v>0</v>
      </c>
      <c r="S43" s="518">
        <v>0</v>
      </c>
      <c r="T43" s="518">
        <v>0</v>
      </c>
      <c r="U43" s="518">
        <v>0</v>
      </c>
      <c r="V43" s="518">
        <v>0</v>
      </c>
      <c r="W43" s="518">
        <v>0</v>
      </c>
      <c r="X43" s="518">
        <v>0</v>
      </c>
      <c r="Y43" s="518">
        <v>0</v>
      </c>
      <c r="Z43" s="518">
        <v>0</v>
      </c>
      <c r="AA43" s="472">
        <v>151314</v>
      </c>
    </row>
    <row r="44" spans="1:27" ht="15.75" thickBot="1">
      <c r="A44" s="443" t="s">
        <v>330</v>
      </c>
      <c r="B44" s="462" t="s">
        <v>493</v>
      </c>
      <c r="C44" s="35">
        <v>4</v>
      </c>
      <c r="D44" s="508">
        <v>1310</v>
      </c>
      <c r="E44" s="509">
        <v>0</v>
      </c>
      <c r="F44" s="353">
        <v>0</v>
      </c>
      <c r="G44" s="353">
        <v>0</v>
      </c>
      <c r="H44" s="509">
        <v>0</v>
      </c>
      <c r="I44" s="509">
        <v>91</v>
      </c>
      <c r="J44" s="353">
        <v>0</v>
      </c>
      <c r="K44" s="353">
        <v>91</v>
      </c>
      <c r="L44" s="509">
        <v>0</v>
      </c>
      <c r="M44" s="509">
        <v>0</v>
      </c>
      <c r="N44" s="509">
        <v>0</v>
      </c>
      <c r="O44" s="509">
        <v>0</v>
      </c>
      <c r="P44" s="509">
        <v>0</v>
      </c>
      <c r="Q44" s="509">
        <v>0</v>
      </c>
      <c r="R44" s="509">
        <v>0</v>
      </c>
      <c r="S44" s="509">
        <v>0</v>
      </c>
      <c r="T44" s="353">
        <v>0</v>
      </c>
      <c r="U44" s="509">
        <v>0</v>
      </c>
      <c r="V44" s="509">
        <v>0</v>
      </c>
      <c r="W44" s="509">
        <v>0</v>
      </c>
      <c r="X44" s="509">
        <v>0</v>
      </c>
      <c r="Y44" s="509">
        <v>0</v>
      </c>
      <c r="Z44" s="509">
        <v>0</v>
      </c>
      <c r="AA44" s="472">
        <v>1401</v>
      </c>
    </row>
    <row r="45" spans="1:27" ht="15.75" thickBot="1">
      <c r="A45" s="443" t="s">
        <v>331</v>
      </c>
      <c r="B45" s="462" t="s">
        <v>493</v>
      </c>
      <c r="C45" s="35">
        <v>42</v>
      </c>
      <c r="D45" s="508">
        <v>6751</v>
      </c>
      <c r="E45" s="509">
        <v>9588</v>
      </c>
      <c r="F45" s="353">
        <v>8</v>
      </c>
      <c r="G45" s="353">
        <v>9596</v>
      </c>
      <c r="H45" s="509">
        <v>0</v>
      </c>
      <c r="I45" s="509">
        <v>1769</v>
      </c>
      <c r="J45" s="353">
        <v>5</v>
      </c>
      <c r="K45" s="353">
        <v>1774</v>
      </c>
      <c r="L45" s="509">
        <v>4</v>
      </c>
      <c r="M45" s="509">
        <v>355</v>
      </c>
      <c r="N45" s="509">
        <v>0</v>
      </c>
      <c r="O45" s="509">
        <v>0</v>
      </c>
      <c r="P45" s="509">
        <v>0</v>
      </c>
      <c r="Q45" s="509">
        <v>0</v>
      </c>
      <c r="R45" s="509">
        <v>0</v>
      </c>
      <c r="S45" s="509">
        <v>0</v>
      </c>
      <c r="T45" s="353">
        <v>0</v>
      </c>
      <c r="U45" s="509">
        <v>0</v>
      </c>
      <c r="V45" s="509">
        <v>0</v>
      </c>
      <c r="W45" s="509">
        <v>0</v>
      </c>
      <c r="X45" s="509">
        <v>0</v>
      </c>
      <c r="Y45" s="509">
        <v>0</v>
      </c>
      <c r="Z45" s="509">
        <v>0</v>
      </c>
      <c r="AA45" s="472">
        <v>18480</v>
      </c>
    </row>
    <row r="46" spans="1:27" ht="15.75" thickBot="1">
      <c r="A46" s="443" t="s">
        <v>332</v>
      </c>
      <c r="B46" s="462" t="s">
        <v>493</v>
      </c>
      <c r="C46" s="35">
        <v>44</v>
      </c>
      <c r="D46" s="508">
        <v>5217</v>
      </c>
      <c r="E46" s="509">
        <v>2</v>
      </c>
      <c r="F46" s="353">
        <v>0</v>
      </c>
      <c r="G46" s="353">
        <v>2</v>
      </c>
      <c r="H46" s="509">
        <v>0</v>
      </c>
      <c r="I46" s="509">
        <v>488</v>
      </c>
      <c r="J46" s="353">
        <v>1</v>
      </c>
      <c r="K46" s="353">
        <v>489</v>
      </c>
      <c r="L46" s="509">
        <v>3</v>
      </c>
      <c r="M46" s="509">
        <v>0</v>
      </c>
      <c r="N46" s="509">
        <v>0</v>
      </c>
      <c r="O46" s="509">
        <v>0</v>
      </c>
      <c r="P46" s="509">
        <v>0</v>
      </c>
      <c r="Q46" s="509">
        <v>0</v>
      </c>
      <c r="R46" s="509">
        <v>0</v>
      </c>
      <c r="S46" s="509">
        <v>0</v>
      </c>
      <c r="T46" s="353">
        <v>0</v>
      </c>
      <c r="U46" s="509">
        <v>0</v>
      </c>
      <c r="V46" s="509">
        <v>0</v>
      </c>
      <c r="W46" s="509">
        <v>0</v>
      </c>
      <c r="X46" s="509">
        <v>0</v>
      </c>
      <c r="Y46" s="509">
        <v>0</v>
      </c>
      <c r="Z46" s="509">
        <v>0</v>
      </c>
      <c r="AA46" s="472">
        <v>5711</v>
      </c>
    </row>
    <row r="47" spans="1:27" ht="15.75" thickBot="1">
      <c r="A47" s="443" t="s">
        <v>333</v>
      </c>
      <c r="B47" s="462" t="s">
        <v>493</v>
      </c>
      <c r="C47" s="35">
        <v>59</v>
      </c>
      <c r="D47" s="508">
        <v>685</v>
      </c>
      <c r="E47" s="509">
        <v>1756</v>
      </c>
      <c r="F47" s="353">
        <v>2</v>
      </c>
      <c r="G47" s="353">
        <v>1758</v>
      </c>
      <c r="H47" s="509">
        <v>0</v>
      </c>
      <c r="I47" s="509">
        <v>114</v>
      </c>
      <c r="J47" s="353">
        <v>1</v>
      </c>
      <c r="K47" s="353">
        <v>115</v>
      </c>
      <c r="L47" s="509">
        <v>19</v>
      </c>
      <c r="M47" s="509">
        <v>0</v>
      </c>
      <c r="N47" s="509">
        <v>0</v>
      </c>
      <c r="O47" s="509">
        <v>0</v>
      </c>
      <c r="P47" s="509">
        <v>0</v>
      </c>
      <c r="Q47" s="509">
        <v>0</v>
      </c>
      <c r="R47" s="509">
        <v>0</v>
      </c>
      <c r="S47" s="509">
        <v>0</v>
      </c>
      <c r="T47" s="353">
        <v>0</v>
      </c>
      <c r="U47" s="509">
        <v>0</v>
      </c>
      <c r="V47" s="509">
        <v>0</v>
      </c>
      <c r="W47" s="509">
        <v>0</v>
      </c>
      <c r="X47" s="509">
        <v>0</v>
      </c>
      <c r="Y47" s="509">
        <v>0</v>
      </c>
      <c r="Z47" s="509">
        <v>0</v>
      </c>
      <c r="AA47" s="472">
        <v>2577</v>
      </c>
    </row>
    <row r="48" spans="1:27" ht="15.75" thickBot="1">
      <c r="A48" s="443" t="s">
        <v>334</v>
      </c>
      <c r="B48" s="462" t="s">
        <v>493</v>
      </c>
      <c r="C48" s="35">
        <v>113</v>
      </c>
      <c r="D48" s="508">
        <v>4790</v>
      </c>
      <c r="E48" s="509">
        <v>9</v>
      </c>
      <c r="F48" s="353">
        <v>0</v>
      </c>
      <c r="G48" s="353">
        <v>9</v>
      </c>
      <c r="H48" s="509">
        <v>0</v>
      </c>
      <c r="I48" s="509">
        <v>947</v>
      </c>
      <c r="J48" s="353">
        <v>3</v>
      </c>
      <c r="K48" s="353">
        <v>950</v>
      </c>
      <c r="L48" s="509">
        <v>0</v>
      </c>
      <c r="M48" s="509">
        <v>560</v>
      </c>
      <c r="N48" s="509">
        <v>0</v>
      </c>
      <c r="O48" s="509">
        <v>0</v>
      </c>
      <c r="P48" s="509">
        <v>0</v>
      </c>
      <c r="Q48" s="509">
        <v>0</v>
      </c>
      <c r="R48" s="509">
        <v>0</v>
      </c>
      <c r="S48" s="509">
        <v>0</v>
      </c>
      <c r="T48" s="353">
        <v>0</v>
      </c>
      <c r="U48" s="509">
        <v>0</v>
      </c>
      <c r="V48" s="509">
        <v>0</v>
      </c>
      <c r="W48" s="509">
        <v>0</v>
      </c>
      <c r="X48" s="509">
        <v>0</v>
      </c>
      <c r="Y48" s="509">
        <v>0</v>
      </c>
      <c r="Z48" s="509">
        <v>0</v>
      </c>
      <c r="AA48" s="472">
        <v>6309</v>
      </c>
    </row>
    <row r="49" spans="1:27" ht="15.75" thickBot="1">
      <c r="A49" s="443" t="s">
        <v>335</v>
      </c>
      <c r="B49" s="462" t="s">
        <v>493</v>
      </c>
      <c r="C49" s="35">
        <v>125</v>
      </c>
      <c r="D49" s="508">
        <v>6812</v>
      </c>
      <c r="E49" s="509">
        <v>0</v>
      </c>
      <c r="F49" s="353">
        <v>0</v>
      </c>
      <c r="G49" s="353">
        <v>0</v>
      </c>
      <c r="H49" s="509">
        <v>0</v>
      </c>
      <c r="I49" s="509">
        <v>154</v>
      </c>
      <c r="J49" s="353">
        <v>1</v>
      </c>
      <c r="K49" s="353">
        <v>155</v>
      </c>
      <c r="L49" s="509">
        <v>0</v>
      </c>
      <c r="M49" s="509">
        <v>0</v>
      </c>
      <c r="N49" s="509">
        <v>0</v>
      </c>
      <c r="O49" s="509">
        <v>0</v>
      </c>
      <c r="P49" s="509">
        <v>0</v>
      </c>
      <c r="Q49" s="509">
        <v>0</v>
      </c>
      <c r="R49" s="509">
        <v>0</v>
      </c>
      <c r="S49" s="509">
        <v>0</v>
      </c>
      <c r="T49" s="353">
        <v>0</v>
      </c>
      <c r="U49" s="509">
        <v>0</v>
      </c>
      <c r="V49" s="509">
        <v>0</v>
      </c>
      <c r="W49" s="509">
        <v>0</v>
      </c>
      <c r="X49" s="509">
        <v>0</v>
      </c>
      <c r="Y49" s="509">
        <v>0</v>
      </c>
      <c r="Z49" s="509">
        <v>0</v>
      </c>
      <c r="AA49" s="472">
        <v>6967</v>
      </c>
    </row>
    <row r="50" spans="1:27" ht="15.75" thickBot="1">
      <c r="A50" s="443" t="s">
        <v>336</v>
      </c>
      <c r="B50" s="462" t="s">
        <v>493</v>
      </c>
      <c r="C50" s="35">
        <v>138</v>
      </c>
      <c r="D50" s="508">
        <v>10484</v>
      </c>
      <c r="E50" s="509">
        <v>3</v>
      </c>
      <c r="F50" s="353">
        <v>0</v>
      </c>
      <c r="G50" s="353">
        <v>3</v>
      </c>
      <c r="H50" s="509">
        <v>0</v>
      </c>
      <c r="I50" s="509">
        <v>677</v>
      </c>
      <c r="J50" s="353">
        <v>2</v>
      </c>
      <c r="K50" s="353">
        <v>679</v>
      </c>
      <c r="L50" s="509">
        <v>0</v>
      </c>
      <c r="M50" s="509">
        <v>0</v>
      </c>
      <c r="N50" s="509">
        <v>0</v>
      </c>
      <c r="O50" s="509">
        <v>0</v>
      </c>
      <c r="P50" s="509">
        <v>0</v>
      </c>
      <c r="Q50" s="509">
        <v>0</v>
      </c>
      <c r="R50" s="509">
        <v>0</v>
      </c>
      <c r="S50" s="509">
        <v>0</v>
      </c>
      <c r="T50" s="353">
        <v>0</v>
      </c>
      <c r="U50" s="509">
        <v>0</v>
      </c>
      <c r="V50" s="509">
        <v>0</v>
      </c>
      <c r="W50" s="509">
        <v>0</v>
      </c>
      <c r="X50" s="509">
        <v>0</v>
      </c>
      <c r="Y50" s="509">
        <v>0</v>
      </c>
      <c r="Z50" s="509">
        <v>0</v>
      </c>
      <c r="AA50" s="472">
        <v>11166</v>
      </c>
    </row>
    <row r="51" spans="1:27" ht="15.75" thickBot="1">
      <c r="A51" s="443" t="s">
        <v>337</v>
      </c>
      <c r="B51" s="462" t="s">
        <v>493</v>
      </c>
      <c r="C51" s="35">
        <v>234</v>
      </c>
      <c r="D51" s="508">
        <v>451</v>
      </c>
      <c r="E51" s="509">
        <v>15189</v>
      </c>
      <c r="F51" s="353">
        <v>7</v>
      </c>
      <c r="G51" s="353">
        <v>15196</v>
      </c>
      <c r="H51" s="509">
        <v>0</v>
      </c>
      <c r="I51" s="509">
        <v>419</v>
      </c>
      <c r="J51" s="353">
        <v>47</v>
      </c>
      <c r="K51" s="353">
        <v>466</v>
      </c>
      <c r="L51" s="509">
        <v>0</v>
      </c>
      <c r="M51" s="509">
        <v>0</v>
      </c>
      <c r="N51" s="509">
        <v>5204</v>
      </c>
      <c r="O51" s="509">
        <v>0</v>
      </c>
      <c r="P51" s="509">
        <v>1</v>
      </c>
      <c r="Q51" s="509">
        <v>0</v>
      </c>
      <c r="R51" s="509">
        <v>0</v>
      </c>
      <c r="S51" s="509">
        <v>0</v>
      </c>
      <c r="T51" s="353">
        <v>0</v>
      </c>
      <c r="U51" s="509">
        <v>0</v>
      </c>
      <c r="V51" s="509">
        <v>0</v>
      </c>
      <c r="W51" s="509">
        <v>0</v>
      </c>
      <c r="X51" s="509">
        <v>0</v>
      </c>
      <c r="Y51" s="509">
        <v>0</v>
      </c>
      <c r="Z51" s="509">
        <v>0</v>
      </c>
      <c r="AA51" s="472">
        <v>21318</v>
      </c>
    </row>
    <row r="52" spans="1:27" ht="15.75" thickBot="1">
      <c r="A52" s="443" t="s">
        <v>338</v>
      </c>
      <c r="B52" s="462" t="s">
        <v>493</v>
      </c>
      <c r="C52" s="35">
        <v>240</v>
      </c>
      <c r="D52" s="508">
        <v>6293</v>
      </c>
      <c r="E52" s="509">
        <v>0</v>
      </c>
      <c r="F52" s="353">
        <v>0</v>
      </c>
      <c r="G52" s="353">
        <v>0</v>
      </c>
      <c r="H52" s="509">
        <v>0</v>
      </c>
      <c r="I52" s="509">
        <v>344</v>
      </c>
      <c r="J52" s="353">
        <v>4</v>
      </c>
      <c r="K52" s="353">
        <v>348</v>
      </c>
      <c r="L52" s="509">
        <v>0</v>
      </c>
      <c r="M52" s="509">
        <v>0</v>
      </c>
      <c r="N52" s="509">
        <v>0</v>
      </c>
      <c r="O52" s="509">
        <v>0</v>
      </c>
      <c r="P52" s="509">
        <v>0</v>
      </c>
      <c r="Q52" s="509">
        <v>0</v>
      </c>
      <c r="R52" s="509">
        <v>0</v>
      </c>
      <c r="S52" s="509">
        <v>0</v>
      </c>
      <c r="T52" s="353">
        <v>0</v>
      </c>
      <c r="U52" s="509">
        <v>0</v>
      </c>
      <c r="V52" s="509">
        <v>0</v>
      </c>
      <c r="W52" s="509">
        <v>0</v>
      </c>
      <c r="X52" s="509">
        <v>0</v>
      </c>
      <c r="Y52" s="509">
        <v>0</v>
      </c>
      <c r="Z52" s="509">
        <v>0</v>
      </c>
      <c r="AA52" s="472">
        <v>6641</v>
      </c>
    </row>
    <row r="53" spans="1:27" ht="15.75" thickBot="1">
      <c r="A53" s="443" t="s">
        <v>339</v>
      </c>
      <c r="B53" s="462" t="s">
        <v>493</v>
      </c>
      <c r="C53" s="35">
        <v>284</v>
      </c>
      <c r="D53" s="508">
        <v>2373</v>
      </c>
      <c r="E53" s="509">
        <v>11475</v>
      </c>
      <c r="F53" s="353">
        <v>11</v>
      </c>
      <c r="G53" s="353">
        <v>11486</v>
      </c>
      <c r="H53" s="509">
        <v>0</v>
      </c>
      <c r="I53" s="509">
        <v>435</v>
      </c>
      <c r="J53" s="353">
        <v>8</v>
      </c>
      <c r="K53" s="353">
        <v>443</v>
      </c>
      <c r="L53" s="509">
        <v>0</v>
      </c>
      <c r="M53" s="509">
        <v>0</v>
      </c>
      <c r="N53" s="509">
        <v>4275</v>
      </c>
      <c r="O53" s="509">
        <v>0</v>
      </c>
      <c r="P53" s="509">
        <v>3</v>
      </c>
      <c r="Q53" s="509">
        <v>0</v>
      </c>
      <c r="R53" s="509">
        <v>0</v>
      </c>
      <c r="S53" s="509">
        <v>0</v>
      </c>
      <c r="T53" s="353">
        <v>0</v>
      </c>
      <c r="U53" s="509">
        <v>0</v>
      </c>
      <c r="V53" s="509">
        <v>0</v>
      </c>
      <c r="W53" s="509">
        <v>0</v>
      </c>
      <c r="X53" s="509">
        <v>0</v>
      </c>
      <c r="Y53" s="509">
        <v>0</v>
      </c>
      <c r="Z53" s="509">
        <v>0</v>
      </c>
      <c r="AA53" s="472">
        <v>18580</v>
      </c>
    </row>
    <row r="54" spans="1:27" ht="15.75" thickBot="1">
      <c r="A54" s="443" t="s">
        <v>340</v>
      </c>
      <c r="B54" s="462" t="s">
        <v>493</v>
      </c>
      <c r="C54" s="35">
        <v>306</v>
      </c>
      <c r="D54" s="508">
        <v>845</v>
      </c>
      <c r="E54" s="509">
        <v>15</v>
      </c>
      <c r="F54" s="353">
        <v>0</v>
      </c>
      <c r="G54" s="353">
        <v>15</v>
      </c>
      <c r="H54" s="509">
        <v>0</v>
      </c>
      <c r="I54" s="509">
        <v>357</v>
      </c>
      <c r="J54" s="353">
        <v>1</v>
      </c>
      <c r="K54" s="353">
        <v>358</v>
      </c>
      <c r="L54" s="509">
        <v>0</v>
      </c>
      <c r="M54" s="509">
        <v>2741</v>
      </c>
      <c r="N54" s="509">
        <v>0</v>
      </c>
      <c r="O54" s="509">
        <v>0</v>
      </c>
      <c r="P54" s="509">
        <v>0</v>
      </c>
      <c r="Q54" s="509">
        <v>0</v>
      </c>
      <c r="R54" s="509">
        <v>0</v>
      </c>
      <c r="S54" s="509">
        <v>0</v>
      </c>
      <c r="T54" s="353">
        <v>0</v>
      </c>
      <c r="U54" s="509">
        <v>0</v>
      </c>
      <c r="V54" s="509">
        <v>0</v>
      </c>
      <c r="W54" s="509">
        <v>0</v>
      </c>
      <c r="X54" s="509">
        <v>0</v>
      </c>
      <c r="Y54" s="509">
        <v>0</v>
      </c>
      <c r="Z54" s="509">
        <v>0</v>
      </c>
      <c r="AA54" s="472">
        <v>3959</v>
      </c>
    </row>
    <row r="55" spans="1:27" ht="15.75" thickBot="1">
      <c r="A55" s="443" t="s">
        <v>341</v>
      </c>
      <c r="B55" s="462" t="s">
        <v>493</v>
      </c>
      <c r="C55" s="35">
        <v>347</v>
      </c>
      <c r="D55" s="508">
        <v>2993</v>
      </c>
      <c r="E55" s="509">
        <v>0</v>
      </c>
      <c r="F55" s="353">
        <v>0</v>
      </c>
      <c r="G55" s="353">
        <v>0</v>
      </c>
      <c r="H55" s="509">
        <v>0</v>
      </c>
      <c r="I55" s="509">
        <v>168</v>
      </c>
      <c r="J55" s="353">
        <v>0</v>
      </c>
      <c r="K55" s="353">
        <v>168</v>
      </c>
      <c r="L55" s="509">
        <v>0</v>
      </c>
      <c r="M55" s="509">
        <v>0</v>
      </c>
      <c r="N55" s="509">
        <v>0</v>
      </c>
      <c r="O55" s="509">
        <v>0</v>
      </c>
      <c r="P55" s="509">
        <v>0</v>
      </c>
      <c r="Q55" s="509">
        <v>0</v>
      </c>
      <c r="R55" s="509">
        <v>0</v>
      </c>
      <c r="S55" s="509">
        <v>0</v>
      </c>
      <c r="T55" s="353">
        <v>0</v>
      </c>
      <c r="U55" s="509">
        <v>0</v>
      </c>
      <c r="V55" s="509">
        <v>0</v>
      </c>
      <c r="W55" s="509">
        <v>0</v>
      </c>
      <c r="X55" s="509">
        <v>0</v>
      </c>
      <c r="Y55" s="509">
        <v>0</v>
      </c>
      <c r="Z55" s="509">
        <v>0</v>
      </c>
      <c r="AA55" s="472">
        <v>3161</v>
      </c>
    </row>
    <row r="56" spans="1:27" ht="15.75" thickBot="1">
      <c r="A56" s="443" t="s">
        <v>342</v>
      </c>
      <c r="B56" s="462" t="s">
        <v>493</v>
      </c>
      <c r="C56" s="35">
        <v>411</v>
      </c>
      <c r="D56" s="508">
        <v>7043</v>
      </c>
      <c r="E56" s="509">
        <v>0</v>
      </c>
      <c r="F56" s="353">
        <v>0</v>
      </c>
      <c r="G56" s="353">
        <v>0</v>
      </c>
      <c r="H56" s="509">
        <v>0</v>
      </c>
      <c r="I56" s="509">
        <v>381</v>
      </c>
      <c r="J56" s="353">
        <v>0</v>
      </c>
      <c r="K56" s="353">
        <v>381</v>
      </c>
      <c r="L56" s="509">
        <v>0</v>
      </c>
      <c r="M56" s="509">
        <v>0</v>
      </c>
      <c r="N56" s="509">
        <v>0</v>
      </c>
      <c r="O56" s="509">
        <v>0</v>
      </c>
      <c r="P56" s="509">
        <v>0</v>
      </c>
      <c r="Q56" s="509">
        <v>0</v>
      </c>
      <c r="R56" s="509">
        <v>0</v>
      </c>
      <c r="S56" s="509">
        <v>0</v>
      </c>
      <c r="T56" s="353">
        <v>0</v>
      </c>
      <c r="U56" s="509">
        <v>0</v>
      </c>
      <c r="V56" s="509">
        <v>0</v>
      </c>
      <c r="W56" s="509">
        <v>0</v>
      </c>
      <c r="X56" s="509">
        <v>0</v>
      </c>
      <c r="Y56" s="509">
        <v>0</v>
      </c>
      <c r="Z56" s="509">
        <v>0</v>
      </c>
      <c r="AA56" s="472">
        <v>7424</v>
      </c>
    </row>
    <row r="57" spans="1:27" ht="15.75" thickBot="1">
      <c r="A57" s="443" t="s">
        <v>343</v>
      </c>
      <c r="B57" s="462" t="s">
        <v>493</v>
      </c>
      <c r="C57" s="35">
        <v>501</v>
      </c>
      <c r="D57" s="508">
        <v>1763</v>
      </c>
      <c r="E57" s="509">
        <v>0</v>
      </c>
      <c r="F57" s="353">
        <v>0</v>
      </c>
      <c r="G57" s="353">
        <v>0</v>
      </c>
      <c r="H57" s="509">
        <v>0</v>
      </c>
      <c r="I57" s="509">
        <v>81</v>
      </c>
      <c r="J57" s="353">
        <v>0</v>
      </c>
      <c r="K57" s="353">
        <v>81</v>
      </c>
      <c r="L57" s="509">
        <v>0</v>
      </c>
      <c r="M57" s="509">
        <v>0</v>
      </c>
      <c r="N57" s="509">
        <v>0</v>
      </c>
      <c r="O57" s="509">
        <v>0</v>
      </c>
      <c r="P57" s="509">
        <v>0</v>
      </c>
      <c r="Q57" s="509">
        <v>0</v>
      </c>
      <c r="R57" s="509">
        <v>0</v>
      </c>
      <c r="S57" s="509">
        <v>0</v>
      </c>
      <c r="T57" s="353">
        <v>0</v>
      </c>
      <c r="U57" s="509">
        <v>0</v>
      </c>
      <c r="V57" s="509">
        <v>0</v>
      </c>
      <c r="W57" s="509">
        <v>0</v>
      </c>
      <c r="X57" s="509">
        <v>0</v>
      </c>
      <c r="Y57" s="509">
        <v>0</v>
      </c>
      <c r="Z57" s="509">
        <v>0</v>
      </c>
      <c r="AA57" s="472">
        <v>1844</v>
      </c>
    </row>
    <row r="58" spans="1:27" ht="15.75" thickBot="1">
      <c r="A58" s="443" t="s">
        <v>344</v>
      </c>
      <c r="B58" s="462" t="s">
        <v>493</v>
      </c>
      <c r="C58" s="35">
        <v>543</v>
      </c>
      <c r="D58" s="508">
        <v>2426</v>
      </c>
      <c r="E58" s="509">
        <v>4149</v>
      </c>
      <c r="F58" s="353">
        <v>2</v>
      </c>
      <c r="G58" s="353">
        <v>4151</v>
      </c>
      <c r="H58" s="509">
        <v>0</v>
      </c>
      <c r="I58" s="509">
        <v>77</v>
      </c>
      <c r="J58" s="353">
        <v>1</v>
      </c>
      <c r="K58" s="353">
        <v>78</v>
      </c>
      <c r="L58" s="509">
        <v>2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353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472">
        <v>6657</v>
      </c>
    </row>
    <row r="59" spans="1:27" ht="15.75" thickBot="1">
      <c r="A59" s="443" t="s">
        <v>345</v>
      </c>
      <c r="B59" s="462" t="s">
        <v>493</v>
      </c>
      <c r="C59" s="35">
        <v>628</v>
      </c>
      <c r="D59" s="508">
        <v>6354</v>
      </c>
      <c r="E59" s="509">
        <v>0</v>
      </c>
      <c r="F59" s="353">
        <v>0</v>
      </c>
      <c r="G59" s="353">
        <v>0</v>
      </c>
      <c r="H59" s="509">
        <v>1</v>
      </c>
      <c r="I59" s="509">
        <v>410</v>
      </c>
      <c r="J59" s="353">
        <v>1</v>
      </c>
      <c r="K59" s="353">
        <v>411</v>
      </c>
      <c r="L59" s="509">
        <v>0</v>
      </c>
      <c r="M59" s="509">
        <v>435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353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472">
        <v>7201</v>
      </c>
    </row>
    <row r="60" spans="1:27" ht="15.75" thickBot="1">
      <c r="A60" s="443" t="s">
        <v>346</v>
      </c>
      <c r="B60" s="462" t="s">
        <v>493</v>
      </c>
      <c r="C60" s="35">
        <v>656</v>
      </c>
      <c r="D60" s="508">
        <v>5076</v>
      </c>
      <c r="E60" s="509">
        <v>4</v>
      </c>
      <c r="F60" s="353">
        <v>0</v>
      </c>
      <c r="G60" s="353">
        <v>4</v>
      </c>
      <c r="H60" s="509">
        <v>0</v>
      </c>
      <c r="I60" s="509">
        <v>1376</v>
      </c>
      <c r="J60" s="353">
        <v>4</v>
      </c>
      <c r="K60" s="353">
        <v>1380</v>
      </c>
      <c r="L60" s="509">
        <v>0</v>
      </c>
      <c r="M60" s="509">
        <v>1400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353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472">
        <v>7860</v>
      </c>
    </row>
    <row r="61" spans="1:27" ht="15.75" thickBot="1">
      <c r="A61" s="443" t="s">
        <v>347</v>
      </c>
      <c r="B61" s="462" t="s">
        <v>493</v>
      </c>
      <c r="C61" s="35">
        <v>761</v>
      </c>
      <c r="D61" s="508">
        <v>7742</v>
      </c>
      <c r="E61" s="509">
        <v>1</v>
      </c>
      <c r="F61" s="353">
        <v>0</v>
      </c>
      <c r="G61" s="353">
        <v>1</v>
      </c>
      <c r="H61" s="509">
        <v>0</v>
      </c>
      <c r="I61" s="509">
        <v>931</v>
      </c>
      <c r="J61" s="353">
        <v>1</v>
      </c>
      <c r="K61" s="353">
        <v>932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353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472">
        <v>8675</v>
      </c>
    </row>
    <row r="62" spans="1:27" ht="15.75" thickBot="1">
      <c r="A62" s="443" t="s">
        <v>348</v>
      </c>
      <c r="B62" s="462" t="s">
        <v>493</v>
      </c>
      <c r="C62" s="35">
        <v>842</v>
      </c>
      <c r="D62" s="508">
        <v>1</v>
      </c>
      <c r="E62" s="509">
        <v>5075</v>
      </c>
      <c r="F62" s="353">
        <v>11</v>
      </c>
      <c r="G62" s="353">
        <v>5086</v>
      </c>
      <c r="H62" s="509">
        <v>0</v>
      </c>
      <c r="I62" s="509">
        <v>113</v>
      </c>
      <c r="J62" s="353">
        <v>2</v>
      </c>
      <c r="K62" s="353">
        <v>115</v>
      </c>
      <c r="L62" s="509">
        <v>0</v>
      </c>
      <c r="M62" s="509">
        <v>0</v>
      </c>
      <c r="N62" s="509">
        <v>181</v>
      </c>
      <c r="O62" s="509">
        <v>0</v>
      </c>
      <c r="P62" s="509">
        <v>0</v>
      </c>
      <c r="Q62" s="509">
        <v>0</v>
      </c>
      <c r="R62" s="509">
        <v>0</v>
      </c>
      <c r="S62" s="509">
        <v>0</v>
      </c>
      <c r="T62" s="353">
        <v>0</v>
      </c>
      <c r="U62" s="509">
        <v>0</v>
      </c>
      <c r="V62" s="509">
        <v>0</v>
      </c>
      <c r="W62" s="509">
        <v>0</v>
      </c>
      <c r="X62" s="509">
        <v>0</v>
      </c>
      <c r="Y62" s="509">
        <v>0</v>
      </c>
      <c r="Z62" s="509">
        <v>0</v>
      </c>
      <c r="AA62" s="472">
        <v>5383</v>
      </c>
    </row>
    <row r="63" spans="1:27" ht="16.5" thickBot="1">
      <c r="A63" s="516" t="s">
        <v>494</v>
      </c>
      <c r="B63" s="123"/>
      <c r="C63" s="36"/>
      <c r="D63" s="517">
        <v>90565</v>
      </c>
      <c r="E63" s="518">
        <v>31970</v>
      </c>
      <c r="F63" s="518">
        <v>14</v>
      </c>
      <c r="G63" s="518">
        <v>31984</v>
      </c>
      <c r="H63" s="518">
        <v>6688</v>
      </c>
      <c r="I63" s="518">
        <v>8443</v>
      </c>
      <c r="J63" s="518">
        <v>62</v>
      </c>
      <c r="K63" s="518">
        <v>8505</v>
      </c>
      <c r="L63" s="518">
        <v>3636</v>
      </c>
      <c r="M63" s="518">
        <v>1</v>
      </c>
      <c r="N63" s="518">
        <v>0</v>
      </c>
      <c r="O63" s="518">
        <v>0</v>
      </c>
      <c r="P63" s="518">
        <v>0</v>
      </c>
      <c r="Q63" s="518">
        <v>0</v>
      </c>
      <c r="R63" s="518">
        <v>0</v>
      </c>
      <c r="S63" s="518">
        <v>0</v>
      </c>
      <c r="T63" s="518">
        <v>0</v>
      </c>
      <c r="U63" s="518">
        <v>0</v>
      </c>
      <c r="V63" s="518">
        <v>0</v>
      </c>
      <c r="W63" s="518">
        <v>0</v>
      </c>
      <c r="X63" s="518">
        <v>0</v>
      </c>
      <c r="Y63" s="518">
        <v>0</v>
      </c>
      <c r="Z63" s="518">
        <v>0</v>
      </c>
      <c r="AA63" s="472">
        <v>141379</v>
      </c>
    </row>
    <row r="64" spans="1:27" ht="15.75" thickBot="1">
      <c r="A64" s="443" t="s">
        <v>350</v>
      </c>
      <c r="B64" s="462" t="s">
        <v>494</v>
      </c>
      <c r="C64" s="35">
        <v>38</v>
      </c>
      <c r="D64" s="508">
        <v>211</v>
      </c>
      <c r="E64" s="509">
        <v>8114</v>
      </c>
      <c r="F64" s="353">
        <v>6</v>
      </c>
      <c r="G64" s="353">
        <v>8120</v>
      </c>
      <c r="H64" s="509">
        <v>0</v>
      </c>
      <c r="I64" s="509">
        <v>238</v>
      </c>
      <c r="J64" s="353">
        <v>0</v>
      </c>
      <c r="K64" s="353">
        <v>238</v>
      </c>
      <c r="L64" s="509">
        <v>0</v>
      </c>
      <c r="M64" s="509">
        <v>0</v>
      </c>
      <c r="N64" s="509">
        <v>0</v>
      </c>
      <c r="O64" s="509">
        <v>0</v>
      </c>
      <c r="P64" s="509">
        <v>0</v>
      </c>
      <c r="Q64" s="509">
        <v>0</v>
      </c>
      <c r="R64" s="509">
        <v>0</v>
      </c>
      <c r="S64" s="509">
        <v>0</v>
      </c>
      <c r="T64" s="353">
        <v>0</v>
      </c>
      <c r="U64" s="509">
        <v>0</v>
      </c>
      <c r="V64" s="509">
        <v>0</v>
      </c>
      <c r="W64" s="509">
        <v>0</v>
      </c>
      <c r="X64" s="509">
        <v>0</v>
      </c>
      <c r="Y64" s="509">
        <v>0</v>
      </c>
      <c r="Z64" s="509">
        <v>0</v>
      </c>
      <c r="AA64" s="472">
        <v>8569</v>
      </c>
    </row>
    <row r="65" spans="1:27" ht="15.75" thickBot="1">
      <c r="A65" s="443" t="s">
        <v>351</v>
      </c>
      <c r="B65" s="462" t="s">
        <v>494</v>
      </c>
      <c r="C65" s="35">
        <v>86</v>
      </c>
      <c r="D65" s="508">
        <v>2530</v>
      </c>
      <c r="E65" s="509">
        <v>0</v>
      </c>
      <c r="F65" s="353">
        <v>0</v>
      </c>
      <c r="G65" s="353">
        <v>0</v>
      </c>
      <c r="H65" s="509">
        <v>23</v>
      </c>
      <c r="I65" s="509">
        <v>161</v>
      </c>
      <c r="J65" s="353">
        <v>0</v>
      </c>
      <c r="K65" s="353">
        <v>161</v>
      </c>
      <c r="L65" s="509">
        <v>1</v>
      </c>
      <c r="M65" s="509">
        <v>0</v>
      </c>
      <c r="N65" s="509">
        <v>0</v>
      </c>
      <c r="O65" s="509">
        <v>0</v>
      </c>
      <c r="P65" s="509">
        <v>0</v>
      </c>
      <c r="Q65" s="509">
        <v>0</v>
      </c>
      <c r="R65" s="509">
        <v>0</v>
      </c>
      <c r="S65" s="509">
        <v>0</v>
      </c>
      <c r="T65" s="353">
        <v>0</v>
      </c>
      <c r="U65" s="509">
        <v>0</v>
      </c>
      <c r="V65" s="509">
        <v>0</v>
      </c>
      <c r="W65" s="509">
        <v>0</v>
      </c>
      <c r="X65" s="509">
        <v>0</v>
      </c>
      <c r="Y65" s="509">
        <v>0</v>
      </c>
      <c r="Z65" s="509">
        <v>0</v>
      </c>
      <c r="AA65" s="472">
        <v>2715</v>
      </c>
    </row>
    <row r="66" spans="1:27" ht="15.75" thickBot="1">
      <c r="A66" s="443" t="s">
        <v>352</v>
      </c>
      <c r="B66" s="462" t="s">
        <v>494</v>
      </c>
      <c r="C66" s="35">
        <v>107</v>
      </c>
      <c r="D66" s="508">
        <v>1476</v>
      </c>
      <c r="E66" s="509">
        <v>3942</v>
      </c>
      <c r="F66" s="353">
        <v>2</v>
      </c>
      <c r="G66" s="353">
        <v>3944</v>
      </c>
      <c r="H66" s="509">
        <v>0</v>
      </c>
      <c r="I66" s="509">
        <v>251</v>
      </c>
      <c r="J66" s="353">
        <v>1</v>
      </c>
      <c r="K66" s="353">
        <v>252</v>
      </c>
      <c r="L66" s="509">
        <v>0</v>
      </c>
      <c r="M66" s="509">
        <v>0</v>
      </c>
      <c r="N66" s="509">
        <v>0</v>
      </c>
      <c r="O66" s="509">
        <v>0</v>
      </c>
      <c r="P66" s="509">
        <v>0</v>
      </c>
      <c r="Q66" s="509">
        <v>0</v>
      </c>
      <c r="R66" s="509">
        <v>0</v>
      </c>
      <c r="S66" s="509">
        <v>0</v>
      </c>
      <c r="T66" s="353">
        <v>0</v>
      </c>
      <c r="U66" s="509">
        <v>0</v>
      </c>
      <c r="V66" s="509">
        <v>0</v>
      </c>
      <c r="W66" s="509">
        <v>0</v>
      </c>
      <c r="X66" s="509">
        <v>0</v>
      </c>
      <c r="Y66" s="509">
        <v>0</v>
      </c>
      <c r="Z66" s="509">
        <v>0</v>
      </c>
      <c r="AA66" s="472">
        <v>5672</v>
      </c>
    </row>
    <row r="67" spans="1:27" ht="15.75" thickBot="1">
      <c r="A67" s="443" t="s">
        <v>353</v>
      </c>
      <c r="B67" s="462" t="s">
        <v>494</v>
      </c>
      <c r="C67" s="35">
        <v>134</v>
      </c>
      <c r="D67" s="508">
        <v>6184</v>
      </c>
      <c r="E67" s="509">
        <v>0</v>
      </c>
      <c r="F67" s="353">
        <v>0</v>
      </c>
      <c r="G67" s="353">
        <v>0</v>
      </c>
      <c r="H67" s="509">
        <v>0</v>
      </c>
      <c r="I67" s="509">
        <v>160</v>
      </c>
      <c r="J67" s="353">
        <v>0</v>
      </c>
      <c r="K67" s="353">
        <v>160</v>
      </c>
      <c r="L67" s="509">
        <v>0</v>
      </c>
      <c r="M67" s="509">
        <v>0</v>
      </c>
      <c r="N67" s="509">
        <v>0</v>
      </c>
      <c r="O67" s="509">
        <v>0</v>
      </c>
      <c r="P67" s="509">
        <v>0</v>
      </c>
      <c r="Q67" s="509">
        <v>0</v>
      </c>
      <c r="R67" s="509">
        <v>0</v>
      </c>
      <c r="S67" s="509">
        <v>0</v>
      </c>
      <c r="T67" s="353">
        <v>0</v>
      </c>
      <c r="U67" s="509">
        <v>0</v>
      </c>
      <c r="V67" s="509">
        <v>0</v>
      </c>
      <c r="W67" s="509">
        <v>0</v>
      </c>
      <c r="X67" s="509">
        <v>0</v>
      </c>
      <c r="Y67" s="509">
        <v>0</v>
      </c>
      <c r="Z67" s="509">
        <v>0</v>
      </c>
      <c r="AA67" s="472">
        <v>6344</v>
      </c>
    </row>
    <row r="68" spans="1:27" ht="15.75" thickBot="1">
      <c r="A68" s="443" t="s">
        <v>354</v>
      </c>
      <c r="B68" s="462" t="s">
        <v>494</v>
      </c>
      <c r="C68" s="35">
        <v>150</v>
      </c>
      <c r="D68" s="508">
        <v>1348</v>
      </c>
      <c r="E68" s="509">
        <v>0</v>
      </c>
      <c r="F68" s="353">
        <v>0</v>
      </c>
      <c r="G68" s="353">
        <v>0</v>
      </c>
      <c r="H68" s="509">
        <v>0</v>
      </c>
      <c r="I68" s="509">
        <v>268</v>
      </c>
      <c r="J68" s="353">
        <v>0</v>
      </c>
      <c r="K68" s="353">
        <v>268</v>
      </c>
      <c r="L68" s="509">
        <v>0</v>
      </c>
      <c r="M68" s="509">
        <v>0</v>
      </c>
      <c r="N68" s="509">
        <v>0</v>
      </c>
      <c r="O68" s="509">
        <v>0</v>
      </c>
      <c r="P68" s="509">
        <v>0</v>
      </c>
      <c r="Q68" s="509">
        <v>0</v>
      </c>
      <c r="R68" s="509">
        <v>0</v>
      </c>
      <c r="S68" s="509">
        <v>0</v>
      </c>
      <c r="T68" s="353">
        <v>0</v>
      </c>
      <c r="U68" s="509">
        <v>0</v>
      </c>
      <c r="V68" s="509">
        <v>0</v>
      </c>
      <c r="W68" s="509">
        <v>0</v>
      </c>
      <c r="X68" s="509">
        <v>0</v>
      </c>
      <c r="Y68" s="509">
        <v>0</v>
      </c>
      <c r="Z68" s="509">
        <v>0</v>
      </c>
      <c r="AA68" s="472">
        <v>1616</v>
      </c>
    </row>
    <row r="69" spans="1:27" ht="15.75" thickBot="1">
      <c r="A69" s="443" t="s">
        <v>355</v>
      </c>
      <c r="B69" s="462" t="s">
        <v>494</v>
      </c>
      <c r="C69" s="35">
        <v>237</v>
      </c>
      <c r="D69" s="508">
        <v>5620</v>
      </c>
      <c r="E69" s="509">
        <v>11</v>
      </c>
      <c r="F69" s="353">
        <v>0</v>
      </c>
      <c r="G69" s="353">
        <v>11</v>
      </c>
      <c r="H69" s="509">
        <v>2036</v>
      </c>
      <c r="I69" s="509">
        <v>240</v>
      </c>
      <c r="J69" s="353">
        <v>4</v>
      </c>
      <c r="K69" s="353">
        <v>244</v>
      </c>
      <c r="L69" s="509">
        <v>649</v>
      </c>
      <c r="M69" s="509">
        <v>0</v>
      </c>
      <c r="N69" s="509">
        <v>0</v>
      </c>
      <c r="O69" s="509">
        <v>0</v>
      </c>
      <c r="P69" s="509">
        <v>0</v>
      </c>
      <c r="Q69" s="509">
        <v>0</v>
      </c>
      <c r="R69" s="509">
        <v>0</v>
      </c>
      <c r="S69" s="509">
        <v>0</v>
      </c>
      <c r="T69" s="353">
        <v>0</v>
      </c>
      <c r="U69" s="509">
        <v>0</v>
      </c>
      <c r="V69" s="509">
        <v>0</v>
      </c>
      <c r="W69" s="509">
        <v>0</v>
      </c>
      <c r="X69" s="509">
        <v>0</v>
      </c>
      <c r="Y69" s="509">
        <v>0</v>
      </c>
      <c r="Z69" s="509">
        <v>0</v>
      </c>
      <c r="AA69" s="472">
        <v>8560</v>
      </c>
    </row>
    <row r="70" spans="1:27" ht="15.75" thickBot="1">
      <c r="A70" s="443" t="s">
        <v>356</v>
      </c>
      <c r="B70" s="462" t="s">
        <v>494</v>
      </c>
      <c r="C70" s="35">
        <v>264</v>
      </c>
      <c r="D70" s="508">
        <v>2176</v>
      </c>
      <c r="E70" s="509">
        <v>0</v>
      </c>
      <c r="F70" s="353">
        <v>0</v>
      </c>
      <c r="G70" s="353">
        <v>0</v>
      </c>
      <c r="H70" s="509">
        <v>0</v>
      </c>
      <c r="I70" s="509">
        <v>451</v>
      </c>
      <c r="J70" s="353">
        <v>0</v>
      </c>
      <c r="K70" s="353">
        <v>451</v>
      </c>
      <c r="L70" s="509">
        <v>311</v>
      </c>
      <c r="M70" s="509">
        <v>0</v>
      </c>
      <c r="N70" s="509">
        <v>0</v>
      </c>
      <c r="O70" s="509">
        <v>0</v>
      </c>
      <c r="P70" s="509">
        <v>0</v>
      </c>
      <c r="Q70" s="509">
        <v>0</v>
      </c>
      <c r="R70" s="509">
        <v>0</v>
      </c>
      <c r="S70" s="509">
        <v>0</v>
      </c>
      <c r="T70" s="353">
        <v>0</v>
      </c>
      <c r="U70" s="509">
        <v>0</v>
      </c>
      <c r="V70" s="509">
        <v>0</v>
      </c>
      <c r="W70" s="509">
        <v>0</v>
      </c>
      <c r="X70" s="509">
        <v>0</v>
      </c>
      <c r="Y70" s="509">
        <v>0</v>
      </c>
      <c r="Z70" s="509">
        <v>0</v>
      </c>
      <c r="AA70" s="472">
        <v>2938</v>
      </c>
    </row>
    <row r="71" spans="1:27" ht="15.75" thickBot="1">
      <c r="A71" s="443" t="s">
        <v>357</v>
      </c>
      <c r="B71" s="462" t="s">
        <v>494</v>
      </c>
      <c r="C71" s="35">
        <v>310</v>
      </c>
      <c r="D71" s="508">
        <v>4227</v>
      </c>
      <c r="E71" s="509">
        <v>0</v>
      </c>
      <c r="F71" s="353">
        <v>0</v>
      </c>
      <c r="G71" s="353">
        <v>0</v>
      </c>
      <c r="H71" s="509">
        <v>0</v>
      </c>
      <c r="I71" s="509">
        <v>538</v>
      </c>
      <c r="J71" s="353">
        <v>0</v>
      </c>
      <c r="K71" s="353">
        <v>538</v>
      </c>
      <c r="L71" s="509">
        <v>0</v>
      </c>
      <c r="M71" s="509">
        <v>0</v>
      </c>
      <c r="N71" s="509">
        <v>0</v>
      </c>
      <c r="O71" s="509">
        <v>0</v>
      </c>
      <c r="P71" s="509">
        <v>0</v>
      </c>
      <c r="Q71" s="509">
        <v>0</v>
      </c>
      <c r="R71" s="509">
        <v>0</v>
      </c>
      <c r="S71" s="509">
        <v>0</v>
      </c>
      <c r="T71" s="353">
        <v>0</v>
      </c>
      <c r="U71" s="509">
        <v>0</v>
      </c>
      <c r="V71" s="509">
        <v>0</v>
      </c>
      <c r="W71" s="509">
        <v>0</v>
      </c>
      <c r="X71" s="509">
        <v>0</v>
      </c>
      <c r="Y71" s="509">
        <v>0</v>
      </c>
      <c r="Z71" s="509">
        <v>0</v>
      </c>
      <c r="AA71" s="472">
        <v>4765</v>
      </c>
    </row>
    <row r="72" spans="1:27" ht="15.75" thickBot="1">
      <c r="A72" s="443" t="s">
        <v>358</v>
      </c>
      <c r="B72" s="462" t="s">
        <v>494</v>
      </c>
      <c r="C72" s="35">
        <v>315</v>
      </c>
      <c r="D72" s="508">
        <v>3592</v>
      </c>
      <c r="E72" s="509">
        <v>0</v>
      </c>
      <c r="F72" s="353">
        <v>0</v>
      </c>
      <c r="G72" s="353">
        <v>0</v>
      </c>
      <c r="H72" s="509">
        <v>0</v>
      </c>
      <c r="I72" s="509">
        <v>468</v>
      </c>
      <c r="J72" s="353">
        <v>0</v>
      </c>
      <c r="K72" s="353">
        <v>468</v>
      </c>
      <c r="L72" s="509">
        <v>0</v>
      </c>
      <c r="M72" s="509">
        <v>0</v>
      </c>
      <c r="N72" s="509">
        <v>0</v>
      </c>
      <c r="O72" s="509">
        <v>0</v>
      </c>
      <c r="P72" s="509">
        <v>0</v>
      </c>
      <c r="Q72" s="509">
        <v>0</v>
      </c>
      <c r="R72" s="509">
        <v>0</v>
      </c>
      <c r="S72" s="509">
        <v>0</v>
      </c>
      <c r="T72" s="353">
        <v>0</v>
      </c>
      <c r="U72" s="509">
        <v>0</v>
      </c>
      <c r="V72" s="509">
        <v>0</v>
      </c>
      <c r="W72" s="509">
        <v>0</v>
      </c>
      <c r="X72" s="509">
        <v>0</v>
      </c>
      <c r="Y72" s="509">
        <v>0</v>
      </c>
      <c r="Z72" s="509">
        <v>0</v>
      </c>
      <c r="AA72" s="472">
        <v>4060</v>
      </c>
    </row>
    <row r="73" spans="1:27" ht="15.75" thickBot="1">
      <c r="A73" s="443" t="s">
        <v>359</v>
      </c>
      <c r="B73" s="462" t="s">
        <v>494</v>
      </c>
      <c r="C73" s="35">
        <v>361</v>
      </c>
      <c r="D73" s="508">
        <v>16270</v>
      </c>
      <c r="E73" s="509">
        <v>4</v>
      </c>
      <c r="F73" s="353">
        <v>0</v>
      </c>
      <c r="G73" s="353">
        <v>4</v>
      </c>
      <c r="H73" s="509">
        <v>0</v>
      </c>
      <c r="I73" s="509">
        <v>1000</v>
      </c>
      <c r="J73" s="353">
        <v>25</v>
      </c>
      <c r="K73" s="353">
        <v>1025</v>
      </c>
      <c r="L73" s="509">
        <v>0</v>
      </c>
      <c r="M73" s="509">
        <v>0</v>
      </c>
      <c r="N73" s="509">
        <v>0</v>
      </c>
      <c r="O73" s="509">
        <v>0</v>
      </c>
      <c r="P73" s="509">
        <v>0</v>
      </c>
      <c r="Q73" s="509">
        <v>0</v>
      </c>
      <c r="R73" s="509">
        <v>0</v>
      </c>
      <c r="S73" s="509">
        <v>0</v>
      </c>
      <c r="T73" s="353">
        <v>0</v>
      </c>
      <c r="U73" s="509">
        <v>0</v>
      </c>
      <c r="V73" s="509">
        <v>0</v>
      </c>
      <c r="W73" s="509">
        <v>0</v>
      </c>
      <c r="X73" s="509">
        <v>0</v>
      </c>
      <c r="Y73" s="509">
        <v>0</v>
      </c>
      <c r="Z73" s="509">
        <v>0</v>
      </c>
      <c r="AA73" s="472">
        <v>17299</v>
      </c>
    </row>
    <row r="74" spans="1:27" ht="15.75" thickBot="1">
      <c r="A74" s="443" t="s">
        <v>360</v>
      </c>
      <c r="B74" s="462" t="s">
        <v>494</v>
      </c>
      <c r="C74" s="35">
        <v>647</v>
      </c>
      <c r="D74" s="508">
        <v>3955</v>
      </c>
      <c r="E74" s="509">
        <v>2</v>
      </c>
      <c r="F74" s="353">
        <v>0</v>
      </c>
      <c r="G74" s="353">
        <v>2</v>
      </c>
      <c r="H74" s="509">
        <v>0</v>
      </c>
      <c r="I74" s="509">
        <v>580</v>
      </c>
      <c r="J74" s="353">
        <v>3</v>
      </c>
      <c r="K74" s="353">
        <v>583</v>
      </c>
      <c r="L74" s="509">
        <v>0</v>
      </c>
      <c r="M74" s="509">
        <v>0</v>
      </c>
      <c r="N74" s="509">
        <v>0</v>
      </c>
      <c r="O74" s="509">
        <v>0</v>
      </c>
      <c r="P74" s="509">
        <v>0</v>
      </c>
      <c r="Q74" s="509">
        <v>0</v>
      </c>
      <c r="R74" s="509">
        <v>0</v>
      </c>
      <c r="S74" s="509">
        <v>0</v>
      </c>
      <c r="T74" s="353">
        <v>0</v>
      </c>
      <c r="U74" s="509">
        <v>0</v>
      </c>
      <c r="V74" s="509">
        <v>0</v>
      </c>
      <c r="W74" s="509">
        <v>0</v>
      </c>
      <c r="X74" s="509">
        <v>0</v>
      </c>
      <c r="Y74" s="509">
        <v>0</v>
      </c>
      <c r="Z74" s="509">
        <v>0</v>
      </c>
      <c r="AA74" s="472">
        <v>4540</v>
      </c>
    </row>
    <row r="75" spans="1:27" ht="15.75" thickBot="1">
      <c r="A75" s="443" t="s">
        <v>361</v>
      </c>
      <c r="B75" s="462" t="s">
        <v>494</v>
      </c>
      <c r="C75" s="35">
        <v>658</v>
      </c>
      <c r="D75" s="508">
        <v>1616</v>
      </c>
      <c r="E75" s="509">
        <v>0</v>
      </c>
      <c r="F75" s="353">
        <v>0</v>
      </c>
      <c r="G75" s="353">
        <v>0</v>
      </c>
      <c r="H75" s="509">
        <v>0</v>
      </c>
      <c r="I75" s="509">
        <v>267</v>
      </c>
      <c r="J75" s="353">
        <v>1</v>
      </c>
      <c r="K75" s="353">
        <v>268</v>
      </c>
      <c r="L75" s="509">
        <v>0</v>
      </c>
      <c r="M75" s="509">
        <v>0</v>
      </c>
      <c r="N75" s="509">
        <v>0</v>
      </c>
      <c r="O75" s="509">
        <v>0</v>
      </c>
      <c r="P75" s="509">
        <v>0</v>
      </c>
      <c r="Q75" s="509">
        <v>0</v>
      </c>
      <c r="R75" s="509">
        <v>0</v>
      </c>
      <c r="S75" s="509">
        <v>0</v>
      </c>
      <c r="T75" s="353">
        <v>0</v>
      </c>
      <c r="U75" s="509">
        <v>0</v>
      </c>
      <c r="V75" s="509">
        <v>0</v>
      </c>
      <c r="W75" s="509">
        <v>0</v>
      </c>
      <c r="X75" s="509">
        <v>0</v>
      </c>
      <c r="Y75" s="509">
        <v>0</v>
      </c>
      <c r="Z75" s="509">
        <v>0</v>
      </c>
      <c r="AA75" s="472">
        <v>1884</v>
      </c>
    </row>
    <row r="76" spans="1:27" ht="15.75" thickBot="1">
      <c r="A76" s="443" t="s">
        <v>362</v>
      </c>
      <c r="B76" s="462" t="s">
        <v>494</v>
      </c>
      <c r="C76" s="35">
        <v>664</v>
      </c>
      <c r="D76" s="508">
        <v>8248</v>
      </c>
      <c r="E76" s="509">
        <v>1</v>
      </c>
      <c r="F76" s="353">
        <v>0</v>
      </c>
      <c r="G76" s="353">
        <v>1</v>
      </c>
      <c r="H76" s="509">
        <v>0</v>
      </c>
      <c r="I76" s="509">
        <v>1284</v>
      </c>
      <c r="J76" s="353">
        <v>3</v>
      </c>
      <c r="K76" s="353">
        <v>1287</v>
      </c>
      <c r="L76" s="509">
        <v>1049</v>
      </c>
      <c r="M76" s="509">
        <v>1</v>
      </c>
      <c r="N76" s="509">
        <v>0</v>
      </c>
      <c r="O76" s="509">
        <v>0</v>
      </c>
      <c r="P76" s="509">
        <v>0</v>
      </c>
      <c r="Q76" s="509">
        <v>0</v>
      </c>
      <c r="R76" s="509">
        <v>0</v>
      </c>
      <c r="S76" s="509">
        <v>0</v>
      </c>
      <c r="T76" s="353">
        <v>0</v>
      </c>
      <c r="U76" s="509">
        <v>0</v>
      </c>
      <c r="V76" s="509">
        <v>0</v>
      </c>
      <c r="W76" s="509">
        <v>0</v>
      </c>
      <c r="X76" s="509">
        <v>0</v>
      </c>
      <c r="Y76" s="509">
        <v>0</v>
      </c>
      <c r="Z76" s="509">
        <v>0</v>
      </c>
      <c r="AA76" s="472">
        <v>10586</v>
      </c>
    </row>
    <row r="77" spans="1:27" ht="15.75" thickBot="1">
      <c r="A77" s="443" t="s">
        <v>363</v>
      </c>
      <c r="B77" s="462" t="s">
        <v>494</v>
      </c>
      <c r="C77" s="35">
        <v>686</v>
      </c>
      <c r="D77" s="508">
        <v>13323</v>
      </c>
      <c r="E77" s="509">
        <v>14</v>
      </c>
      <c r="F77" s="353">
        <v>1</v>
      </c>
      <c r="G77" s="353">
        <v>15</v>
      </c>
      <c r="H77" s="509">
        <v>2767</v>
      </c>
      <c r="I77" s="509">
        <v>626</v>
      </c>
      <c r="J77" s="353">
        <v>9</v>
      </c>
      <c r="K77" s="353">
        <v>635</v>
      </c>
      <c r="L77" s="509">
        <v>949</v>
      </c>
      <c r="M77" s="509">
        <v>0</v>
      </c>
      <c r="N77" s="509">
        <v>0</v>
      </c>
      <c r="O77" s="509">
        <v>0</v>
      </c>
      <c r="P77" s="509">
        <v>0</v>
      </c>
      <c r="Q77" s="509">
        <v>0</v>
      </c>
      <c r="R77" s="509">
        <v>0</v>
      </c>
      <c r="S77" s="509">
        <v>0</v>
      </c>
      <c r="T77" s="353">
        <v>0</v>
      </c>
      <c r="U77" s="509">
        <v>0</v>
      </c>
      <c r="V77" s="509">
        <v>0</v>
      </c>
      <c r="W77" s="509">
        <v>0</v>
      </c>
      <c r="X77" s="509">
        <v>0</v>
      </c>
      <c r="Y77" s="509">
        <v>0</v>
      </c>
      <c r="Z77" s="509">
        <v>0</v>
      </c>
      <c r="AA77" s="472">
        <v>17689</v>
      </c>
    </row>
    <row r="78" spans="1:27" ht="15.75" thickBot="1">
      <c r="A78" s="443" t="s">
        <v>364</v>
      </c>
      <c r="B78" s="462" t="s">
        <v>494</v>
      </c>
      <c r="C78" s="35">
        <v>819</v>
      </c>
      <c r="D78" s="508">
        <v>3526</v>
      </c>
      <c r="E78" s="509">
        <v>0</v>
      </c>
      <c r="F78" s="353">
        <v>0</v>
      </c>
      <c r="G78" s="353">
        <v>0</v>
      </c>
      <c r="H78" s="509">
        <v>0</v>
      </c>
      <c r="I78" s="509">
        <v>387</v>
      </c>
      <c r="J78" s="353">
        <v>4</v>
      </c>
      <c r="K78" s="353">
        <v>391</v>
      </c>
      <c r="L78" s="509">
        <v>0</v>
      </c>
      <c r="M78" s="509">
        <v>0</v>
      </c>
      <c r="N78" s="509">
        <v>0</v>
      </c>
      <c r="O78" s="509">
        <v>0</v>
      </c>
      <c r="P78" s="509">
        <v>0</v>
      </c>
      <c r="Q78" s="509">
        <v>0</v>
      </c>
      <c r="R78" s="509">
        <v>0</v>
      </c>
      <c r="S78" s="509">
        <v>0</v>
      </c>
      <c r="T78" s="353">
        <v>0</v>
      </c>
      <c r="U78" s="509">
        <v>0</v>
      </c>
      <c r="V78" s="509">
        <v>0</v>
      </c>
      <c r="W78" s="509">
        <v>0</v>
      </c>
      <c r="X78" s="509">
        <v>0</v>
      </c>
      <c r="Y78" s="509">
        <v>0</v>
      </c>
      <c r="Z78" s="509">
        <v>0</v>
      </c>
      <c r="AA78" s="472">
        <v>3917</v>
      </c>
    </row>
    <row r="79" spans="1:27" ht="15.75" thickBot="1">
      <c r="A79" s="443" t="s">
        <v>365</v>
      </c>
      <c r="B79" s="462" t="s">
        <v>494</v>
      </c>
      <c r="C79" s="35">
        <v>854</v>
      </c>
      <c r="D79" s="508">
        <v>642</v>
      </c>
      <c r="E79" s="509">
        <v>12517</v>
      </c>
      <c r="F79" s="353">
        <v>4</v>
      </c>
      <c r="G79" s="353">
        <v>12521</v>
      </c>
      <c r="H79" s="509">
        <v>0</v>
      </c>
      <c r="I79" s="509">
        <v>228</v>
      </c>
      <c r="J79" s="353">
        <v>6</v>
      </c>
      <c r="K79" s="353">
        <v>234</v>
      </c>
      <c r="L79" s="509">
        <v>0</v>
      </c>
      <c r="M79" s="509">
        <v>0</v>
      </c>
      <c r="N79" s="509">
        <v>0</v>
      </c>
      <c r="O79" s="509">
        <v>0</v>
      </c>
      <c r="P79" s="509">
        <v>0</v>
      </c>
      <c r="Q79" s="509">
        <v>0</v>
      </c>
      <c r="R79" s="509">
        <v>0</v>
      </c>
      <c r="S79" s="509">
        <v>0</v>
      </c>
      <c r="T79" s="353">
        <v>0</v>
      </c>
      <c r="U79" s="509">
        <v>0</v>
      </c>
      <c r="V79" s="509">
        <v>0</v>
      </c>
      <c r="W79" s="509">
        <v>0</v>
      </c>
      <c r="X79" s="509">
        <v>0</v>
      </c>
      <c r="Y79" s="509">
        <v>0</v>
      </c>
      <c r="Z79" s="509">
        <v>0</v>
      </c>
      <c r="AA79" s="472">
        <v>13397</v>
      </c>
    </row>
    <row r="80" spans="1:27" ht="15.75" thickBot="1">
      <c r="A80" s="443" t="s">
        <v>366</v>
      </c>
      <c r="B80" s="462" t="s">
        <v>494</v>
      </c>
      <c r="C80" s="35">
        <v>887</v>
      </c>
      <c r="D80" s="508">
        <v>15621</v>
      </c>
      <c r="E80" s="509">
        <v>7365</v>
      </c>
      <c r="F80" s="353">
        <v>1</v>
      </c>
      <c r="G80" s="353">
        <v>7366</v>
      </c>
      <c r="H80" s="509">
        <v>1862</v>
      </c>
      <c r="I80" s="509">
        <v>1296</v>
      </c>
      <c r="J80" s="353">
        <v>6</v>
      </c>
      <c r="K80" s="353">
        <v>1302</v>
      </c>
      <c r="L80" s="509">
        <v>677</v>
      </c>
      <c r="M80" s="509">
        <v>0</v>
      </c>
      <c r="N80" s="509">
        <v>0</v>
      </c>
      <c r="O80" s="509">
        <v>0</v>
      </c>
      <c r="P80" s="509">
        <v>0</v>
      </c>
      <c r="Q80" s="509">
        <v>0</v>
      </c>
      <c r="R80" s="509">
        <v>0</v>
      </c>
      <c r="S80" s="509">
        <v>0</v>
      </c>
      <c r="T80" s="353">
        <v>0</v>
      </c>
      <c r="U80" s="509">
        <v>0</v>
      </c>
      <c r="V80" s="509">
        <v>0</v>
      </c>
      <c r="W80" s="509">
        <v>0</v>
      </c>
      <c r="X80" s="509">
        <v>0</v>
      </c>
      <c r="Y80" s="509">
        <v>0</v>
      </c>
      <c r="Z80" s="509">
        <v>0</v>
      </c>
      <c r="AA80" s="472">
        <v>26828</v>
      </c>
    </row>
    <row r="81" spans="1:27" ht="16.5" thickBot="1">
      <c r="A81" s="516" t="s">
        <v>495</v>
      </c>
      <c r="B81" s="123"/>
      <c r="C81" s="36"/>
      <c r="D81" s="517">
        <v>198852</v>
      </c>
      <c r="E81" s="518">
        <v>3242</v>
      </c>
      <c r="F81" s="518">
        <v>34</v>
      </c>
      <c r="G81" s="518">
        <v>3276</v>
      </c>
      <c r="H81" s="518">
        <v>24599</v>
      </c>
      <c r="I81" s="518">
        <v>24184</v>
      </c>
      <c r="J81" s="518">
        <v>142</v>
      </c>
      <c r="K81" s="518">
        <v>24326</v>
      </c>
      <c r="L81" s="518">
        <v>5512</v>
      </c>
      <c r="M81" s="518">
        <v>19537</v>
      </c>
      <c r="N81" s="518">
        <v>0</v>
      </c>
      <c r="O81" s="518">
        <v>1173</v>
      </c>
      <c r="P81" s="518">
        <v>0</v>
      </c>
      <c r="Q81" s="518">
        <v>124</v>
      </c>
      <c r="R81" s="518">
        <v>6</v>
      </c>
      <c r="S81" s="518">
        <v>0</v>
      </c>
      <c r="T81" s="518">
        <v>0</v>
      </c>
      <c r="U81" s="518">
        <v>0</v>
      </c>
      <c r="V81" s="518">
        <v>1</v>
      </c>
      <c r="W81" s="518">
        <v>0</v>
      </c>
      <c r="X81" s="518">
        <v>0</v>
      </c>
      <c r="Y81" s="518">
        <v>0</v>
      </c>
      <c r="Z81" s="518">
        <v>0</v>
      </c>
      <c r="AA81" s="472">
        <v>277406</v>
      </c>
    </row>
    <row r="82" spans="1:27" ht="15.75" thickBot="1">
      <c r="A82" s="443" t="s">
        <v>368</v>
      </c>
      <c r="B82" s="462" t="s">
        <v>495</v>
      </c>
      <c r="C82" s="35">
        <v>2</v>
      </c>
      <c r="D82" s="508">
        <v>8353</v>
      </c>
      <c r="E82" s="509">
        <v>2954</v>
      </c>
      <c r="F82" s="353">
        <v>2</v>
      </c>
      <c r="G82" s="353">
        <v>2956</v>
      </c>
      <c r="H82" s="509">
        <v>0</v>
      </c>
      <c r="I82" s="509">
        <v>450</v>
      </c>
      <c r="J82" s="353">
        <v>7</v>
      </c>
      <c r="K82" s="353">
        <v>457</v>
      </c>
      <c r="L82" s="509">
        <v>1</v>
      </c>
      <c r="M82" s="509">
        <v>0</v>
      </c>
      <c r="N82" s="509">
        <v>0</v>
      </c>
      <c r="O82" s="509">
        <v>0</v>
      </c>
      <c r="P82" s="509">
        <v>0</v>
      </c>
      <c r="Q82" s="509">
        <v>0</v>
      </c>
      <c r="R82" s="509">
        <v>0</v>
      </c>
      <c r="S82" s="509">
        <v>0</v>
      </c>
      <c r="T82" s="353">
        <v>0</v>
      </c>
      <c r="U82" s="509">
        <v>0</v>
      </c>
      <c r="V82" s="509">
        <v>0</v>
      </c>
      <c r="W82" s="509">
        <v>0</v>
      </c>
      <c r="X82" s="509">
        <v>0</v>
      </c>
      <c r="Y82" s="509">
        <v>0</v>
      </c>
      <c r="Z82" s="509">
        <v>0</v>
      </c>
      <c r="AA82" s="472">
        <v>11767</v>
      </c>
    </row>
    <row r="83" spans="1:27" ht="15.75" thickBot="1">
      <c r="A83" s="443" t="s">
        <v>369</v>
      </c>
      <c r="B83" s="462" t="s">
        <v>495</v>
      </c>
      <c r="C83" s="35">
        <v>21</v>
      </c>
      <c r="D83" s="508">
        <v>2733</v>
      </c>
      <c r="E83" s="509">
        <v>0</v>
      </c>
      <c r="F83" s="353">
        <v>0</v>
      </c>
      <c r="G83" s="353">
        <v>0</v>
      </c>
      <c r="H83" s="509">
        <v>0</v>
      </c>
      <c r="I83" s="509">
        <v>171</v>
      </c>
      <c r="J83" s="353">
        <v>0</v>
      </c>
      <c r="K83" s="353">
        <v>171</v>
      </c>
      <c r="L83" s="509">
        <v>0</v>
      </c>
      <c r="M83" s="509">
        <v>0</v>
      </c>
      <c r="N83" s="509">
        <v>0</v>
      </c>
      <c r="O83" s="509">
        <v>0</v>
      </c>
      <c r="P83" s="509">
        <v>0</v>
      </c>
      <c r="Q83" s="509">
        <v>0</v>
      </c>
      <c r="R83" s="509">
        <v>0</v>
      </c>
      <c r="S83" s="509">
        <v>0</v>
      </c>
      <c r="T83" s="353">
        <v>0</v>
      </c>
      <c r="U83" s="509">
        <v>0</v>
      </c>
      <c r="V83" s="509">
        <v>0</v>
      </c>
      <c r="W83" s="509">
        <v>0</v>
      </c>
      <c r="X83" s="509">
        <v>0</v>
      </c>
      <c r="Y83" s="509">
        <v>0</v>
      </c>
      <c r="Z83" s="509">
        <v>0</v>
      </c>
      <c r="AA83" s="472">
        <v>2904</v>
      </c>
    </row>
    <row r="84" spans="1:27" ht="15.75" thickBot="1">
      <c r="A84" s="443" t="s">
        <v>370</v>
      </c>
      <c r="B84" s="462" t="s">
        <v>495</v>
      </c>
      <c r="C84" s="35">
        <v>55</v>
      </c>
      <c r="D84" s="508">
        <v>6364</v>
      </c>
      <c r="E84" s="509">
        <v>0</v>
      </c>
      <c r="F84" s="353">
        <v>0</v>
      </c>
      <c r="G84" s="353">
        <v>0</v>
      </c>
      <c r="H84" s="509">
        <v>0</v>
      </c>
      <c r="I84" s="509">
        <v>104</v>
      </c>
      <c r="J84" s="353">
        <v>0</v>
      </c>
      <c r="K84" s="353">
        <v>104</v>
      </c>
      <c r="L84" s="509">
        <v>0</v>
      </c>
      <c r="M84" s="509">
        <v>0</v>
      </c>
      <c r="N84" s="509">
        <v>0</v>
      </c>
      <c r="O84" s="509">
        <v>0</v>
      </c>
      <c r="P84" s="509">
        <v>0</v>
      </c>
      <c r="Q84" s="509">
        <v>0</v>
      </c>
      <c r="R84" s="509">
        <v>0</v>
      </c>
      <c r="S84" s="509">
        <v>0</v>
      </c>
      <c r="T84" s="353">
        <v>0</v>
      </c>
      <c r="U84" s="509">
        <v>0</v>
      </c>
      <c r="V84" s="509">
        <v>0</v>
      </c>
      <c r="W84" s="509">
        <v>0</v>
      </c>
      <c r="X84" s="509">
        <v>0</v>
      </c>
      <c r="Y84" s="509">
        <v>0</v>
      </c>
      <c r="Z84" s="509">
        <v>0</v>
      </c>
      <c r="AA84" s="472">
        <v>6468</v>
      </c>
    </row>
    <row r="85" spans="1:27" ht="15.75" thickBot="1">
      <c r="A85" s="443" t="s">
        <v>371</v>
      </c>
      <c r="B85" s="462" t="s">
        <v>495</v>
      </c>
      <c r="C85" s="35">
        <v>148</v>
      </c>
      <c r="D85" s="508">
        <v>10762</v>
      </c>
      <c r="E85" s="509">
        <v>0</v>
      </c>
      <c r="F85" s="353">
        <v>0</v>
      </c>
      <c r="G85" s="353">
        <v>0</v>
      </c>
      <c r="H85" s="509">
        <v>2784</v>
      </c>
      <c r="I85" s="509">
        <v>2500</v>
      </c>
      <c r="J85" s="353">
        <v>4</v>
      </c>
      <c r="K85" s="353">
        <v>2504</v>
      </c>
      <c r="L85" s="509">
        <v>0</v>
      </c>
      <c r="M85" s="509">
        <v>2124</v>
      </c>
      <c r="N85" s="509">
        <v>0</v>
      </c>
      <c r="O85" s="509">
        <v>0</v>
      </c>
      <c r="P85" s="509">
        <v>0</v>
      </c>
      <c r="Q85" s="509">
        <v>0</v>
      </c>
      <c r="R85" s="509">
        <v>1</v>
      </c>
      <c r="S85" s="509">
        <v>0</v>
      </c>
      <c r="T85" s="353">
        <v>0</v>
      </c>
      <c r="U85" s="509">
        <v>0</v>
      </c>
      <c r="V85" s="509">
        <v>0</v>
      </c>
      <c r="W85" s="509">
        <v>0</v>
      </c>
      <c r="X85" s="509">
        <v>0</v>
      </c>
      <c r="Y85" s="509">
        <v>0</v>
      </c>
      <c r="Z85" s="509">
        <v>0</v>
      </c>
      <c r="AA85" s="472">
        <v>18175</v>
      </c>
    </row>
    <row r="86" spans="1:27" ht="15.75" thickBot="1">
      <c r="A86" s="443" t="s">
        <v>372</v>
      </c>
      <c r="B86" s="462" t="s">
        <v>495</v>
      </c>
      <c r="C86" s="35">
        <v>197</v>
      </c>
      <c r="D86" s="508">
        <v>9113</v>
      </c>
      <c r="E86" s="509">
        <v>0</v>
      </c>
      <c r="F86" s="353">
        <v>0</v>
      </c>
      <c r="G86" s="353">
        <v>0</v>
      </c>
      <c r="H86" s="509">
        <v>3</v>
      </c>
      <c r="I86" s="509">
        <v>877</v>
      </c>
      <c r="J86" s="353">
        <v>0</v>
      </c>
      <c r="K86" s="353">
        <v>877</v>
      </c>
      <c r="L86" s="509">
        <v>0</v>
      </c>
      <c r="M86" s="509">
        <v>1574</v>
      </c>
      <c r="N86" s="509">
        <v>0</v>
      </c>
      <c r="O86" s="509">
        <v>0</v>
      </c>
      <c r="P86" s="509">
        <v>0</v>
      </c>
      <c r="Q86" s="509">
        <v>0</v>
      </c>
      <c r="R86" s="509">
        <v>0</v>
      </c>
      <c r="S86" s="509">
        <v>0</v>
      </c>
      <c r="T86" s="353">
        <v>0</v>
      </c>
      <c r="U86" s="509">
        <v>0</v>
      </c>
      <c r="V86" s="509">
        <v>0</v>
      </c>
      <c r="W86" s="509">
        <v>0</v>
      </c>
      <c r="X86" s="509">
        <v>0</v>
      </c>
      <c r="Y86" s="509">
        <v>0</v>
      </c>
      <c r="Z86" s="509">
        <v>0</v>
      </c>
      <c r="AA86" s="472">
        <v>11567</v>
      </c>
    </row>
    <row r="87" spans="1:27" ht="15.75" thickBot="1">
      <c r="A87" s="443" t="s">
        <v>373</v>
      </c>
      <c r="B87" s="462" t="s">
        <v>495</v>
      </c>
      <c r="C87" s="35">
        <v>206</v>
      </c>
      <c r="D87" s="508">
        <v>2169</v>
      </c>
      <c r="E87" s="509">
        <v>0</v>
      </c>
      <c r="F87" s="353">
        <v>0</v>
      </c>
      <c r="G87" s="353">
        <v>0</v>
      </c>
      <c r="H87" s="509">
        <v>0</v>
      </c>
      <c r="I87" s="509">
        <v>148</v>
      </c>
      <c r="J87" s="353">
        <v>0</v>
      </c>
      <c r="K87" s="353">
        <v>148</v>
      </c>
      <c r="L87" s="509">
        <v>0</v>
      </c>
      <c r="M87" s="509">
        <v>394</v>
      </c>
      <c r="N87" s="509">
        <v>0</v>
      </c>
      <c r="O87" s="509">
        <v>0</v>
      </c>
      <c r="P87" s="509">
        <v>0</v>
      </c>
      <c r="Q87" s="509">
        <v>0</v>
      </c>
      <c r="R87" s="509">
        <v>0</v>
      </c>
      <c r="S87" s="509">
        <v>0</v>
      </c>
      <c r="T87" s="353">
        <v>0</v>
      </c>
      <c r="U87" s="509">
        <v>0</v>
      </c>
      <c r="V87" s="509">
        <v>0</v>
      </c>
      <c r="W87" s="509">
        <v>0</v>
      </c>
      <c r="X87" s="509">
        <v>0</v>
      </c>
      <c r="Y87" s="509">
        <v>0</v>
      </c>
      <c r="Z87" s="509">
        <v>0</v>
      </c>
      <c r="AA87" s="472">
        <v>2711</v>
      </c>
    </row>
    <row r="88" spans="1:27" ht="15.75" thickBot="1">
      <c r="A88" s="443" t="s">
        <v>374</v>
      </c>
      <c r="B88" s="462" t="s">
        <v>495</v>
      </c>
      <c r="C88" s="35">
        <v>313</v>
      </c>
      <c r="D88" s="508">
        <v>4587</v>
      </c>
      <c r="E88" s="509">
        <v>1</v>
      </c>
      <c r="F88" s="353">
        <v>0</v>
      </c>
      <c r="G88" s="353">
        <v>1</v>
      </c>
      <c r="H88" s="509">
        <v>0</v>
      </c>
      <c r="I88" s="509">
        <v>408</v>
      </c>
      <c r="J88" s="353">
        <v>4</v>
      </c>
      <c r="K88" s="353">
        <v>412</v>
      </c>
      <c r="L88" s="509">
        <v>0</v>
      </c>
      <c r="M88" s="509">
        <v>1734</v>
      </c>
      <c r="N88" s="509">
        <v>0</v>
      </c>
      <c r="O88" s="509">
        <v>0</v>
      </c>
      <c r="P88" s="509">
        <v>0</v>
      </c>
      <c r="Q88" s="509">
        <v>0</v>
      </c>
      <c r="R88" s="509">
        <v>0</v>
      </c>
      <c r="S88" s="509">
        <v>0</v>
      </c>
      <c r="T88" s="353">
        <v>0</v>
      </c>
      <c r="U88" s="509">
        <v>0</v>
      </c>
      <c r="V88" s="509">
        <v>0</v>
      </c>
      <c r="W88" s="509">
        <v>0</v>
      </c>
      <c r="X88" s="509">
        <v>0</v>
      </c>
      <c r="Y88" s="509">
        <v>0</v>
      </c>
      <c r="Z88" s="509">
        <v>0</v>
      </c>
      <c r="AA88" s="472">
        <v>6734</v>
      </c>
    </row>
    <row r="89" spans="1:27" ht="15.75" thickBot="1">
      <c r="A89" s="443" t="s">
        <v>375</v>
      </c>
      <c r="B89" s="462" t="s">
        <v>495</v>
      </c>
      <c r="C89" s="35">
        <v>318</v>
      </c>
      <c r="D89" s="508">
        <v>10295</v>
      </c>
      <c r="E89" s="509">
        <v>9</v>
      </c>
      <c r="F89" s="353">
        <v>0</v>
      </c>
      <c r="G89" s="353">
        <v>9</v>
      </c>
      <c r="H89" s="509">
        <v>2612</v>
      </c>
      <c r="I89" s="509">
        <v>1296</v>
      </c>
      <c r="J89" s="353">
        <v>14</v>
      </c>
      <c r="K89" s="353">
        <v>1310</v>
      </c>
      <c r="L89" s="509">
        <v>696</v>
      </c>
      <c r="M89" s="509">
        <v>0</v>
      </c>
      <c r="N89" s="509">
        <v>0</v>
      </c>
      <c r="O89" s="509">
        <v>0</v>
      </c>
      <c r="P89" s="509">
        <v>0</v>
      </c>
      <c r="Q89" s="509">
        <v>0</v>
      </c>
      <c r="R89" s="509">
        <v>0</v>
      </c>
      <c r="S89" s="509">
        <v>0</v>
      </c>
      <c r="T89" s="353">
        <v>0</v>
      </c>
      <c r="U89" s="509">
        <v>0</v>
      </c>
      <c r="V89" s="509">
        <v>0</v>
      </c>
      <c r="W89" s="509">
        <v>0</v>
      </c>
      <c r="X89" s="509">
        <v>0</v>
      </c>
      <c r="Y89" s="509">
        <v>0</v>
      </c>
      <c r="Z89" s="509">
        <v>0</v>
      </c>
      <c r="AA89" s="472">
        <v>14922</v>
      </c>
    </row>
    <row r="90" spans="1:27" ht="15.75" thickBot="1">
      <c r="A90" s="443" t="s">
        <v>376</v>
      </c>
      <c r="B90" s="462" t="s">
        <v>495</v>
      </c>
      <c r="C90" s="35">
        <v>321</v>
      </c>
      <c r="D90" s="508">
        <v>3384</v>
      </c>
      <c r="E90" s="509">
        <v>0</v>
      </c>
      <c r="F90" s="353">
        <v>0</v>
      </c>
      <c r="G90" s="353">
        <v>0</v>
      </c>
      <c r="H90" s="509">
        <v>0</v>
      </c>
      <c r="I90" s="509">
        <v>553</v>
      </c>
      <c r="J90" s="353">
        <v>0</v>
      </c>
      <c r="K90" s="353">
        <v>553</v>
      </c>
      <c r="L90" s="509">
        <v>0</v>
      </c>
      <c r="M90" s="509">
        <v>0</v>
      </c>
      <c r="N90" s="509">
        <v>0</v>
      </c>
      <c r="O90" s="509">
        <v>0</v>
      </c>
      <c r="P90" s="509">
        <v>0</v>
      </c>
      <c r="Q90" s="509">
        <v>0</v>
      </c>
      <c r="R90" s="509">
        <v>0</v>
      </c>
      <c r="S90" s="509">
        <v>0</v>
      </c>
      <c r="T90" s="353">
        <v>0</v>
      </c>
      <c r="U90" s="509">
        <v>0</v>
      </c>
      <c r="V90" s="509">
        <v>0</v>
      </c>
      <c r="W90" s="509">
        <v>0</v>
      </c>
      <c r="X90" s="509">
        <v>0</v>
      </c>
      <c r="Y90" s="509">
        <v>0</v>
      </c>
      <c r="Z90" s="509">
        <v>0</v>
      </c>
      <c r="AA90" s="472">
        <v>3937</v>
      </c>
    </row>
    <row r="91" spans="1:27" ht="15.75" thickBot="1">
      <c r="A91" s="443" t="s">
        <v>377</v>
      </c>
      <c r="B91" s="462" t="s">
        <v>495</v>
      </c>
      <c r="C91" s="35">
        <v>376</v>
      </c>
      <c r="D91" s="508">
        <v>5800</v>
      </c>
      <c r="E91" s="509">
        <v>1</v>
      </c>
      <c r="F91" s="353">
        <v>0</v>
      </c>
      <c r="G91" s="353">
        <v>1</v>
      </c>
      <c r="H91" s="509">
        <v>4065</v>
      </c>
      <c r="I91" s="509">
        <v>1466</v>
      </c>
      <c r="J91" s="353">
        <v>2</v>
      </c>
      <c r="K91" s="353">
        <v>1468</v>
      </c>
      <c r="L91" s="509">
        <v>497</v>
      </c>
      <c r="M91" s="509">
        <v>3408</v>
      </c>
      <c r="N91" s="509">
        <v>0</v>
      </c>
      <c r="O91" s="509">
        <v>0</v>
      </c>
      <c r="P91" s="509">
        <v>0</v>
      </c>
      <c r="Q91" s="509">
        <v>0</v>
      </c>
      <c r="R91" s="509">
        <v>0</v>
      </c>
      <c r="S91" s="509">
        <v>0</v>
      </c>
      <c r="T91" s="353">
        <v>0</v>
      </c>
      <c r="U91" s="509">
        <v>0</v>
      </c>
      <c r="V91" s="509">
        <v>0</v>
      </c>
      <c r="W91" s="509">
        <v>0</v>
      </c>
      <c r="X91" s="509">
        <v>0</v>
      </c>
      <c r="Y91" s="509">
        <v>0</v>
      </c>
      <c r="Z91" s="509">
        <v>0</v>
      </c>
      <c r="AA91" s="472">
        <v>15239</v>
      </c>
    </row>
    <row r="92" spans="1:27" ht="15.75" thickBot="1">
      <c r="A92" s="443" t="s">
        <v>378</v>
      </c>
      <c r="B92" s="462" t="s">
        <v>495</v>
      </c>
      <c r="C92" s="35">
        <v>400</v>
      </c>
      <c r="D92" s="508">
        <v>7331</v>
      </c>
      <c r="E92" s="509">
        <v>1</v>
      </c>
      <c r="F92" s="353">
        <v>0</v>
      </c>
      <c r="G92" s="353">
        <v>1</v>
      </c>
      <c r="H92" s="509">
        <v>1011</v>
      </c>
      <c r="I92" s="509">
        <v>819</v>
      </c>
      <c r="J92" s="353">
        <v>1</v>
      </c>
      <c r="K92" s="353">
        <v>820</v>
      </c>
      <c r="L92" s="509">
        <v>742</v>
      </c>
      <c r="M92" s="509">
        <v>0</v>
      </c>
      <c r="N92" s="509">
        <v>0</v>
      </c>
      <c r="O92" s="509">
        <v>0</v>
      </c>
      <c r="P92" s="509">
        <v>0</v>
      </c>
      <c r="Q92" s="509">
        <v>0</v>
      </c>
      <c r="R92" s="509">
        <v>0</v>
      </c>
      <c r="S92" s="509">
        <v>0</v>
      </c>
      <c r="T92" s="353">
        <v>0</v>
      </c>
      <c r="U92" s="509">
        <v>0</v>
      </c>
      <c r="V92" s="509">
        <v>0</v>
      </c>
      <c r="W92" s="509">
        <v>0</v>
      </c>
      <c r="X92" s="509">
        <v>0</v>
      </c>
      <c r="Y92" s="509">
        <v>0</v>
      </c>
      <c r="Z92" s="509">
        <v>0</v>
      </c>
      <c r="AA92" s="472">
        <v>9905</v>
      </c>
    </row>
    <row r="93" spans="1:27" ht="15.75" thickBot="1">
      <c r="A93" s="443" t="s">
        <v>379</v>
      </c>
      <c r="B93" s="462" t="s">
        <v>495</v>
      </c>
      <c r="C93" s="35">
        <v>440</v>
      </c>
      <c r="D93" s="508">
        <v>18090</v>
      </c>
      <c r="E93" s="509">
        <v>26</v>
      </c>
      <c r="F93" s="353">
        <v>3</v>
      </c>
      <c r="G93" s="353">
        <v>29</v>
      </c>
      <c r="H93" s="509">
        <v>3319</v>
      </c>
      <c r="I93" s="509">
        <v>1888</v>
      </c>
      <c r="J93" s="353">
        <v>11</v>
      </c>
      <c r="K93" s="353">
        <v>1899</v>
      </c>
      <c r="L93" s="509">
        <v>1132</v>
      </c>
      <c r="M93" s="509">
        <v>0</v>
      </c>
      <c r="N93" s="509">
        <v>0</v>
      </c>
      <c r="O93" s="509">
        <v>1</v>
      </c>
      <c r="P93" s="509">
        <v>0</v>
      </c>
      <c r="Q93" s="509">
        <v>0</v>
      </c>
      <c r="R93" s="509">
        <v>2</v>
      </c>
      <c r="S93" s="509">
        <v>0</v>
      </c>
      <c r="T93" s="353">
        <v>0</v>
      </c>
      <c r="U93" s="509">
        <v>0</v>
      </c>
      <c r="V93" s="509">
        <v>0</v>
      </c>
      <c r="W93" s="509">
        <v>0</v>
      </c>
      <c r="X93" s="509">
        <v>0</v>
      </c>
      <c r="Y93" s="509">
        <v>0</v>
      </c>
      <c r="Z93" s="509">
        <v>0</v>
      </c>
      <c r="AA93" s="472">
        <v>24472</v>
      </c>
    </row>
    <row r="94" spans="1:27" ht="15.75" thickBot="1">
      <c r="A94" s="443" t="s">
        <v>380</v>
      </c>
      <c r="B94" s="462" t="s">
        <v>495</v>
      </c>
      <c r="C94" s="35">
        <v>483</v>
      </c>
      <c r="D94" s="508">
        <v>7090</v>
      </c>
      <c r="E94" s="509">
        <v>0</v>
      </c>
      <c r="F94" s="353">
        <v>0</v>
      </c>
      <c r="G94" s="353">
        <v>0</v>
      </c>
      <c r="H94" s="509">
        <v>0</v>
      </c>
      <c r="I94" s="509">
        <v>246</v>
      </c>
      <c r="J94" s="353">
        <v>0</v>
      </c>
      <c r="K94" s="353">
        <v>246</v>
      </c>
      <c r="L94" s="509">
        <v>1</v>
      </c>
      <c r="M94" s="509">
        <v>577</v>
      </c>
      <c r="N94" s="509">
        <v>0</v>
      </c>
      <c r="O94" s="509">
        <v>0</v>
      </c>
      <c r="P94" s="509">
        <v>0</v>
      </c>
      <c r="Q94" s="509">
        <v>0</v>
      </c>
      <c r="R94" s="509">
        <v>0</v>
      </c>
      <c r="S94" s="509">
        <v>0</v>
      </c>
      <c r="T94" s="353">
        <v>0</v>
      </c>
      <c r="U94" s="509">
        <v>0</v>
      </c>
      <c r="V94" s="509">
        <v>0</v>
      </c>
      <c r="W94" s="509">
        <v>0</v>
      </c>
      <c r="X94" s="509">
        <v>0</v>
      </c>
      <c r="Y94" s="509">
        <v>0</v>
      </c>
      <c r="Z94" s="509">
        <v>0</v>
      </c>
      <c r="AA94" s="472">
        <v>7914</v>
      </c>
    </row>
    <row r="95" spans="1:27" ht="15.75" thickBot="1">
      <c r="A95" s="443" t="s">
        <v>381</v>
      </c>
      <c r="B95" s="462" t="s">
        <v>495</v>
      </c>
      <c r="C95" s="35">
        <v>541</v>
      </c>
      <c r="D95" s="508">
        <v>8011</v>
      </c>
      <c r="E95" s="509">
        <v>4</v>
      </c>
      <c r="F95" s="353">
        <v>0</v>
      </c>
      <c r="G95" s="353">
        <v>4</v>
      </c>
      <c r="H95" s="509">
        <v>0</v>
      </c>
      <c r="I95" s="509">
        <v>932</v>
      </c>
      <c r="J95" s="353">
        <v>5</v>
      </c>
      <c r="K95" s="353">
        <v>937</v>
      </c>
      <c r="L95" s="509">
        <v>251</v>
      </c>
      <c r="M95" s="509">
        <v>3243</v>
      </c>
      <c r="N95" s="509">
        <v>0</v>
      </c>
      <c r="O95" s="509">
        <v>0</v>
      </c>
      <c r="P95" s="509">
        <v>0</v>
      </c>
      <c r="Q95" s="509">
        <v>1</v>
      </c>
      <c r="R95" s="509">
        <v>0</v>
      </c>
      <c r="S95" s="509">
        <v>0</v>
      </c>
      <c r="T95" s="353">
        <v>0</v>
      </c>
      <c r="U95" s="509">
        <v>0</v>
      </c>
      <c r="V95" s="509">
        <v>0</v>
      </c>
      <c r="W95" s="509">
        <v>0</v>
      </c>
      <c r="X95" s="509">
        <v>0</v>
      </c>
      <c r="Y95" s="509">
        <v>0</v>
      </c>
      <c r="Z95" s="509">
        <v>0</v>
      </c>
      <c r="AA95" s="472">
        <v>12447</v>
      </c>
    </row>
    <row r="96" spans="1:27" ht="15.75" thickBot="1">
      <c r="A96" s="443" t="s">
        <v>382</v>
      </c>
      <c r="B96" s="462" t="s">
        <v>495</v>
      </c>
      <c r="C96" s="35">
        <v>607</v>
      </c>
      <c r="D96" s="508">
        <v>2791</v>
      </c>
      <c r="E96" s="509">
        <v>0</v>
      </c>
      <c r="F96" s="353">
        <v>0</v>
      </c>
      <c r="G96" s="353">
        <v>0</v>
      </c>
      <c r="H96" s="509">
        <v>438</v>
      </c>
      <c r="I96" s="509">
        <v>684</v>
      </c>
      <c r="J96" s="353">
        <v>0</v>
      </c>
      <c r="K96" s="353">
        <v>684</v>
      </c>
      <c r="L96" s="509">
        <v>0</v>
      </c>
      <c r="M96" s="509">
        <v>290</v>
      </c>
      <c r="N96" s="509">
        <v>0</v>
      </c>
      <c r="O96" s="509">
        <v>0</v>
      </c>
      <c r="P96" s="509">
        <v>0</v>
      </c>
      <c r="Q96" s="509">
        <v>0</v>
      </c>
      <c r="R96" s="509">
        <v>0</v>
      </c>
      <c r="S96" s="509">
        <v>0</v>
      </c>
      <c r="T96" s="353">
        <v>0</v>
      </c>
      <c r="U96" s="509">
        <v>0</v>
      </c>
      <c r="V96" s="509">
        <v>0</v>
      </c>
      <c r="W96" s="509">
        <v>0</v>
      </c>
      <c r="X96" s="509">
        <v>0</v>
      </c>
      <c r="Y96" s="509">
        <v>0</v>
      </c>
      <c r="Z96" s="509">
        <v>0</v>
      </c>
      <c r="AA96" s="472">
        <v>4203</v>
      </c>
    </row>
    <row r="97" spans="1:27" ht="15.75" thickBot="1">
      <c r="A97" s="443" t="s">
        <v>383</v>
      </c>
      <c r="B97" s="462" t="s">
        <v>495</v>
      </c>
      <c r="C97" s="35">
        <v>615</v>
      </c>
      <c r="D97" s="508">
        <v>17033</v>
      </c>
      <c r="E97" s="509">
        <v>242</v>
      </c>
      <c r="F97" s="353">
        <v>29</v>
      </c>
      <c r="G97" s="353">
        <v>271</v>
      </c>
      <c r="H97" s="509">
        <v>9377</v>
      </c>
      <c r="I97" s="509">
        <v>4117</v>
      </c>
      <c r="J97" s="353">
        <v>85</v>
      </c>
      <c r="K97" s="353">
        <v>4202</v>
      </c>
      <c r="L97" s="509">
        <v>2081</v>
      </c>
      <c r="M97" s="509">
        <v>1350</v>
      </c>
      <c r="N97" s="509">
        <v>0</v>
      </c>
      <c r="O97" s="509">
        <v>1172</v>
      </c>
      <c r="P97" s="509">
        <v>0</v>
      </c>
      <c r="Q97" s="509">
        <v>123</v>
      </c>
      <c r="R97" s="509">
        <v>0</v>
      </c>
      <c r="S97" s="509">
        <v>0</v>
      </c>
      <c r="T97" s="353">
        <v>0</v>
      </c>
      <c r="U97" s="509">
        <v>0</v>
      </c>
      <c r="V97" s="509">
        <v>1</v>
      </c>
      <c r="W97" s="509">
        <v>0</v>
      </c>
      <c r="X97" s="509">
        <v>0</v>
      </c>
      <c r="Y97" s="509">
        <v>0</v>
      </c>
      <c r="Z97" s="509">
        <v>0</v>
      </c>
      <c r="AA97" s="472">
        <v>35610</v>
      </c>
    </row>
    <row r="98" spans="1:27" ht="15.75" thickBot="1">
      <c r="A98" s="443" t="s">
        <v>384</v>
      </c>
      <c r="B98" s="462" t="s">
        <v>495</v>
      </c>
      <c r="C98" s="35">
        <v>649</v>
      </c>
      <c r="D98" s="508">
        <v>6772</v>
      </c>
      <c r="E98" s="509">
        <v>0</v>
      </c>
      <c r="F98" s="353">
        <v>0</v>
      </c>
      <c r="G98" s="353">
        <v>0</v>
      </c>
      <c r="H98" s="509">
        <v>0</v>
      </c>
      <c r="I98" s="509">
        <v>604</v>
      </c>
      <c r="J98" s="353">
        <v>2</v>
      </c>
      <c r="K98" s="353">
        <v>606</v>
      </c>
      <c r="L98" s="509">
        <v>1</v>
      </c>
      <c r="M98" s="509">
        <v>2977</v>
      </c>
      <c r="N98" s="509">
        <v>0</v>
      </c>
      <c r="O98" s="509">
        <v>0</v>
      </c>
      <c r="P98" s="509">
        <v>0</v>
      </c>
      <c r="Q98" s="509">
        <v>0</v>
      </c>
      <c r="R98" s="509">
        <v>3</v>
      </c>
      <c r="S98" s="509">
        <v>0</v>
      </c>
      <c r="T98" s="353">
        <v>0</v>
      </c>
      <c r="U98" s="509">
        <v>0</v>
      </c>
      <c r="V98" s="509">
        <v>0</v>
      </c>
      <c r="W98" s="509">
        <v>0</v>
      </c>
      <c r="X98" s="509">
        <v>0</v>
      </c>
      <c r="Y98" s="509">
        <v>0</v>
      </c>
      <c r="Z98" s="509">
        <v>0</v>
      </c>
      <c r="AA98" s="472">
        <v>10359</v>
      </c>
    </row>
    <row r="99" spans="1:27" ht="15.75" thickBot="1">
      <c r="A99" s="443" t="s">
        <v>385</v>
      </c>
      <c r="B99" s="462" t="s">
        <v>495</v>
      </c>
      <c r="C99" s="35">
        <v>652</v>
      </c>
      <c r="D99" s="508">
        <v>4855</v>
      </c>
      <c r="E99" s="509">
        <v>0</v>
      </c>
      <c r="F99" s="353">
        <v>0</v>
      </c>
      <c r="G99" s="353">
        <v>0</v>
      </c>
      <c r="H99" s="509">
        <v>1</v>
      </c>
      <c r="I99" s="509">
        <v>137</v>
      </c>
      <c r="J99" s="353">
        <v>1</v>
      </c>
      <c r="K99" s="353">
        <v>138</v>
      </c>
      <c r="L99" s="509">
        <v>0</v>
      </c>
      <c r="M99" s="509">
        <v>0</v>
      </c>
      <c r="N99" s="509">
        <v>0</v>
      </c>
      <c r="O99" s="509">
        <v>0</v>
      </c>
      <c r="P99" s="509">
        <v>0</v>
      </c>
      <c r="Q99" s="509">
        <v>0</v>
      </c>
      <c r="R99" s="509">
        <v>0</v>
      </c>
      <c r="S99" s="509">
        <v>0</v>
      </c>
      <c r="T99" s="353">
        <v>0</v>
      </c>
      <c r="U99" s="509">
        <v>0</v>
      </c>
      <c r="V99" s="509">
        <v>0</v>
      </c>
      <c r="W99" s="509">
        <v>0</v>
      </c>
      <c r="X99" s="509">
        <v>0</v>
      </c>
      <c r="Y99" s="509">
        <v>0</v>
      </c>
      <c r="Z99" s="509">
        <v>0</v>
      </c>
      <c r="AA99" s="472">
        <v>4994</v>
      </c>
    </row>
    <row r="100" spans="1:27" ht="15.75" thickBot="1">
      <c r="A100" s="443" t="s">
        <v>386</v>
      </c>
      <c r="B100" s="462" t="s">
        <v>495</v>
      </c>
      <c r="C100" s="35">
        <v>660</v>
      </c>
      <c r="D100" s="508">
        <v>9460</v>
      </c>
      <c r="E100" s="509">
        <v>0</v>
      </c>
      <c r="F100" s="353">
        <v>0</v>
      </c>
      <c r="G100" s="353">
        <v>0</v>
      </c>
      <c r="H100" s="509">
        <v>0</v>
      </c>
      <c r="I100" s="509">
        <v>972</v>
      </c>
      <c r="J100" s="353">
        <v>0</v>
      </c>
      <c r="K100" s="353">
        <v>972</v>
      </c>
      <c r="L100" s="509">
        <v>0</v>
      </c>
      <c r="M100" s="509">
        <v>0</v>
      </c>
      <c r="N100" s="509">
        <v>0</v>
      </c>
      <c r="O100" s="509">
        <v>0</v>
      </c>
      <c r="P100" s="509">
        <v>0</v>
      </c>
      <c r="Q100" s="509">
        <v>0</v>
      </c>
      <c r="R100" s="509">
        <v>0</v>
      </c>
      <c r="S100" s="509">
        <v>0</v>
      </c>
      <c r="T100" s="353">
        <v>0</v>
      </c>
      <c r="U100" s="509">
        <v>0</v>
      </c>
      <c r="V100" s="509">
        <v>0</v>
      </c>
      <c r="W100" s="509">
        <v>0</v>
      </c>
      <c r="X100" s="509">
        <v>0</v>
      </c>
      <c r="Y100" s="509">
        <v>0</v>
      </c>
      <c r="Z100" s="509">
        <v>0</v>
      </c>
      <c r="AA100" s="472">
        <v>10432</v>
      </c>
    </row>
    <row r="101" spans="1:27" ht="15.75" thickBot="1">
      <c r="A101" s="443" t="s">
        <v>387</v>
      </c>
      <c r="B101" s="462" t="s">
        <v>495</v>
      </c>
      <c r="C101" s="35">
        <v>667</v>
      </c>
      <c r="D101" s="508">
        <v>8631</v>
      </c>
      <c r="E101" s="509">
        <v>1</v>
      </c>
      <c r="F101" s="353">
        <v>0</v>
      </c>
      <c r="G101" s="353">
        <v>1</v>
      </c>
      <c r="H101" s="509">
        <v>0</v>
      </c>
      <c r="I101" s="509">
        <v>849</v>
      </c>
      <c r="J101" s="353">
        <v>3</v>
      </c>
      <c r="K101" s="353">
        <v>852</v>
      </c>
      <c r="L101" s="509">
        <v>0</v>
      </c>
      <c r="M101" s="509">
        <v>487</v>
      </c>
      <c r="N101" s="509">
        <v>0</v>
      </c>
      <c r="O101" s="509">
        <v>0</v>
      </c>
      <c r="P101" s="509">
        <v>0</v>
      </c>
      <c r="Q101" s="509">
        <v>0</v>
      </c>
      <c r="R101" s="509">
        <v>0</v>
      </c>
      <c r="S101" s="509">
        <v>0</v>
      </c>
      <c r="T101" s="353">
        <v>0</v>
      </c>
      <c r="U101" s="509">
        <v>0</v>
      </c>
      <c r="V101" s="509">
        <v>0</v>
      </c>
      <c r="W101" s="509">
        <v>0</v>
      </c>
      <c r="X101" s="509">
        <v>0</v>
      </c>
      <c r="Y101" s="509">
        <v>0</v>
      </c>
      <c r="Z101" s="509">
        <v>0</v>
      </c>
      <c r="AA101" s="472">
        <v>9971</v>
      </c>
    </row>
    <row r="102" spans="1:27" ht="15.75" thickBot="1">
      <c r="A102" s="443" t="s">
        <v>388</v>
      </c>
      <c r="B102" s="462" t="s">
        <v>495</v>
      </c>
      <c r="C102" s="35">
        <v>674</v>
      </c>
      <c r="D102" s="508">
        <v>11118</v>
      </c>
      <c r="E102" s="509">
        <v>0</v>
      </c>
      <c r="F102" s="353">
        <v>0</v>
      </c>
      <c r="G102" s="353">
        <v>0</v>
      </c>
      <c r="H102" s="509">
        <v>0</v>
      </c>
      <c r="I102" s="509">
        <v>633</v>
      </c>
      <c r="J102" s="353">
        <v>1</v>
      </c>
      <c r="K102" s="353">
        <v>634</v>
      </c>
      <c r="L102" s="509">
        <v>0</v>
      </c>
      <c r="M102" s="509">
        <v>0</v>
      </c>
      <c r="N102" s="509">
        <v>0</v>
      </c>
      <c r="O102" s="509">
        <v>0</v>
      </c>
      <c r="P102" s="509">
        <v>0</v>
      </c>
      <c r="Q102" s="509">
        <v>0</v>
      </c>
      <c r="R102" s="509">
        <v>0</v>
      </c>
      <c r="S102" s="509">
        <v>0</v>
      </c>
      <c r="T102" s="353">
        <v>0</v>
      </c>
      <c r="U102" s="509">
        <v>0</v>
      </c>
      <c r="V102" s="509">
        <v>0</v>
      </c>
      <c r="W102" s="509">
        <v>0</v>
      </c>
      <c r="X102" s="509">
        <v>0</v>
      </c>
      <c r="Y102" s="509">
        <v>0</v>
      </c>
      <c r="Z102" s="509">
        <v>0</v>
      </c>
      <c r="AA102" s="472">
        <v>11752</v>
      </c>
    </row>
    <row r="103" spans="1:27" ht="15.75" thickBot="1">
      <c r="A103" s="443" t="s">
        <v>389</v>
      </c>
      <c r="B103" s="462" t="s">
        <v>495</v>
      </c>
      <c r="C103" s="35">
        <v>697</v>
      </c>
      <c r="D103" s="508">
        <v>13852</v>
      </c>
      <c r="E103" s="509">
        <v>2</v>
      </c>
      <c r="F103" s="353">
        <v>0</v>
      </c>
      <c r="G103" s="353">
        <v>2</v>
      </c>
      <c r="H103" s="509">
        <v>989</v>
      </c>
      <c r="I103" s="509">
        <v>2253</v>
      </c>
      <c r="J103" s="353">
        <v>0</v>
      </c>
      <c r="K103" s="353">
        <v>2253</v>
      </c>
      <c r="L103" s="509">
        <v>110</v>
      </c>
      <c r="M103" s="509">
        <v>0</v>
      </c>
      <c r="N103" s="509">
        <v>0</v>
      </c>
      <c r="O103" s="509">
        <v>0</v>
      </c>
      <c r="P103" s="509">
        <v>0</v>
      </c>
      <c r="Q103" s="509">
        <v>0</v>
      </c>
      <c r="R103" s="509">
        <v>0</v>
      </c>
      <c r="S103" s="509">
        <v>0</v>
      </c>
      <c r="T103" s="353">
        <v>0</v>
      </c>
      <c r="U103" s="509">
        <v>0</v>
      </c>
      <c r="V103" s="509">
        <v>0</v>
      </c>
      <c r="W103" s="509">
        <v>0</v>
      </c>
      <c r="X103" s="509">
        <v>0</v>
      </c>
      <c r="Y103" s="509">
        <v>0</v>
      </c>
      <c r="Z103" s="509">
        <v>0</v>
      </c>
      <c r="AA103" s="472">
        <v>17206</v>
      </c>
    </row>
    <row r="104" spans="1:27" ht="15.75" thickBot="1">
      <c r="A104" s="443" t="s">
        <v>390</v>
      </c>
      <c r="B104" s="462" t="s">
        <v>495</v>
      </c>
      <c r="C104" s="35">
        <v>756</v>
      </c>
      <c r="D104" s="508">
        <v>20258</v>
      </c>
      <c r="E104" s="509">
        <v>1</v>
      </c>
      <c r="F104" s="353">
        <v>0</v>
      </c>
      <c r="G104" s="353">
        <v>1</v>
      </c>
      <c r="H104" s="509">
        <v>0</v>
      </c>
      <c r="I104" s="509">
        <v>2077</v>
      </c>
      <c r="J104" s="353">
        <v>2</v>
      </c>
      <c r="K104" s="353">
        <v>2079</v>
      </c>
      <c r="L104" s="509">
        <v>0</v>
      </c>
      <c r="M104" s="509">
        <v>1379</v>
      </c>
      <c r="N104" s="509">
        <v>0</v>
      </c>
      <c r="O104" s="509">
        <v>0</v>
      </c>
      <c r="P104" s="509">
        <v>0</v>
      </c>
      <c r="Q104" s="509">
        <v>0</v>
      </c>
      <c r="R104" s="509">
        <v>0</v>
      </c>
      <c r="S104" s="509">
        <v>0</v>
      </c>
      <c r="T104" s="353">
        <v>0</v>
      </c>
      <c r="U104" s="509">
        <v>0</v>
      </c>
      <c r="V104" s="509">
        <v>0</v>
      </c>
      <c r="W104" s="509">
        <v>0</v>
      </c>
      <c r="X104" s="509">
        <v>0</v>
      </c>
      <c r="Y104" s="509">
        <v>0</v>
      </c>
      <c r="Z104" s="509">
        <v>0</v>
      </c>
      <c r="AA104" s="472">
        <v>23717</v>
      </c>
    </row>
    <row r="105" spans="1:27" ht="16.5" thickBot="1">
      <c r="A105" s="516" t="s">
        <v>496</v>
      </c>
      <c r="B105" s="123"/>
      <c r="C105" s="36"/>
      <c r="D105" s="517">
        <v>144624</v>
      </c>
      <c r="E105" s="518">
        <v>37880</v>
      </c>
      <c r="F105" s="518">
        <v>23</v>
      </c>
      <c r="G105" s="518">
        <v>37903</v>
      </c>
      <c r="H105" s="518">
        <v>267</v>
      </c>
      <c r="I105" s="518">
        <v>15127</v>
      </c>
      <c r="J105" s="518">
        <v>53</v>
      </c>
      <c r="K105" s="518">
        <v>15180</v>
      </c>
      <c r="L105" s="518">
        <v>1128</v>
      </c>
      <c r="M105" s="518">
        <v>12620</v>
      </c>
      <c r="N105" s="518">
        <v>1578</v>
      </c>
      <c r="O105" s="518">
        <v>0</v>
      </c>
      <c r="P105" s="518">
        <v>1</v>
      </c>
      <c r="Q105" s="518">
        <v>0</v>
      </c>
      <c r="R105" s="518">
        <v>4</v>
      </c>
      <c r="S105" s="518">
        <v>0</v>
      </c>
      <c r="T105" s="518">
        <v>0</v>
      </c>
      <c r="U105" s="518">
        <v>0</v>
      </c>
      <c r="V105" s="518">
        <v>1</v>
      </c>
      <c r="W105" s="518">
        <v>0</v>
      </c>
      <c r="X105" s="518">
        <v>0</v>
      </c>
      <c r="Y105" s="518">
        <v>0</v>
      </c>
      <c r="Z105" s="518">
        <v>0</v>
      </c>
      <c r="AA105" s="472">
        <v>213306</v>
      </c>
    </row>
    <row r="106" spans="1:27" ht="15.75" thickBot="1">
      <c r="A106" s="443" t="s">
        <v>392</v>
      </c>
      <c r="B106" s="462" t="s">
        <v>496</v>
      </c>
      <c r="C106" s="35">
        <v>30</v>
      </c>
      <c r="D106" s="508">
        <v>2752</v>
      </c>
      <c r="E106" s="509">
        <v>5007</v>
      </c>
      <c r="F106" s="353">
        <v>1</v>
      </c>
      <c r="G106" s="353">
        <v>5008</v>
      </c>
      <c r="H106" s="509">
        <v>80</v>
      </c>
      <c r="I106" s="509">
        <v>1087</v>
      </c>
      <c r="J106" s="353">
        <v>5</v>
      </c>
      <c r="K106" s="353">
        <v>1092</v>
      </c>
      <c r="L106" s="509">
        <v>1079</v>
      </c>
      <c r="M106" s="509">
        <v>0</v>
      </c>
      <c r="N106" s="509">
        <v>0</v>
      </c>
      <c r="O106" s="509">
        <v>0</v>
      </c>
      <c r="P106" s="509">
        <v>0</v>
      </c>
      <c r="Q106" s="509">
        <v>0</v>
      </c>
      <c r="R106" s="509">
        <v>1</v>
      </c>
      <c r="S106" s="509">
        <v>0</v>
      </c>
      <c r="T106" s="353">
        <v>0</v>
      </c>
      <c r="U106" s="509">
        <v>0</v>
      </c>
      <c r="V106" s="509">
        <v>0</v>
      </c>
      <c r="W106" s="509">
        <v>0</v>
      </c>
      <c r="X106" s="509">
        <v>0</v>
      </c>
      <c r="Y106" s="509">
        <v>0</v>
      </c>
      <c r="Z106" s="509">
        <v>0</v>
      </c>
      <c r="AA106" s="472">
        <v>10012</v>
      </c>
    </row>
    <row r="107" spans="1:27" ht="15.75" thickBot="1">
      <c r="A107" s="443" t="s">
        <v>393</v>
      </c>
      <c r="B107" s="462" t="s">
        <v>496</v>
      </c>
      <c r="C107" s="35">
        <v>34</v>
      </c>
      <c r="D107" s="508">
        <v>22921</v>
      </c>
      <c r="E107" s="509">
        <v>16</v>
      </c>
      <c r="F107" s="353">
        <v>0</v>
      </c>
      <c r="G107" s="353">
        <v>16</v>
      </c>
      <c r="H107" s="509">
        <v>187</v>
      </c>
      <c r="I107" s="509">
        <v>1991</v>
      </c>
      <c r="J107" s="353">
        <v>9</v>
      </c>
      <c r="K107" s="353">
        <v>2000</v>
      </c>
      <c r="L107" s="509">
        <v>2</v>
      </c>
      <c r="M107" s="509">
        <v>3166</v>
      </c>
      <c r="N107" s="509">
        <v>0</v>
      </c>
      <c r="O107" s="509">
        <v>0</v>
      </c>
      <c r="P107" s="509">
        <v>0</v>
      </c>
      <c r="Q107" s="509">
        <v>0</v>
      </c>
      <c r="R107" s="509">
        <v>1</v>
      </c>
      <c r="S107" s="509">
        <v>0</v>
      </c>
      <c r="T107" s="353">
        <v>0</v>
      </c>
      <c r="U107" s="509">
        <v>0</v>
      </c>
      <c r="V107" s="509">
        <v>0</v>
      </c>
      <c r="W107" s="509">
        <v>0</v>
      </c>
      <c r="X107" s="509">
        <v>0</v>
      </c>
      <c r="Y107" s="509">
        <v>0</v>
      </c>
      <c r="Z107" s="509">
        <v>0</v>
      </c>
      <c r="AA107" s="472">
        <v>28293</v>
      </c>
    </row>
    <row r="108" spans="1:27" ht="15.75" thickBot="1">
      <c r="A108" s="443" t="s">
        <v>394</v>
      </c>
      <c r="B108" s="462" t="s">
        <v>496</v>
      </c>
      <c r="C108" s="35">
        <v>36</v>
      </c>
      <c r="D108" s="508">
        <v>961</v>
      </c>
      <c r="E108" s="509">
        <v>0</v>
      </c>
      <c r="F108" s="353">
        <v>0</v>
      </c>
      <c r="G108" s="353">
        <v>0</v>
      </c>
      <c r="H108" s="509">
        <v>0</v>
      </c>
      <c r="I108" s="509">
        <v>220</v>
      </c>
      <c r="J108" s="353">
        <v>2</v>
      </c>
      <c r="K108" s="353">
        <v>222</v>
      </c>
      <c r="L108" s="509">
        <v>0</v>
      </c>
      <c r="M108" s="509">
        <v>1253</v>
      </c>
      <c r="N108" s="509">
        <v>0</v>
      </c>
      <c r="O108" s="509">
        <v>0</v>
      </c>
      <c r="P108" s="509">
        <v>0</v>
      </c>
      <c r="Q108" s="509">
        <v>0</v>
      </c>
      <c r="R108" s="509">
        <v>0</v>
      </c>
      <c r="S108" s="509">
        <v>0</v>
      </c>
      <c r="T108" s="353">
        <v>0</v>
      </c>
      <c r="U108" s="509">
        <v>0</v>
      </c>
      <c r="V108" s="509">
        <v>0</v>
      </c>
      <c r="W108" s="509">
        <v>0</v>
      </c>
      <c r="X108" s="509">
        <v>0</v>
      </c>
      <c r="Y108" s="509">
        <v>0</v>
      </c>
      <c r="Z108" s="509">
        <v>0</v>
      </c>
      <c r="AA108" s="472">
        <v>2436</v>
      </c>
    </row>
    <row r="109" spans="1:27" ht="15.75" thickBot="1">
      <c r="A109" s="443" t="s">
        <v>395</v>
      </c>
      <c r="B109" s="462" t="s">
        <v>496</v>
      </c>
      <c r="C109" s="35">
        <v>91</v>
      </c>
      <c r="D109" s="508">
        <v>4226</v>
      </c>
      <c r="E109" s="509">
        <v>2</v>
      </c>
      <c r="F109" s="353">
        <v>0</v>
      </c>
      <c r="G109" s="353">
        <v>2</v>
      </c>
      <c r="H109" s="509">
        <v>0</v>
      </c>
      <c r="I109" s="509">
        <v>269</v>
      </c>
      <c r="J109" s="353">
        <v>0</v>
      </c>
      <c r="K109" s="353">
        <v>269</v>
      </c>
      <c r="L109" s="509">
        <v>0</v>
      </c>
      <c r="M109" s="509">
        <v>1746</v>
      </c>
      <c r="N109" s="509">
        <v>0</v>
      </c>
      <c r="O109" s="509">
        <v>0</v>
      </c>
      <c r="P109" s="509">
        <v>0</v>
      </c>
      <c r="Q109" s="509">
        <v>0</v>
      </c>
      <c r="R109" s="509">
        <v>0</v>
      </c>
      <c r="S109" s="509">
        <v>0</v>
      </c>
      <c r="T109" s="353">
        <v>0</v>
      </c>
      <c r="U109" s="509">
        <v>0</v>
      </c>
      <c r="V109" s="509">
        <v>0</v>
      </c>
      <c r="W109" s="509">
        <v>0</v>
      </c>
      <c r="X109" s="509">
        <v>0</v>
      </c>
      <c r="Y109" s="509">
        <v>0</v>
      </c>
      <c r="Z109" s="509">
        <v>0</v>
      </c>
      <c r="AA109" s="472">
        <v>6243</v>
      </c>
    </row>
    <row r="110" spans="1:27" ht="15.75" thickBot="1">
      <c r="A110" s="443" t="s">
        <v>396</v>
      </c>
      <c r="B110" s="462" t="s">
        <v>496</v>
      </c>
      <c r="C110" s="35">
        <v>93</v>
      </c>
      <c r="D110" s="508">
        <v>13829</v>
      </c>
      <c r="E110" s="509">
        <v>2</v>
      </c>
      <c r="F110" s="353">
        <v>0</v>
      </c>
      <c r="G110" s="353">
        <v>2</v>
      </c>
      <c r="H110" s="509">
        <v>0</v>
      </c>
      <c r="I110" s="509">
        <v>305</v>
      </c>
      <c r="J110" s="353">
        <v>1</v>
      </c>
      <c r="K110" s="353">
        <v>306</v>
      </c>
      <c r="L110" s="509">
        <v>1</v>
      </c>
      <c r="M110" s="509">
        <v>0</v>
      </c>
      <c r="N110" s="509">
        <v>0</v>
      </c>
      <c r="O110" s="509">
        <v>0</v>
      </c>
      <c r="P110" s="509">
        <v>0</v>
      </c>
      <c r="Q110" s="509">
        <v>0</v>
      </c>
      <c r="R110" s="509">
        <v>0</v>
      </c>
      <c r="S110" s="509">
        <v>0</v>
      </c>
      <c r="T110" s="353">
        <v>0</v>
      </c>
      <c r="U110" s="509">
        <v>0</v>
      </c>
      <c r="V110" s="509">
        <v>0</v>
      </c>
      <c r="W110" s="509">
        <v>0</v>
      </c>
      <c r="X110" s="509">
        <v>0</v>
      </c>
      <c r="Y110" s="509">
        <v>0</v>
      </c>
      <c r="Z110" s="509">
        <v>0</v>
      </c>
      <c r="AA110" s="472">
        <v>14138</v>
      </c>
    </row>
    <row r="111" spans="1:27" ht="15.75" thickBot="1">
      <c r="A111" s="443" t="s">
        <v>397</v>
      </c>
      <c r="B111" s="462" t="s">
        <v>496</v>
      </c>
      <c r="C111" s="35">
        <v>101</v>
      </c>
      <c r="D111" s="508">
        <v>7870</v>
      </c>
      <c r="E111" s="509">
        <v>9396</v>
      </c>
      <c r="F111" s="353">
        <v>4</v>
      </c>
      <c r="G111" s="353">
        <v>9400</v>
      </c>
      <c r="H111" s="509">
        <v>0</v>
      </c>
      <c r="I111" s="509">
        <v>1325</v>
      </c>
      <c r="J111" s="353">
        <v>0</v>
      </c>
      <c r="K111" s="353">
        <v>1325</v>
      </c>
      <c r="L111" s="509">
        <v>0</v>
      </c>
      <c r="M111" s="509">
        <v>0</v>
      </c>
      <c r="N111" s="509">
        <v>0</v>
      </c>
      <c r="O111" s="509">
        <v>0</v>
      </c>
      <c r="P111" s="509">
        <v>0</v>
      </c>
      <c r="Q111" s="509">
        <v>0</v>
      </c>
      <c r="R111" s="509">
        <v>0</v>
      </c>
      <c r="S111" s="509">
        <v>0</v>
      </c>
      <c r="T111" s="353">
        <v>0</v>
      </c>
      <c r="U111" s="509">
        <v>0</v>
      </c>
      <c r="V111" s="509">
        <v>0</v>
      </c>
      <c r="W111" s="509">
        <v>0</v>
      </c>
      <c r="X111" s="509">
        <v>0</v>
      </c>
      <c r="Y111" s="509">
        <v>0</v>
      </c>
      <c r="Z111" s="509">
        <v>0</v>
      </c>
      <c r="AA111" s="472">
        <v>18595</v>
      </c>
    </row>
    <row r="112" spans="1:27" ht="15.75" thickBot="1">
      <c r="A112" s="443" t="s">
        <v>398</v>
      </c>
      <c r="B112" s="462" t="s">
        <v>496</v>
      </c>
      <c r="C112" s="35">
        <v>145</v>
      </c>
      <c r="D112" s="508">
        <v>3195</v>
      </c>
      <c r="E112" s="509">
        <v>3</v>
      </c>
      <c r="F112" s="353">
        <v>0</v>
      </c>
      <c r="G112" s="353">
        <v>3</v>
      </c>
      <c r="H112" s="509">
        <v>0</v>
      </c>
      <c r="I112" s="509">
        <v>203</v>
      </c>
      <c r="J112" s="353">
        <v>3</v>
      </c>
      <c r="K112" s="353">
        <v>206</v>
      </c>
      <c r="L112" s="509">
        <v>0</v>
      </c>
      <c r="M112" s="509">
        <v>0</v>
      </c>
      <c r="N112" s="509">
        <v>0</v>
      </c>
      <c r="O112" s="509">
        <v>0</v>
      </c>
      <c r="P112" s="509">
        <v>0</v>
      </c>
      <c r="Q112" s="509">
        <v>0</v>
      </c>
      <c r="R112" s="509">
        <v>0</v>
      </c>
      <c r="S112" s="509">
        <v>0</v>
      </c>
      <c r="T112" s="353">
        <v>0</v>
      </c>
      <c r="U112" s="509">
        <v>0</v>
      </c>
      <c r="V112" s="509">
        <v>0</v>
      </c>
      <c r="W112" s="509">
        <v>0</v>
      </c>
      <c r="X112" s="509">
        <v>0</v>
      </c>
      <c r="Y112" s="509">
        <v>0</v>
      </c>
      <c r="Z112" s="509">
        <v>0</v>
      </c>
      <c r="AA112" s="472">
        <v>3404</v>
      </c>
    </row>
    <row r="113" spans="1:27" ht="15.75" thickBot="1">
      <c r="A113" s="443" t="s">
        <v>399</v>
      </c>
      <c r="B113" s="462" t="s">
        <v>496</v>
      </c>
      <c r="C113" s="35">
        <v>209</v>
      </c>
      <c r="D113" s="508">
        <v>11439</v>
      </c>
      <c r="E113" s="509">
        <v>0</v>
      </c>
      <c r="F113" s="353">
        <v>0</v>
      </c>
      <c r="G113" s="353">
        <v>0</v>
      </c>
      <c r="H113" s="509">
        <v>0</v>
      </c>
      <c r="I113" s="509">
        <v>902</v>
      </c>
      <c r="J113" s="353">
        <v>0</v>
      </c>
      <c r="K113" s="353">
        <v>902</v>
      </c>
      <c r="L113" s="509">
        <v>3</v>
      </c>
      <c r="M113" s="509">
        <v>1144</v>
      </c>
      <c r="N113" s="509">
        <v>0</v>
      </c>
      <c r="O113" s="509">
        <v>0</v>
      </c>
      <c r="P113" s="509">
        <v>0</v>
      </c>
      <c r="Q113" s="509">
        <v>0</v>
      </c>
      <c r="R113" s="509">
        <v>0</v>
      </c>
      <c r="S113" s="509">
        <v>0</v>
      </c>
      <c r="T113" s="353">
        <v>0</v>
      </c>
      <c r="U113" s="509">
        <v>0</v>
      </c>
      <c r="V113" s="509">
        <v>1</v>
      </c>
      <c r="W113" s="509">
        <v>0</v>
      </c>
      <c r="X113" s="509">
        <v>0</v>
      </c>
      <c r="Y113" s="509">
        <v>0</v>
      </c>
      <c r="Z113" s="509">
        <v>0</v>
      </c>
      <c r="AA113" s="472">
        <v>13489</v>
      </c>
    </row>
    <row r="114" spans="1:27" ht="15.75" thickBot="1">
      <c r="A114" s="443" t="s">
        <v>400</v>
      </c>
      <c r="B114" s="462" t="s">
        <v>496</v>
      </c>
      <c r="C114" s="35">
        <v>282</v>
      </c>
      <c r="D114" s="508">
        <v>7021</v>
      </c>
      <c r="E114" s="509">
        <v>6</v>
      </c>
      <c r="F114" s="353">
        <v>0</v>
      </c>
      <c r="G114" s="353">
        <v>6</v>
      </c>
      <c r="H114" s="509">
        <v>0</v>
      </c>
      <c r="I114" s="509">
        <v>1063</v>
      </c>
      <c r="J114" s="353">
        <v>8</v>
      </c>
      <c r="K114" s="353">
        <v>1071</v>
      </c>
      <c r="L114" s="509">
        <v>0</v>
      </c>
      <c r="M114" s="509">
        <v>0</v>
      </c>
      <c r="N114" s="509">
        <v>0</v>
      </c>
      <c r="O114" s="509">
        <v>0</v>
      </c>
      <c r="P114" s="509">
        <v>0</v>
      </c>
      <c r="Q114" s="509">
        <v>0</v>
      </c>
      <c r="R114" s="509">
        <v>1</v>
      </c>
      <c r="S114" s="509">
        <v>0</v>
      </c>
      <c r="T114" s="353">
        <v>0</v>
      </c>
      <c r="U114" s="509">
        <v>0</v>
      </c>
      <c r="V114" s="509">
        <v>0</v>
      </c>
      <c r="W114" s="509">
        <v>0</v>
      </c>
      <c r="X114" s="509">
        <v>0</v>
      </c>
      <c r="Y114" s="509">
        <v>0</v>
      </c>
      <c r="Z114" s="509">
        <v>0</v>
      </c>
      <c r="AA114" s="472">
        <v>8099</v>
      </c>
    </row>
    <row r="115" spans="1:27" ht="15.75" thickBot="1">
      <c r="A115" s="443" t="s">
        <v>401</v>
      </c>
      <c r="B115" s="462" t="s">
        <v>496</v>
      </c>
      <c r="C115" s="35">
        <v>353</v>
      </c>
      <c r="D115" s="508">
        <v>448</v>
      </c>
      <c r="E115" s="509">
        <v>2057</v>
      </c>
      <c r="F115" s="353">
        <v>6</v>
      </c>
      <c r="G115" s="353">
        <v>2063</v>
      </c>
      <c r="H115" s="509">
        <v>0</v>
      </c>
      <c r="I115" s="509">
        <v>203</v>
      </c>
      <c r="J115" s="353">
        <v>0</v>
      </c>
      <c r="K115" s="353">
        <v>203</v>
      </c>
      <c r="L115" s="509">
        <v>0</v>
      </c>
      <c r="M115" s="509">
        <v>0</v>
      </c>
      <c r="N115" s="509">
        <v>0</v>
      </c>
      <c r="O115" s="509">
        <v>0</v>
      </c>
      <c r="P115" s="509">
        <v>0</v>
      </c>
      <c r="Q115" s="509">
        <v>0</v>
      </c>
      <c r="R115" s="509">
        <v>0</v>
      </c>
      <c r="S115" s="509">
        <v>0</v>
      </c>
      <c r="T115" s="353">
        <v>0</v>
      </c>
      <c r="U115" s="509">
        <v>0</v>
      </c>
      <c r="V115" s="509">
        <v>0</v>
      </c>
      <c r="W115" s="509">
        <v>0</v>
      </c>
      <c r="X115" s="509">
        <v>0</v>
      </c>
      <c r="Y115" s="509">
        <v>0</v>
      </c>
      <c r="Z115" s="509">
        <v>0</v>
      </c>
      <c r="AA115" s="472">
        <v>2714</v>
      </c>
    </row>
    <row r="116" spans="1:27" ht="15.75" thickBot="1">
      <c r="A116" s="443" t="s">
        <v>402</v>
      </c>
      <c r="B116" s="462" t="s">
        <v>496</v>
      </c>
      <c r="C116" s="35">
        <v>364</v>
      </c>
      <c r="D116" s="508">
        <v>7408</v>
      </c>
      <c r="E116" s="509">
        <v>1</v>
      </c>
      <c r="F116" s="353">
        <v>0</v>
      </c>
      <c r="G116" s="353">
        <v>1</v>
      </c>
      <c r="H116" s="509">
        <v>0</v>
      </c>
      <c r="I116" s="509">
        <v>816</v>
      </c>
      <c r="J116" s="353">
        <v>0</v>
      </c>
      <c r="K116" s="353">
        <v>816</v>
      </c>
      <c r="L116" s="509">
        <v>1</v>
      </c>
      <c r="M116" s="509">
        <v>0</v>
      </c>
      <c r="N116" s="509">
        <v>1282</v>
      </c>
      <c r="O116" s="509">
        <v>0</v>
      </c>
      <c r="P116" s="509">
        <v>1</v>
      </c>
      <c r="Q116" s="509">
        <v>0</v>
      </c>
      <c r="R116" s="509">
        <v>0</v>
      </c>
      <c r="S116" s="509">
        <v>0</v>
      </c>
      <c r="T116" s="353">
        <v>0</v>
      </c>
      <c r="U116" s="509">
        <v>0</v>
      </c>
      <c r="V116" s="509">
        <v>0</v>
      </c>
      <c r="W116" s="509">
        <v>0</v>
      </c>
      <c r="X116" s="509">
        <v>0</v>
      </c>
      <c r="Y116" s="509">
        <v>0</v>
      </c>
      <c r="Z116" s="509">
        <v>0</v>
      </c>
      <c r="AA116" s="472">
        <v>9509</v>
      </c>
    </row>
    <row r="117" spans="1:27" ht="15.75" thickBot="1">
      <c r="A117" s="443" t="s">
        <v>403</v>
      </c>
      <c r="B117" s="462" t="s">
        <v>496</v>
      </c>
      <c r="C117" s="35">
        <v>368</v>
      </c>
      <c r="D117" s="508">
        <v>0</v>
      </c>
      <c r="E117" s="509">
        <v>5947</v>
      </c>
      <c r="F117" s="353">
        <v>9</v>
      </c>
      <c r="G117" s="353">
        <v>5956</v>
      </c>
      <c r="H117" s="509">
        <v>0</v>
      </c>
      <c r="I117" s="509">
        <v>483</v>
      </c>
      <c r="J117" s="353">
        <v>0</v>
      </c>
      <c r="K117" s="353">
        <v>483</v>
      </c>
      <c r="L117" s="509">
        <v>10</v>
      </c>
      <c r="M117" s="509">
        <v>0</v>
      </c>
      <c r="N117" s="509">
        <v>0</v>
      </c>
      <c r="O117" s="509">
        <v>0</v>
      </c>
      <c r="P117" s="509">
        <v>0</v>
      </c>
      <c r="Q117" s="509">
        <v>0</v>
      </c>
      <c r="R117" s="509">
        <v>0</v>
      </c>
      <c r="S117" s="509">
        <v>0</v>
      </c>
      <c r="T117" s="353">
        <v>0</v>
      </c>
      <c r="U117" s="509">
        <v>0</v>
      </c>
      <c r="V117" s="509">
        <v>0</v>
      </c>
      <c r="W117" s="509">
        <v>0</v>
      </c>
      <c r="X117" s="509">
        <v>0</v>
      </c>
      <c r="Y117" s="509">
        <v>0</v>
      </c>
      <c r="Z117" s="509">
        <v>0</v>
      </c>
      <c r="AA117" s="472">
        <v>6449</v>
      </c>
    </row>
    <row r="118" spans="1:27" ht="15.75" thickBot="1">
      <c r="A118" s="443" t="s">
        <v>404</v>
      </c>
      <c r="B118" s="462" t="s">
        <v>496</v>
      </c>
      <c r="C118" s="35">
        <v>390</v>
      </c>
      <c r="D118" s="508">
        <v>3909</v>
      </c>
      <c r="E118" s="509">
        <v>0</v>
      </c>
      <c r="F118" s="353">
        <v>0</v>
      </c>
      <c r="G118" s="353">
        <v>0</v>
      </c>
      <c r="H118" s="509">
        <v>0</v>
      </c>
      <c r="I118" s="509">
        <v>728</v>
      </c>
      <c r="J118" s="353">
        <v>1</v>
      </c>
      <c r="K118" s="353">
        <v>729</v>
      </c>
      <c r="L118" s="509">
        <v>1</v>
      </c>
      <c r="M118" s="509">
        <v>0</v>
      </c>
      <c r="N118" s="509">
        <v>0</v>
      </c>
      <c r="O118" s="509">
        <v>0</v>
      </c>
      <c r="P118" s="509">
        <v>0</v>
      </c>
      <c r="Q118" s="509">
        <v>0</v>
      </c>
      <c r="R118" s="509">
        <v>0</v>
      </c>
      <c r="S118" s="509">
        <v>0</v>
      </c>
      <c r="T118" s="353">
        <v>0</v>
      </c>
      <c r="U118" s="509">
        <v>0</v>
      </c>
      <c r="V118" s="509">
        <v>0</v>
      </c>
      <c r="W118" s="509">
        <v>0</v>
      </c>
      <c r="X118" s="509">
        <v>0</v>
      </c>
      <c r="Y118" s="509">
        <v>0</v>
      </c>
      <c r="Z118" s="509">
        <v>0</v>
      </c>
      <c r="AA118" s="472">
        <v>4639</v>
      </c>
    </row>
    <row r="119" spans="1:27" ht="15.75" thickBot="1">
      <c r="A119" s="443" t="s">
        <v>405</v>
      </c>
      <c r="B119" s="462" t="s">
        <v>496</v>
      </c>
      <c r="C119" s="35">
        <v>467</v>
      </c>
      <c r="D119" s="508">
        <v>4193</v>
      </c>
      <c r="E119" s="509">
        <v>0</v>
      </c>
      <c r="F119" s="353">
        <v>0</v>
      </c>
      <c r="G119" s="353">
        <v>0</v>
      </c>
      <c r="H119" s="509">
        <v>0</v>
      </c>
      <c r="I119" s="509">
        <v>261</v>
      </c>
      <c r="J119" s="353">
        <v>0</v>
      </c>
      <c r="K119" s="353">
        <v>261</v>
      </c>
      <c r="L119" s="509">
        <v>1</v>
      </c>
      <c r="M119" s="509">
        <v>0</v>
      </c>
      <c r="N119" s="509">
        <v>0</v>
      </c>
      <c r="O119" s="509">
        <v>0</v>
      </c>
      <c r="P119" s="509">
        <v>0</v>
      </c>
      <c r="Q119" s="509">
        <v>0</v>
      </c>
      <c r="R119" s="509">
        <v>0</v>
      </c>
      <c r="S119" s="509">
        <v>0</v>
      </c>
      <c r="T119" s="353">
        <v>0</v>
      </c>
      <c r="U119" s="509">
        <v>0</v>
      </c>
      <c r="V119" s="509">
        <v>0</v>
      </c>
      <c r="W119" s="509">
        <v>0</v>
      </c>
      <c r="X119" s="509">
        <v>0</v>
      </c>
      <c r="Y119" s="509">
        <v>0</v>
      </c>
      <c r="Z119" s="509">
        <v>0</v>
      </c>
      <c r="AA119" s="472">
        <v>4455</v>
      </c>
    </row>
    <row r="120" spans="1:27" ht="15.75" thickBot="1">
      <c r="A120" s="443" t="s">
        <v>406</v>
      </c>
      <c r="B120" s="462" t="s">
        <v>496</v>
      </c>
      <c r="C120" s="35">
        <v>576</v>
      </c>
      <c r="D120" s="508">
        <v>1327</v>
      </c>
      <c r="E120" s="509">
        <v>3776</v>
      </c>
      <c r="F120" s="353">
        <v>2</v>
      </c>
      <c r="G120" s="353">
        <v>3778</v>
      </c>
      <c r="H120" s="509">
        <v>0</v>
      </c>
      <c r="I120" s="509">
        <v>116</v>
      </c>
      <c r="J120" s="353">
        <v>0</v>
      </c>
      <c r="K120" s="353">
        <v>116</v>
      </c>
      <c r="L120" s="509">
        <v>0</v>
      </c>
      <c r="M120" s="509">
        <v>432</v>
      </c>
      <c r="N120" s="509">
        <v>0</v>
      </c>
      <c r="O120" s="509">
        <v>0</v>
      </c>
      <c r="P120" s="509">
        <v>0</v>
      </c>
      <c r="Q120" s="509">
        <v>0</v>
      </c>
      <c r="R120" s="509">
        <v>0</v>
      </c>
      <c r="S120" s="509">
        <v>0</v>
      </c>
      <c r="T120" s="353">
        <v>0</v>
      </c>
      <c r="U120" s="509">
        <v>0</v>
      </c>
      <c r="V120" s="509">
        <v>0</v>
      </c>
      <c r="W120" s="509">
        <v>0</v>
      </c>
      <c r="X120" s="509">
        <v>0</v>
      </c>
      <c r="Y120" s="509">
        <v>0</v>
      </c>
      <c r="Z120" s="509">
        <v>0</v>
      </c>
      <c r="AA120" s="472">
        <v>5653</v>
      </c>
    </row>
    <row r="121" spans="1:27" ht="15.75" thickBot="1">
      <c r="A121" s="443" t="s">
        <v>407</v>
      </c>
      <c r="B121" s="462" t="s">
        <v>496</v>
      </c>
      <c r="C121" s="35">
        <v>642</v>
      </c>
      <c r="D121" s="508">
        <v>7985</v>
      </c>
      <c r="E121" s="509">
        <v>3</v>
      </c>
      <c r="F121" s="353">
        <v>0</v>
      </c>
      <c r="G121" s="353">
        <v>3</v>
      </c>
      <c r="H121" s="509">
        <v>0</v>
      </c>
      <c r="I121" s="509">
        <v>551</v>
      </c>
      <c r="J121" s="353">
        <v>0</v>
      </c>
      <c r="K121" s="353">
        <v>551</v>
      </c>
      <c r="L121" s="509">
        <v>25</v>
      </c>
      <c r="M121" s="509">
        <v>4290</v>
      </c>
      <c r="N121" s="509">
        <v>0</v>
      </c>
      <c r="O121" s="509">
        <v>0</v>
      </c>
      <c r="P121" s="509">
        <v>0</v>
      </c>
      <c r="Q121" s="509">
        <v>0</v>
      </c>
      <c r="R121" s="509">
        <v>1</v>
      </c>
      <c r="S121" s="509">
        <v>0</v>
      </c>
      <c r="T121" s="353">
        <v>0</v>
      </c>
      <c r="U121" s="509">
        <v>0</v>
      </c>
      <c r="V121" s="509">
        <v>0</v>
      </c>
      <c r="W121" s="509">
        <v>0</v>
      </c>
      <c r="X121" s="509">
        <v>0</v>
      </c>
      <c r="Y121" s="509">
        <v>0</v>
      </c>
      <c r="Z121" s="509">
        <v>0</v>
      </c>
      <c r="AA121" s="472">
        <v>12855</v>
      </c>
    </row>
    <row r="122" spans="1:27" ht="15.75" thickBot="1">
      <c r="A122" s="443" t="s">
        <v>408</v>
      </c>
      <c r="B122" s="462" t="s">
        <v>496</v>
      </c>
      <c r="C122" s="35">
        <v>679</v>
      </c>
      <c r="D122" s="508">
        <v>7167</v>
      </c>
      <c r="E122" s="509">
        <v>4303</v>
      </c>
      <c r="F122" s="353">
        <v>1</v>
      </c>
      <c r="G122" s="353">
        <v>4304</v>
      </c>
      <c r="H122" s="509">
        <v>0</v>
      </c>
      <c r="I122" s="509">
        <v>786</v>
      </c>
      <c r="J122" s="353">
        <v>5</v>
      </c>
      <c r="K122" s="353">
        <v>791</v>
      </c>
      <c r="L122" s="509">
        <v>0</v>
      </c>
      <c r="M122" s="509">
        <v>589</v>
      </c>
      <c r="N122" s="509">
        <v>0</v>
      </c>
      <c r="O122" s="509">
        <v>0</v>
      </c>
      <c r="P122" s="509">
        <v>0</v>
      </c>
      <c r="Q122" s="509">
        <v>0</v>
      </c>
      <c r="R122" s="509">
        <v>0</v>
      </c>
      <c r="S122" s="509">
        <v>0</v>
      </c>
      <c r="T122" s="353">
        <v>0</v>
      </c>
      <c r="U122" s="509">
        <v>0</v>
      </c>
      <c r="V122" s="509">
        <v>0</v>
      </c>
      <c r="W122" s="509">
        <v>0</v>
      </c>
      <c r="X122" s="509">
        <v>0</v>
      </c>
      <c r="Y122" s="509">
        <v>0</v>
      </c>
      <c r="Z122" s="509">
        <v>0</v>
      </c>
      <c r="AA122" s="472">
        <v>12851</v>
      </c>
    </row>
    <row r="123" spans="1:27" ht="15.75" thickBot="1">
      <c r="A123" s="443" t="s">
        <v>409</v>
      </c>
      <c r="B123" s="462" t="s">
        <v>496</v>
      </c>
      <c r="C123" s="35">
        <v>789</v>
      </c>
      <c r="D123" s="508">
        <v>1379</v>
      </c>
      <c r="E123" s="509">
        <v>7352</v>
      </c>
      <c r="F123" s="353">
        <v>0</v>
      </c>
      <c r="G123" s="353">
        <v>7352</v>
      </c>
      <c r="H123" s="509">
        <v>0</v>
      </c>
      <c r="I123" s="509">
        <v>453</v>
      </c>
      <c r="J123" s="353">
        <v>2</v>
      </c>
      <c r="K123" s="353">
        <v>455</v>
      </c>
      <c r="L123" s="509">
        <v>1</v>
      </c>
      <c r="M123" s="509">
        <v>0</v>
      </c>
      <c r="N123" s="509">
        <v>0</v>
      </c>
      <c r="O123" s="509">
        <v>0</v>
      </c>
      <c r="P123" s="509">
        <v>0</v>
      </c>
      <c r="Q123" s="509">
        <v>0</v>
      </c>
      <c r="R123" s="509">
        <v>0</v>
      </c>
      <c r="S123" s="509">
        <v>0</v>
      </c>
      <c r="T123" s="353">
        <v>0</v>
      </c>
      <c r="U123" s="509">
        <v>0</v>
      </c>
      <c r="V123" s="509">
        <v>0</v>
      </c>
      <c r="W123" s="509">
        <v>0</v>
      </c>
      <c r="X123" s="509">
        <v>0</v>
      </c>
      <c r="Y123" s="509">
        <v>0</v>
      </c>
      <c r="Z123" s="509">
        <v>0</v>
      </c>
      <c r="AA123" s="472">
        <v>9187</v>
      </c>
    </row>
    <row r="124" spans="1:27" ht="15.75" thickBot="1">
      <c r="A124" s="443" t="s">
        <v>410</v>
      </c>
      <c r="B124" s="462" t="s">
        <v>496</v>
      </c>
      <c r="C124" s="35">
        <v>792</v>
      </c>
      <c r="D124" s="508">
        <v>2714</v>
      </c>
      <c r="E124" s="509">
        <v>0</v>
      </c>
      <c r="F124" s="353">
        <v>0</v>
      </c>
      <c r="G124" s="353">
        <v>0</v>
      </c>
      <c r="H124" s="509">
        <v>0</v>
      </c>
      <c r="I124" s="509">
        <v>388</v>
      </c>
      <c r="J124" s="353">
        <v>1</v>
      </c>
      <c r="K124" s="353">
        <v>389</v>
      </c>
      <c r="L124" s="509">
        <v>0</v>
      </c>
      <c r="M124" s="509">
        <v>0</v>
      </c>
      <c r="N124" s="509">
        <v>0</v>
      </c>
      <c r="O124" s="509">
        <v>0</v>
      </c>
      <c r="P124" s="509">
        <v>0</v>
      </c>
      <c r="Q124" s="509">
        <v>0</v>
      </c>
      <c r="R124" s="509">
        <v>0</v>
      </c>
      <c r="S124" s="509">
        <v>0</v>
      </c>
      <c r="T124" s="353">
        <v>0</v>
      </c>
      <c r="U124" s="509">
        <v>0</v>
      </c>
      <c r="V124" s="509">
        <v>0</v>
      </c>
      <c r="W124" s="509">
        <v>0</v>
      </c>
      <c r="X124" s="509">
        <v>0</v>
      </c>
      <c r="Y124" s="509">
        <v>0</v>
      </c>
      <c r="Z124" s="509">
        <v>0</v>
      </c>
      <c r="AA124" s="472">
        <v>3103</v>
      </c>
    </row>
    <row r="125" spans="1:27" ht="15.75" thickBot="1">
      <c r="A125" s="443" t="s">
        <v>411</v>
      </c>
      <c r="B125" s="462" t="s">
        <v>496</v>
      </c>
      <c r="C125" s="35">
        <v>809</v>
      </c>
      <c r="D125" s="508">
        <v>3070</v>
      </c>
      <c r="E125" s="509">
        <v>5</v>
      </c>
      <c r="F125" s="353">
        <v>0</v>
      </c>
      <c r="G125" s="353">
        <v>5</v>
      </c>
      <c r="H125" s="509">
        <v>0</v>
      </c>
      <c r="I125" s="509">
        <v>532</v>
      </c>
      <c r="J125" s="353">
        <v>6</v>
      </c>
      <c r="K125" s="353">
        <v>538</v>
      </c>
      <c r="L125" s="509">
        <v>0</v>
      </c>
      <c r="M125" s="509">
        <v>0</v>
      </c>
      <c r="N125" s="509">
        <v>0</v>
      </c>
      <c r="O125" s="509">
        <v>0</v>
      </c>
      <c r="P125" s="509">
        <v>0</v>
      </c>
      <c r="Q125" s="509">
        <v>0</v>
      </c>
      <c r="R125" s="509">
        <v>0</v>
      </c>
      <c r="S125" s="509">
        <v>0</v>
      </c>
      <c r="T125" s="353">
        <v>0</v>
      </c>
      <c r="U125" s="509">
        <v>0</v>
      </c>
      <c r="V125" s="509">
        <v>0</v>
      </c>
      <c r="W125" s="509">
        <v>0</v>
      </c>
      <c r="X125" s="509">
        <v>0</v>
      </c>
      <c r="Y125" s="509">
        <v>0</v>
      </c>
      <c r="Z125" s="509">
        <v>0</v>
      </c>
      <c r="AA125" s="472">
        <v>3613</v>
      </c>
    </row>
    <row r="126" spans="1:27" ht="15.75" thickBot="1">
      <c r="A126" s="443" t="s">
        <v>412</v>
      </c>
      <c r="B126" s="462" t="s">
        <v>496</v>
      </c>
      <c r="C126" s="35">
        <v>847</v>
      </c>
      <c r="D126" s="508">
        <v>23296</v>
      </c>
      <c r="E126" s="509">
        <v>1</v>
      </c>
      <c r="F126" s="353">
        <v>0</v>
      </c>
      <c r="G126" s="353">
        <v>1</v>
      </c>
      <c r="H126" s="509">
        <v>0</v>
      </c>
      <c r="I126" s="509">
        <v>1357</v>
      </c>
      <c r="J126" s="353">
        <v>8</v>
      </c>
      <c r="K126" s="353">
        <v>1365</v>
      </c>
      <c r="L126" s="509">
        <v>4</v>
      </c>
      <c r="M126" s="509">
        <v>0</v>
      </c>
      <c r="N126" s="509">
        <v>0</v>
      </c>
      <c r="O126" s="509">
        <v>0</v>
      </c>
      <c r="P126" s="509">
        <v>0</v>
      </c>
      <c r="Q126" s="509">
        <v>0</v>
      </c>
      <c r="R126" s="509">
        <v>0</v>
      </c>
      <c r="S126" s="509">
        <v>0</v>
      </c>
      <c r="T126" s="353">
        <v>0</v>
      </c>
      <c r="U126" s="509">
        <v>0</v>
      </c>
      <c r="V126" s="509">
        <v>0</v>
      </c>
      <c r="W126" s="509">
        <v>0</v>
      </c>
      <c r="X126" s="509">
        <v>0</v>
      </c>
      <c r="Y126" s="509">
        <v>0</v>
      </c>
      <c r="Z126" s="509">
        <v>0</v>
      </c>
      <c r="AA126" s="472">
        <v>24666</v>
      </c>
    </row>
    <row r="127" spans="1:27" ht="15.75" thickBot="1">
      <c r="A127" s="443" t="s">
        <v>413</v>
      </c>
      <c r="B127" s="462" t="s">
        <v>496</v>
      </c>
      <c r="C127" s="35">
        <v>856</v>
      </c>
      <c r="D127" s="508">
        <v>2377</v>
      </c>
      <c r="E127" s="509">
        <v>3</v>
      </c>
      <c r="F127" s="353">
        <v>0</v>
      </c>
      <c r="G127" s="353">
        <v>3</v>
      </c>
      <c r="H127" s="509">
        <v>0</v>
      </c>
      <c r="I127" s="509">
        <v>290</v>
      </c>
      <c r="J127" s="353">
        <v>0</v>
      </c>
      <c r="K127" s="353">
        <v>290</v>
      </c>
      <c r="L127" s="509">
        <v>0</v>
      </c>
      <c r="M127" s="509">
        <v>0</v>
      </c>
      <c r="N127" s="509">
        <v>296</v>
      </c>
      <c r="O127" s="509">
        <v>0</v>
      </c>
      <c r="P127" s="509">
        <v>0</v>
      </c>
      <c r="Q127" s="509">
        <v>0</v>
      </c>
      <c r="R127" s="509">
        <v>0</v>
      </c>
      <c r="S127" s="509">
        <v>0</v>
      </c>
      <c r="T127" s="353">
        <v>0</v>
      </c>
      <c r="U127" s="509">
        <v>0</v>
      </c>
      <c r="V127" s="509">
        <v>0</v>
      </c>
      <c r="W127" s="509">
        <v>0</v>
      </c>
      <c r="X127" s="509">
        <v>0</v>
      </c>
      <c r="Y127" s="509">
        <v>0</v>
      </c>
      <c r="Z127" s="509">
        <v>0</v>
      </c>
      <c r="AA127" s="472">
        <v>2966</v>
      </c>
    </row>
    <row r="128" spans="1:27" ht="15.75" thickBot="1">
      <c r="A128" s="443" t="s">
        <v>414</v>
      </c>
      <c r="B128" s="462" t="s">
        <v>496</v>
      </c>
      <c r="C128" s="35">
        <v>861</v>
      </c>
      <c r="D128" s="508">
        <v>5137</v>
      </c>
      <c r="E128" s="509">
        <v>0</v>
      </c>
      <c r="F128" s="353">
        <v>0</v>
      </c>
      <c r="G128" s="353">
        <v>0</v>
      </c>
      <c r="H128" s="509">
        <v>0</v>
      </c>
      <c r="I128" s="509">
        <v>798</v>
      </c>
      <c r="J128" s="353">
        <v>2</v>
      </c>
      <c r="K128" s="353">
        <v>800</v>
      </c>
      <c r="L128" s="509">
        <v>0</v>
      </c>
      <c r="M128" s="509">
        <v>0</v>
      </c>
      <c r="N128" s="509">
        <v>0</v>
      </c>
      <c r="O128" s="509">
        <v>0</v>
      </c>
      <c r="P128" s="509">
        <v>0</v>
      </c>
      <c r="Q128" s="509">
        <v>0</v>
      </c>
      <c r="R128" s="509">
        <v>0</v>
      </c>
      <c r="S128" s="509">
        <v>0</v>
      </c>
      <c r="T128" s="353">
        <v>0</v>
      </c>
      <c r="U128" s="509">
        <v>0</v>
      </c>
      <c r="V128" s="509">
        <v>0</v>
      </c>
      <c r="W128" s="509">
        <v>0</v>
      </c>
      <c r="X128" s="509">
        <v>0</v>
      </c>
      <c r="Y128" s="509">
        <v>0</v>
      </c>
      <c r="Z128" s="509">
        <v>0</v>
      </c>
      <c r="AA128" s="472">
        <v>5937</v>
      </c>
    </row>
    <row r="129" spans="1:27" ht="16.5" thickBot="1">
      <c r="A129" s="516" t="s">
        <v>734</v>
      </c>
      <c r="B129" s="123"/>
      <c r="C129" s="36"/>
      <c r="D129" s="517">
        <v>667395</v>
      </c>
      <c r="E129" s="518">
        <v>10063</v>
      </c>
      <c r="F129" s="518">
        <v>672</v>
      </c>
      <c r="G129" s="518">
        <v>10735</v>
      </c>
      <c r="H129" s="518">
        <v>259036</v>
      </c>
      <c r="I129" s="34">
        <v>57945</v>
      </c>
      <c r="J129" s="34">
        <v>861</v>
      </c>
      <c r="K129" s="34">
        <v>58806</v>
      </c>
      <c r="L129" s="518">
        <v>93938</v>
      </c>
      <c r="M129" s="518">
        <v>4</v>
      </c>
      <c r="N129" s="518">
        <v>0</v>
      </c>
      <c r="O129" s="518">
        <v>13434</v>
      </c>
      <c r="P129" s="518">
        <v>0</v>
      </c>
      <c r="Q129" s="518">
        <v>2196</v>
      </c>
      <c r="R129" s="518">
        <v>19</v>
      </c>
      <c r="S129" s="518">
        <v>1</v>
      </c>
      <c r="T129" s="518">
        <v>0</v>
      </c>
      <c r="U129" s="518">
        <v>0</v>
      </c>
      <c r="V129" s="518">
        <v>2</v>
      </c>
      <c r="W129" s="518">
        <v>1</v>
      </c>
      <c r="X129" s="518">
        <v>0</v>
      </c>
      <c r="Y129" s="518">
        <v>0</v>
      </c>
      <c r="Z129" s="518">
        <v>0</v>
      </c>
      <c r="AA129" s="472">
        <v>1105567</v>
      </c>
    </row>
    <row r="130" spans="1:27" ht="15.75" thickBot="1">
      <c r="A130" s="384" t="s">
        <v>416</v>
      </c>
      <c r="B130" s="462" t="s">
        <v>710</v>
      </c>
      <c r="C130" s="35">
        <v>1</v>
      </c>
      <c r="D130" s="508">
        <v>465362</v>
      </c>
      <c r="E130" s="509">
        <v>9362</v>
      </c>
      <c r="F130" s="353">
        <v>624</v>
      </c>
      <c r="G130" s="353">
        <v>9986</v>
      </c>
      <c r="H130" s="509">
        <v>184976</v>
      </c>
      <c r="I130" s="509">
        <v>42772</v>
      </c>
      <c r="J130" s="353">
        <v>653</v>
      </c>
      <c r="K130" s="353">
        <v>43425</v>
      </c>
      <c r="L130" s="509">
        <v>70126</v>
      </c>
      <c r="M130" s="509">
        <v>3</v>
      </c>
      <c r="N130" s="509">
        <v>0</v>
      </c>
      <c r="O130" s="509">
        <v>10498</v>
      </c>
      <c r="P130" s="509">
        <v>0</v>
      </c>
      <c r="Q130" s="509">
        <v>2194</v>
      </c>
      <c r="R130" s="509">
        <v>0</v>
      </c>
      <c r="S130" s="509">
        <v>0</v>
      </c>
      <c r="T130" s="353">
        <v>0</v>
      </c>
      <c r="U130" s="509">
        <v>0</v>
      </c>
      <c r="V130" s="509">
        <v>0</v>
      </c>
      <c r="W130" s="509">
        <v>1</v>
      </c>
      <c r="X130" s="509">
        <v>0</v>
      </c>
      <c r="Y130" s="509">
        <v>0</v>
      </c>
      <c r="Z130" s="509">
        <v>0</v>
      </c>
      <c r="AA130" s="472">
        <v>786571</v>
      </c>
    </row>
    <row r="131" spans="1:27" ht="15.75" thickBot="1">
      <c r="A131" s="384" t="s">
        <v>417</v>
      </c>
      <c r="B131" s="462" t="s">
        <v>710</v>
      </c>
      <c r="C131" s="35">
        <v>79</v>
      </c>
      <c r="D131" s="508">
        <v>16313</v>
      </c>
      <c r="E131" s="509">
        <v>14</v>
      </c>
      <c r="F131" s="353">
        <v>0</v>
      </c>
      <c r="G131" s="353">
        <v>14</v>
      </c>
      <c r="H131" s="509">
        <v>2666</v>
      </c>
      <c r="I131" s="509">
        <v>1083</v>
      </c>
      <c r="J131" s="353">
        <v>6</v>
      </c>
      <c r="K131" s="353">
        <v>1089</v>
      </c>
      <c r="L131" s="509">
        <v>799</v>
      </c>
      <c r="M131" s="509">
        <v>0</v>
      </c>
      <c r="N131" s="509">
        <v>0</v>
      </c>
      <c r="O131" s="509">
        <v>0</v>
      </c>
      <c r="P131" s="509">
        <v>0</v>
      </c>
      <c r="Q131" s="509">
        <v>0</v>
      </c>
      <c r="R131" s="509">
        <v>0</v>
      </c>
      <c r="S131" s="509">
        <v>0</v>
      </c>
      <c r="T131" s="353">
        <v>0</v>
      </c>
      <c r="U131" s="509">
        <v>0</v>
      </c>
      <c r="V131" s="509">
        <v>0</v>
      </c>
      <c r="W131" s="509">
        <v>0</v>
      </c>
      <c r="X131" s="509">
        <v>0</v>
      </c>
      <c r="Y131" s="509">
        <v>0</v>
      </c>
      <c r="Z131" s="509">
        <v>0</v>
      </c>
      <c r="AA131" s="472">
        <v>20881</v>
      </c>
    </row>
    <row r="132" spans="1:27" ht="15.75" thickBot="1">
      <c r="A132" s="384" t="s">
        <v>418</v>
      </c>
      <c r="B132" s="462" t="s">
        <v>710</v>
      </c>
      <c r="C132" s="35">
        <v>88</v>
      </c>
      <c r="D132" s="508">
        <v>79573</v>
      </c>
      <c r="E132" s="509">
        <v>79</v>
      </c>
      <c r="F132" s="353">
        <v>0</v>
      </c>
      <c r="G132" s="353">
        <v>79</v>
      </c>
      <c r="H132" s="509">
        <v>26709</v>
      </c>
      <c r="I132" s="509">
        <v>6187</v>
      </c>
      <c r="J132" s="353">
        <v>110</v>
      </c>
      <c r="K132" s="353">
        <v>6297</v>
      </c>
      <c r="L132" s="509">
        <v>11405</v>
      </c>
      <c r="M132" s="509">
        <v>0</v>
      </c>
      <c r="N132" s="509">
        <v>0</v>
      </c>
      <c r="O132" s="509">
        <v>1650</v>
      </c>
      <c r="P132" s="509">
        <v>0</v>
      </c>
      <c r="Q132" s="509">
        <v>0</v>
      </c>
      <c r="R132" s="509">
        <v>0</v>
      </c>
      <c r="S132" s="509">
        <v>1</v>
      </c>
      <c r="T132" s="353">
        <v>0</v>
      </c>
      <c r="U132" s="509">
        <v>0</v>
      </c>
      <c r="V132" s="509">
        <v>0</v>
      </c>
      <c r="W132" s="509">
        <v>0</v>
      </c>
      <c r="X132" s="509">
        <v>0</v>
      </c>
      <c r="Y132" s="509">
        <v>0</v>
      </c>
      <c r="Z132" s="509">
        <v>0</v>
      </c>
      <c r="AA132" s="472">
        <v>125714</v>
      </c>
    </row>
    <row r="133" spans="1:27" ht="15.75" thickBot="1">
      <c r="A133" s="384" t="s">
        <v>419</v>
      </c>
      <c r="B133" s="462" t="s">
        <v>710</v>
      </c>
      <c r="C133" s="35">
        <v>129</v>
      </c>
      <c r="D133" s="508">
        <v>12943</v>
      </c>
      <c r="E133" s="509">
        <v>1</v>
      </c>
      <c r="F133" s="353">
        <v>0</v>
      </c>
      <c r="G133" s="353">
        <v>1</v>
      </c>
      <c r="H133" s="509">
        <v>5540</v>
      </c>
      <c r="I133" s="509">
        <v>1048</v>
      </c>
      <c r="J133" s="353">
        <v>3</v>
      </c>
      <c r="K133" s="353">
        <v>1051</v>
      </c>
      <c r="L133" s="509">
        <v>1075</v>
      </c>
      <c r="M133" s="509">
        <v>1</v>
      </c>
      <c r="N133" s="509">
        <v>0</v>
      </c>
      <c r="O133" s="509">
        <v>0</v>
      </c>
      <c r="P133" s="509">
        <v>0</v>
      </c>
      <c r="Q133" s="509">
        <v>0</v>
      </c>
      <c r="R133" s="509">
        <v>1</v>
      </c>
      <c r="S133" s="509">
        <v>0</v>
      </c>
      <c r="T133" s="353">
        <v>0</v>
      </c>
      <c r="U133" s="509">
        <v>0</v>
      </c>
      <c r="V133" s="509">
        <v>0</v>
      </c>
      <c r="W133" s="509">
        <v>0</v>
      </c>
      <c r="X133" s="509">
        <v>0</v>
      </c>
      <c r="Y133" s="509">
        <v>0</v>
      </c>
      <c r="Z133" s="509">
        <v>0</v>
      </c>
      <c r="AA133" s="472">
        <v>20612</v>
      </c>
    </row>
    <row r="134" spans="1:27" ht="15.75" thickBot="1">
      <c r="A134" s="384" t="s">
        <v>420</v>
      </c>
      <c r="B134" s="462" t="s">
        <v>710</v>
      </c>
      <c r="C134" s="35">
        <v>212</v>
      </c>
      <c r="D134" s="508">
        <v>13573</v>
      </c>
      <c r="E134" s="509">
        <v>1</v>
      </c>
      <c r="F134" s="353">
        <v>0</v>
      </c>
      <c r="G134" s="353">
        <v>1</v>
      </c>
      <c r="H134" s="509">
        <v>4755</v>
      </c>
      <c r="I134" s="509">
        <v>772</v>
      </c>
      <c r="J134" s="353">
        <v>0</v>
      </c>
      <c r="K134" s="353">
        <v>772</v>
      </c>
      <c r="L134" s="509">
        <v>444</v>
      </c>
      <c r="M134" s="509">
        <v>0</v>
      </c>
      <c r="N134" s="509">
        <v>0</v>
      </c>
      <c r="O134" s="509">
        <v>0</v>
      </c>
      <c r="P134" s="509">
        <v>0</v>
      </c>
      <c r="Q134" s="509">
        <v>0</v>
      </c>
      <c r="R134" s="509">
        <v>0</v>
      </c>
      <c r="S134" s="509">
        <v>0</v>
      </c>
      <c r="T134" s="353">
        <v>0</v>
      </c>
      <c r="U134" s="509">
        <v>0</v>
      </c>
      <c r="V134" s="509">
        <v>0</v>
      </c>
      <c r="W134" s="509">
        <v>0</v>
      </c>
      <c r="X134" s="509">
        <v>0</v>
      </c>
      <c r="Y134" s="509">
        <v>0</v>
      </c>
      <c r="Z134" s="509">
        <v>0</v>
      </c>
      <c r="AA134" s="472">
        <v>19545</v>
      </c>
    </row>
    <row r="135" spans="1:27" ht="15.75" thickBot="1">
      <c r="A135" s="384" t="s">
        <v>421</v>
      </c>
      <c r="B135" s="462" t="s">
        <v>710</v>
      </c>
      <c r="C135" s="35">
        <v>266</v>
      </c>
      <c r="D135" s="508">
        <v>15188</v>
      </c>
      <c r="E135" s="509">
        <v>0</v>
      </c>
      <c r="F135" s="353">
        <v>0</v>
      </c>
      <c r="G135" s="353">
        <v>0</v>
      </c>
      <c r="H135" s="509">
        <v>8052</v>
      </c>
      <c r="I135" s="509">
        <v>1111</v>
      </c>
      <c r="J135" s="353">
        <v>12</v>
      </c>
      <c r="K135" s="353">
        <v>1123</v>
      </c>
      <c r="L135" s="509">
        <v>1956</v>
      </c>
      <c r="M135" s="509">
        <v>0</v>
      </c>
      <c r="N135" s="509">
        <v>0</v>
      </c>
      <c r="O135" s="509">
        <v>555</v>
      </c>
      <c r="P135" s="509">
        <v>0</v>
      </c>
      <c r="Q135" s="509">
        <v>0</v>
      </c>
      <c r="R135" s="509">
        <v>0</v>
      </c>
      <c r="S135" s="509">
        <v>0</v>
      </c>
      <c r="T135" s="353">
        <v>0</v>
      </c>
      <c r="U135" s="509">
        <v>0</v>
      </c>
      <c r="V135" s="509">
        <v>0</v>
      </c>
      <c r="W135" s="509">
        <v>0</v>
      </c>
      <c r="X135" s="509">
        <v>0</v>
      </c>
      <c r="Y135" s="509">
        <v>0</v>
      </c>
      <c r="Z135" s="509">
        <v>0</v>
      </c>
      <c r="AA135" s="472">
        <v>26874</v>
      </c>
    </row>
    <row r="136" spans="1:27" ht="15.75" thickBot="1">
      <c r="A136" s="384" t="s">
        <v>422</v>
      </c>
      <c r="B136" s="462" t="s">
        <v>710</v>
      </c>
      <c r="C136" s="35">
        <v>308</v>
      </c>
      <c r="D136" s="508">
        <v>11340</v>
      </c>
      <c r="E136" s="509">
        <v>1</v>
      </c>
      <c r="F136" s="353">
        <v>0</v>
      </c>
      <c r="G136" s="353">
        <v>1</v>
      </c>
      <c r="H136" s="509">
        <v>3207</v>
      </c>
      <c r="I136" s="509">
        <v>702</v>
      </c>
      <c r="J136" s="353">
        <v>2</v>
      </c>
      <c r="K136" s="353">
        <v>704</v>
      </c>
      <c r="L136" s="509">
        <v>646</v>
      </c>
      <c r="M136" s="509">
        <v>0</v>
      </c>
      <c r="N136" s="509">
        <v>0</v>
      </c>
      <c r="O136" s="509">
        <v>0</v>
      </c>
      <c r="P136" s="509">
        <v>0</v>
      </c>
      <c r="Q136" s="509">
        <v>0</v>
      </c>
      <c r="R136" s="509">
        <v>1</v>
      </c>
      <c r="S136" s="509">
        <v>0</v>
      </c>
      <c r="T136" s="353">
        <v>0</v>
      </c>
      <c r="U136" s="509">
        <v>0</v>
      </c>
      <c r="V136" s="509">
        <v>0</v>
      </c>
      <c r="W136" s="509">
        <v>0</v>
      </c>
      <c r="X136" s="509">
        <v>0</v>
      </c>
      <c r="Y136" s="509">
        <v>0</v>
      </c>
      <c r="Z136" s="509">
        <v>0</v>
      </c>
      <c r="AA136" s="472">
        <v>15899</v>
      </c>
    </row>
    <row r="137" spans="1:27" ht="15.75" thickBot="1">
      <c r="A137" s="384" t="s">
        <v>423</v>
      </c>
      <c r="B137" s="462" t="s">
        <v>710</v>
      </c>
      <c r="C137" s="35">
        <v>360</v>
      </c>
      <c r="D137" s="508">
        <v>36902</v>
      </c>
      <c r="E137" s="509">
        <v>605</v>
      </c>
      <c r="F137" s="353">
        <v>48</v>
      </c>
      <c r="G137" s="353">
        <v>653</v>
      </c>
      <c r="H137" s="509">
        <v>15750</v>
      </c>
      <c r="I137" s="509">
        <v>3202</v>
      </c>
      <c r="J137" s="353">
        <v>65</v>
      </c>
      <c r="K137" s="353">
        <v>3267</v>
      </c>
      <c r="L137" s="509">
        <v>7392</v>
      </c>
      <c r="M137" s="509">
        <v>0</v>
      </c>
      <c r="N137" s="509">
        <v>0</v>
      </c>
      <c r="O137" s="509">
        <v>731</v>
      </c>
      <c r="P137" s="509">
        <v>0</v>
      </c>
      <c r="Q137" s="509">
        <v>2</v>
      </c>
      <c r="R137" s="509">
        <v>17</v>
      </c>
      <c r="S137" s="509">
        <v>0</v>
      </c>
      <c r="T137" s="353">
        <v>0</v>
      </c>
      <c r="U137" s="509">
        <v>0</v>
      </c>
      <c r="V137" s="509">
        <v>2</v>
      </c>
      <c r="W137" s="509">
        <v>0</v>
      </c>
      <c r="X137" s="509">
        <v>0</v>
      </c>
      <c r="Y137" s="509">
        <v>0</v>
      </c>
      <c r="Z137" s="509">
        <v>0</v>
      </c>
      <c r="AA137" s="472">
        <v>64716</v>
      </c>
    </row>
    <row r="138" spans="1:27" ht="15.75" thickBot="1">
      <c r="A138" s="384" t="s">
        <v>424</v>
      </c>
      <c r="B138" s="462" t="s">
        <v>710</v>
      </c>
      <c r="C138" s="35">
        <v>380</v>
      </c>
      <c r="D138" s="508">
        <v>8461</v>
      </c>
      <c r="E138" s="509">
        <v>0</v>
      </c>
      <c r="F138" s="353">
        <v>0</v>
      </c>
      <c r="G138" s="353">
        <v>0</v>
      </c>
      <c r="H138" s="509">
        <v>3019</v>
      </c>
      <c r="I138" s="509">
        <v>493</v>
      </c>
      <c r="J138" s="353">
        <v>4</v>
      </c>
      <c r="K138" s="353">
        <v>497</v>
      </c>
      <c r="L138" s="509">
        <v>2</v>
      </c>
      <c r="M138" s="509">
        <v>0</v>
      </c>
      <c r="N138" s="509">
        <v>0</v>
      </c>
      <c r="O138" s="509">
        <v>0</v>
      </c>
      <c r="P138" s="509">
        <v>0</v>
      </c>
      <c r="Q138" s="509">
        <v>0</v>
      </c>
      <c r="R138" s="509">
        <v>0</v>
      </c>
      <c r="S138" s="509">
        <v>0</v>
      </c>
      <c r="T138" s="353">
        <v>0</v>
      </c>
      <c r="U138" s="509">
        <v>0</v>
      </c>
      <c r="V138" s="509">
        <v>0</v>
      </c>
      <c r="W138" s="509">
        <v>0</v>
      </c>
      <c r="X138" s="509">
        <v>0</v>
      </c>
      <c r="Y138" s="509">
        <v>0</v>
      </c>
      <c r="Z138" s="509">
        <v>0</v>
      </c>
      <c r="AA138" s="472">
        <v>11979</v>
      </c>
    </row>
    <row r="139" spans="1:27" ht="15.75" thickBot="1">
      <c r="A139" s="384" t="s">
        <v>425</v>
      </c>
      <c r="B139" s="462" t="s">
        <v>710</v>
      </c>
      <c r="C139" s="35">
        <v>631</v>
      </c>
      <c r="D139" s="510">
        <v>7740</v>
      </c>
      <c r="E139" s="509">
        <v>0</v>
      </c>
      <c r="F139" s="382">
        <v>0</v>
      </c>
      <c r="G139" s="353">
        <v>0</v>
      </c>
      <c r="H139" s="511">
        <v>4362</v>
      </c>
      <c r="I139" s="509">
        <v>575</v>
      </c>
      <c r="J139" s="382">
        <v>6</v>
      </c>
      <c r="K139" s="353">
        <v>581</v>
      </c>
      <c r="L139" s="511">
        <v>93</v>
      </c>
      <c r="M139" s="511">
        <v>0</v>
      </c>
      <c r="N139" s="511">
        <v>0</v>
      </c>
      <c r="O139" s="511">
        <v>0</v>
      </c>
      <c r="P139" s="509">
        <v>0</v>
      </c>
      <c r="Q139" s="511">
        <v>0</v>
      </c>
      <c r="R139" s="511">
        <v>0</v>
      </c>
      <c r="S139" s="509">
        <v>0</v>
      </c>
      <c r="T139" s="353">
        <v>0</v>
      </c>
      <c r="U139" s="509">
        <v>0</v>
      </c>
      <c r="V139" s="509">
        <v>0</v>
      </c>
      <c r="W139" s="509">
        <v>0</v>
      </c>
      <c r="X139" s="509">
        <v>0</v>
      </c>
      <c r="Y139" s="509">
        <v>0</v>
      </c>
      <c r="Z139" s="509">
        <v>0</v>
      </c>
      <c r="AA139" s="472">
        <v>12776</v>
      </c>
    </row>
    <row r="141" spans="1:27">
      <c r="A141" s="219" t="s">
        <v>426</v>
      </c>
      <c r="D141" s="817" t="s">
        <v>735</v>
      </c>
      <c r="E141" s="818"/>
      <c r="F141" s="818"/>
      <c r="G141" s="818"/>
      <c r="H141" s="818"/>
      <c r="I141" s="818"/>
      <c r="J141" s="818"/>
      <c r="K141" s="818"/>
      <c r="L141" s="818"/>
      <c r="M141" s="818"/>
      <c r="N141" s="818"/>
      <c r="O141" s="818"/>
      <c r="P141" s="818"/>
      <c r="Q141" s="818"/>
      <c r="R141" s="818"/>
      <c r="S141" s="741" t="s">
        <v>269</v>
      </c>
    </row>
    <row r="142" spans="1:27">
      <c r="A142" s="222" t="s">
        <v>428</v>
      </c>
      <c r="D142" s="820" t="s">
        <v>429</v>
      </c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1"/>
    </row>
  </sheetData>
  <sheetProtection autoFilter="0"/>
  <mergeCells count="8">
    <mergeCell ref="D142:R142"/>
    <mergeCell ref="A2:A3"/>
    <mergeCell ref="B2:B3"/>
    <mergeCell ref="C2:C3"/>
    <mergeCell ref="A1:AA1"/>
    <mergeCell ref="D141:R141"/>
    <mergeCell ref="K2:K4"/>
    <mergeCell ref="G2:G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B1:AT143"/>
  <sheetViews>
    <sheetView topLeftCell="B1" zoomScale="80" zoomScaleNormal="80" workbookViewId="0">
      <pane xSplit="22" ySplit="5" topLeftCell="X6" activePane="bottomRight" state="frozen"/>
      <selection pane="bottomRight" activeCell="AA8" sqref="AA8"/>
      <selection pane="bottomLeft" activeCell="W6" sqref="W6"/>
      <selection pane="topRight" activeCell="Z1" sqref="Z1"/>
    </sheetView>
  </sheetViews>
  <sheetFormatPr defaultColWidth="11.42578125" defaultRowHeight="15" customHeight="1"/>
  <cols>
    <col min="1" max="1" width="10.42578125" style="28" customWidth="1"/>
    <col min="2" max="20" width="5.28515625" style="28" hidden="1" customWidth="1"/>
    <col min="21" max="21" width="36.7109375" style="28" customWidth="1"/>
    <col min="22" max="22" width="14.5703125" style="28" customWidth="1"/>
    <col min="23" max="23" width="15.85546875" style="28" customWidth="1"/>
    <col min="24" max="24" width="14.28515625" style="28" customWidth="1"/>
    <col min="25" max="25" width="12.140625" style="28" bestFit="1" customWidth="1"/>
    <col min="26" max="26" width="10.5703125" style="28" bestFit="1" customWidth="1"/>
    <col min="27" max="27" width="10.85546875" style="28" bestFit="1" customWidth="1"/>
    <col min="28" max="28" width="12" style="28" customWidth="1"/>
    <col min="29" max="29" width="11.140625" style="28" customWidth="1"/>
    <col min="30" max="30" width="7.85546875" style="28" bestFit="1" customWidth="1"/>
    <col min="31" max="31" width="10.140625" style="28" hidden="1" customWidth="1"/>
    <col min="32" max="32" width="12.140625" style="28" bestFit="1" customWidth="1"/>
    <col min="33" max="33" width="9.140625" style="28" bestFit="1" customWidth="1"/>
    <col min="34" max="34" width="11.42578125" style="28" bestFit="1" customWidth="1"/>
    <col min="35" max="35" width="11.5703125" style="28" bestFit="1" customWidth="1"/>
    <col min="36" max="36" width="10.28515625" style="28" bestFit="1" customWidth="1"/>
    <col min="37" max="37" width="13.140625" style="28" customWidth="1"/>
    <col min="38" max="38" width="13.7109375" style="28" customWidth="1"/>
    <col min="39" max="39" width="10.140625" style="28" customWidth="1"/>
    <col min="40" max="41" width="17" style="28" hidden="1" customWidth="1"/>
    <col min="42" max="42" width="11" style="28" customWidth="1"/>
    <col min="43" max="43" width="14" style="28" customWidth="1"/>
    <col min="44" max="44" width="14" style="28" hidden="1" customWidth="1"/>
    <col min="45" max="45" width="15.7109375" style="28" customWidth="1"/>
    <col min="46" max="46" width="11.42578125" style="28" customWidth="1"/>
    <col min="47" max="49" width="11.42578125" style="28"/>
    <col min="50" max="50" width="12.42578125" style="28" customWidth="1"/>
    <col min="51" max="16384" width="11.42578125" style="28"/>
  </cols>
  <sheetData>
    <row r="1" spans="2:46" ht="42" customHeight="1" thickBot="1">
      <c r="U1" s="891" t="s">
        <v>736</v>
      </c>
      <c r="V1" s="892"/>
      <c r="W1" s="892"/>
      <c r="X1" s="886"/>
      <c r="Y1" s="886"/>
      <c r="Z1" s="886"/>
      <c r="AA1" s="886"/>
      <c r="AB1" s="886"/>
      <c r="AC1" s="886"/>
      <c r="AD1" s="886"/>
      <c r="AE1" s="886"/>
      <c r="AF1" s="886"/>
      <c r="AG1" s="886"/>
      <c r="AH1" s="886"/>
      <c r="AI1" s="886"/>
      <c r="AJ1" s="886"/>
      <c r="AK1" s="886"/>
      <c r="AL1" s="886"/>
      <c r="AM1" s="886"/>
      <c r="AN1" s="886"/>
      <c r="AO1" s="886"/>
      <c r="AP1" s="886"/>
      <c r="AQ1" s="886"/>
      <c r="AR1" s="886"/>
      <c r="AS1" s="479"/>
    </row>
    <row r="2" spans="2:46" ht="39" thickBot="1">
      <c r="U2" s="894" t="s">
        <v>737</v>
      </c>
      <c r="V2" s="875" t="s">
        <v>672</v>
      </c>
      <c r="W2" s="893" t="s">
        <v>673</v>
      </c>
      <c r="X2" s="477" t="s">
        <v>520</v>
      </c>
      <c r="Y2" s="478" t="s">
        <v>523</v>
      </c>
      <c r="Z2" s="478" t="s">
        <v>525</v>
      </c>
      <c r="AA2" s="478" t="s">
        <v>536</v>
      </c>
      <c r="AB2" s="478" t="s">
        <v>514</v>
      </c>
      <c r="AC2" s="478" t="s">
        <v>517</v>
      </c>
      <c r="AD2" s="478" t="s">
        <v>569</v>
      </c>
      <c r="AE2" s="478" t="s">
        <v>640</v>
      </c>
      <c r="AF2" s="478" t="s">
        <v>573</v>
      </c>
      <c r="AG2" s="478" t="s">
        <v>531</v>
      </c>
      <c r="AH2" s="478" t="s">
        <v>648</v>
      </c>
      <c r="AI2" s="478" t="s">
        <v>528</v>
      </c>
      <c r="AJ2" s="478" t="s">
        <v>542</v>
      </c>
      <c r="AK2" s="659" t="s">
        <v>722</v>
      </c>
      <c r="AL2" s="478" t="s">
        <v>738</v>
      </c>
      <c r="AM2" s="478" t="s">
        <v>681</v>
      </c>
      <c r="AN2" s="478" t="s">
        <v>649</v>
      </c>
      <c r="AO2" s="478" t="s">
        <v>738</v>
      </c>
      <c r="AP2" s="478" t="s">
        <v>739</v>
      </c>
      <c r="AQ2" s="478" t="s">
        <v>740</v>
      </c>
      <c r="AR2" s="478"/>
      <c r="AS2" s="479" t="s">
        <v>727</v>
      </c>
    </row>
    <row r="3" spans="2:46" ht="22.5" customHeight="1" thickBot="1">
      <c r="U3" s="895"/>
      <c r="V3" s="875"/>
      <c r="W3" s="893"/>
      <c r="X3" s="466" t="s">
        <v>560</v>
      </c>
      <c r="Y3" s="467" t="s">
        <v>561</v>
      </c>
      <c r="Z3" s="467" t="s">
        <v>563</v>
      </c>
      <c r="AA3" s="467" t="s">
        <v>564</v>
      </c>
      <c r="AB3" s="467" t="s">
        <v>565</v>
      </c>
      <c r="AC3" s="467" t="s">
        <v>567</v>
      </c>
      <c r="AD3" s="467" t="s">
        <v>568</v>
      </c>
      <c r="AE3" s="467" t="s">
        <v>566</v>
      </c>
      <c r="AF3" s="467" t="s">
        <v>572</v>
      </c>
      <c r="AG3" s="468" t="s">
        <v>571</v>
      </c>
      <c r="AH3" s="467" t="s">
        <v>570</v>
      </c>
      <c r="AI3" s="467" t="s">
        <v>574</v>
      </c>
      <c r="AJ3" s="467" t="s">
        <v>575</v>
      </c>
      <c r="AK3" s="467" t="s">
        <v>741</v>
      </c>
      <c r="AL3" s="467" t="s">
        <v>585</v>
      </c>
      <c r="AM3" s="467" t="s">
        <v>580</v>
      </c>
      <c r="AN3" s="467" t="s">
        <v>522</v>
      </c>
      <c r="AO3" s="467" t="s">
        <v>578</v>
      </c>
      <c r="AP3" s="467" t="s">
        <v>576</v>
      </c>
      <c r="AQ3" s="467" t="s">
        <v>742</v>
      </c>
      <c r="AR3" s="467"/>
      <c r="AS3" s="479"/>
    </row>
    <row r="4" spans="2:46" ht="30" customHeight="1" thickBot="1">
      <c r="U4" s="512" t="s">
        <v>743</v>
      </c>
      <c r="V4" s="481"/>
      <c r="W4" s="480"/>
      <c r="X4" s="620">
        <v>120</v>
      </c>
      <c r="Y4" s="621">
        <v>125</v>
      </c>
      <c r="Z4" s="621">
        <v>38</v>
      </c>
      <c r="AA4" s="621">
        <v>19</v>
      </c>
      <c r="AB4" s="621">
        <v>124</v>
      </c>
      <c r="AC4" s="621">
        <v>71</v>
      </c>
      <c r="AD4" s="621">
        <v>62</v>
      </c>
      <c r="AE4" s="621">
        <v>47</v>
      </c>
      <c r="AF4" s="621">
        <v>12</v>
      </c>
      <c r="AG4" s="621">
        <v>36</v>
      </c>
      <c r="AH4" s="621">
        <v>2</v>
      </c>
      <c r="AI4" s="621">
        <v>20</v>
      </c>
      <c r="AJ4" s="621">
        <v>20</v>
      </c>
      <c r="AK4" s="621">
        <v>8</v>
      </c>
      <c r="AL4" s="621">
        <v>3</v>
      </c>
      <c r="AM4" s="621">
        <v>3</v>
      </c>
      <c r="AN4" s="621">
        <v>96</v>
      </c>
      <c r="AO4" s="621"/>
      <c r="AP4" s="621">
        <v>1</v>
      </c>
      <c r="AQ4" s="621">
        <v>0</v>
      </c>
      <c r="AR4" s="621">
        <v>0</v>
      </c>
      <c r="AS4" s="492"/>
    </row>
    <row r="5" spans="2:46" ht="25.5" customHeight="1" thickBot="1">
      <c r="B5" s="209" t="s">
        <v>637</v>
      </c>
      <c r="C5" s="209" t="s">
        <v>563</v>
      </c>
      <c r="D5" s="209" t="s">
        <v>564</v>
      </c>
      <c r="E5" s="209" t="s">
        <v>565</v>
      </c>
      <c r="F5" s="209" t="s">
        <v>567</v>
      </c>
      <c r="G5" s="209" t="s">
        <v>568</v>
      </c>
      <c r="H5" s="209" t="s">
        <v>566</v>
      </c>
      <c r="I5" s="209" t="s">
        <v>572</v>
      </c>
      <c r="J5" s="209" t="s">
        <v>571</v>
      </c>
      <c r="K5" s="210" t="s">
        <v>570</v>
      </c>
      <c r="L5" s="208" t="s">
        <v>574</v>
      </c>
      <c r="M5" s="209" t="s">
        <v>575</v>
      </c>
      <c r="N5" s="209" t="s">
        <v>576</v>
      </c>
      <c r="O5" s="209" t="s">
        <v>580</v>
      </c>
      <c r="P5" s="209" t="s">
        <v>522</v>
      </c>
      <c r="Q5" s="209" t="s">
        <v>578</v>
      </c>
      <c r="R5" s="209" t="s">
        <v>646</v>
      </c>
      <c r="S5" s="209" t="s">
        <v>744</v>
      </c>
      <c r="T5" s="385" t="s">
        <v>745</v>
      </c>
      <c r="U5" s="670" t="s">
        <v>732</v>
      </c>
      <c r="V5" s="671"/>
      <c r="W5" s="671"/>
      <c r="X5" s="471">
        <v>2633854</v>
      </c>
      <c r="Y5" s="471">
        <v>701926</v>
      </c>
      <c r="Z5" s="471">
        <v>409316</v>
      </c>
      <c r="AA5" s="471">
        <v>131549</v>
      </c>
      <c r="AB5" s="471">
        <v>130935</v>
      </c>
      <c r="AC5" s="471">
        <v>57312</v>
      </c>
      <c r="AD5" s="471">
        <v>7629</v>
      </c>
      <c r="AE5" s="471">
        <v>7446</v>
      </c>
      <c r="AF5" s="471">
        <v>2163</v>
      </c>
      <c r="AG5" s="471">
        <v>2776</v>
      </c>
      <c r="AH5" s="471">
        <v>4568</v>
      </c>
      <c r="AI5" s="471">
        <v>831</v>
      </c>
      <c r="AJ5" s="471">
        <v>191</v>
      </c>
      <c r="AK5" s="471">
        <v>57</v>
      </c>
      <c r="AL5" s="471">
        <v>4</v>
      </c>
      <c r="AM5" s="471">
        <v>4</v>
      </c>
      <c r="AN5" s="471">
        <v>7293</v>
      </c>
      <c r="AO5" s="471">
        <v>4</v>
      </c>
      <c r="AP5" s="471">
        <v>8</v>
      </c>
      <c r="AQ5" s="471">
        <v>0</v>
      </c>
      <c r="AR5" s="471">
        <v>0</v>
      </c>
      <c r="AS5" s="672">
        <v>4083123</v>
      </c>
    </row>
    <row r="6" spans="2:46" ht="15.75">
      <c r="B6" s="28" t="e">
        <v>#REF!</v>
      </c>
      <c r="C6" s="28" t="s">
        <v>746</v>
      </c>
      <c r="D6" s="28" t="s">
        <v>747</v>
      </c>
      <c r="E6" s="28" t="s">
        <v>748</v>
      </c>
      <c r="F6" s="28" t="s">
        <v>749</v>
      </c>
      <c r="G6" s="28" t="s">
        <v>750</v>
      </c>
      <c r="H6" s="28" t="s">
        <v>751</v>
      </c>
      <c r="I6" s="28" t="s">
        <v>752</v>
      </c>
      <c r="J6" s="28" t="s">
        <v>753</v>
      </c>
      <c r="K6" s="28" t="s">
        <v>754</v>
      </c>
      <c r="L6" s="28" t="s">
        <v>755</v>
      </c>
      <c r="M6" s="28" t="s">
        <v>756</v>
      </c>
      <c r="N6" s="28" t="s">
        <v>757</v>
      </c>
      <c r="O6" s="28" t="s">
        <v>758</v>
      </c>
      <c r="P6" s="28" t="s">
        <v>759</v>
      </c>
      <c r="Q6" s="28" t="s">
        <v>760</v>
      </c>
      <c r="R6" s="28" t="s">
        <v>761</v>
      </c>
      <c r="S6" s="28" t="s">
        <v>762</v>
      </c>
      <c r="T6" s="28" t="s">
        <v>763</v>
      </c>
      <c r="U6" s="513" t="s">
        <v>690</v>
      </c>
      <c r="V6" s="474"/>
      <c r="W6" s="474"/>
      <c r="X6" s="515">
        <v>36</v>
      </c>
      <c r="Y6" s="515">
        <v>21672</v>
      </c>
      <c r="Z6" s="515">
        <v>0</v>
      </c>
      <c r="AA6" s="515">
        <v>0</v>
      </c>
      <c r="AB6" s="515">
        <v>3921</v>
      </c>
      <c r="AC6" s="515">
        <v>879</v>
      </c>
      <c r="AD6" s="515">
        <v>2</v>
      </c>
      <c r="AE6" s="473">
        <v>4</v>
      </c>
      <c r="AF6" s="515">
        <v>203</v>
      </c>
      <c r="AG6" s="515">
        <v>198</v>
      </c>
      <c r="AH6" s="515">
        <v>0</v>
      </c>
      <c r="AI6" s="515">
        <v>0</v>
      </c>
      <c r="AJ6" s="515">
        <v>2</v>
      </c>
      <c r="AK6" s="515">
        <v>0</v>
      </c>
      <c r="AL6" s="515">
        <v>0</v>
      </c>
      <c r="AM6" s="515">
        <v>0</v>
      </c>
      <c r="AN6" s="473">
        <v>673</v>
      </c>
      <c r="AO6" s="473">
        <v>0</v>
      </c>
      <c r="AP6" s="515">
        <v>0</v>
      </c>
      <c r="AQ6" s="515">
        <v>0</v>
      </c>
      <c r="AR6" s="515">
        <v>0</v>
      </c>
      <c r="AS6" s="515">
        <v>26913</v>
      </c>
    </row>
    <row r="7" spans="2:46">
      <c r="B7" s="28" t="e">
        <v>#REF!</v>
      </c>
      <c r="C7" s="28" t="s">
        <v>764</v>
      </c>
      <c r="D7" s="28" t="s">
        <v>765</v>
      </c>
      <c r="E7" s="28" t="s">
        <v>766</v>
      </c>
      <c r="F7" s="28" t="s">
        <v>767</v>
      </c>
      <c r="G7" s="28" t="s">
        <v>768</v>
      </c>
      <c r="H7" s="28" t="s">
        <v>769</v>
      </c>
      <c r="I7" s="28" t="s">
        <v>770</v>
      </c>
      <c r="J7" s="28" t="s">
        <v>771</v>
      </c>
      <c r="K7" s="28" t="s">
        <v>772</v>
      </c>
      <c r="L7" s="28" t="s">
        <v>773</v>
      </c>
      <c r="M7" s="28" t="s">
        <v>774</v>
      </c>
      <c r="N7" s="28" t="s">
        <v>775</v>
      </c>
      <c r="O7" s="28" t="s">
        <v>776</v>
      </c>
      <c r="P7" s="28" t="s">
        <v>777</v>
      </c>
      <c r="Q7" s="28" t="s">
        <v>778</v>
      </c>
      <c r="R7" s="28" t="s">
        <v>779</v>
      </c>
      <c r="S7" s="28" t="s">
        <v>780</v>
      </c>
      <c r="T7" s="28" t="s">
        <v>781</v>
      </c>
      <c r="U7" s="386" t="s">
        <v>289</v>
      </c>
      <c r="V7" s="384" t="s">
        <v>690</v>
      </c>
      <c r="W7" s="430">
        <v>142</v>
      </c>
      <c r="X7" s="508">
        <v>0</v>
      </c>
      <c r="Y7" s="509">
        <v>588</v>
      </c>
      <c r="Z7" s="509">
        <v>0</v>
      </c>
      <c r="AA7" s="509">
        <v>0</v>
      </c>
      <c r="AB7" s="509">
        <v>170</v>
      </c>
      <c r="AC7" s="509">
        <v>0</v>
      </c>
      <c r="AD7" s="509">
        <v>0</v>
      </c>
      <c r="AE7" s="353">
        <v>0</v>
      </c>
      <c r="AF7" s="509">
        <v>48</v>
      </c>
      <c r="AG7" s="509">
        <v>0</v>
      </c>
      <c r="AH7" s="509">
        <v>0</v>
      </c>
      <c r="AI7" s="509">
        <v>0</v>
      </c>
      <c r="AJ7" s="509">
        <v>0</v>
      </c>
      <c r="AK7" s="509">
        <v>0</v>
      </c>
      <c r="AL7" s="509">
        <v>0</v>
      </c>
      <c r="AM7" s="509">
        <v>0</v>
      </c>
      <c r="AN7" s="353">
        <v>0</v>
      </c>
      <c r="AO7" s="353">
        <v>0</v>
      </c>
      <c r="AP7" s="509">
        <v>0</v>
      </c>
      <c r="AQ7" s="509">
        <v>0</v>
      </c>
      <c r="AR7" s="509">
        <v>0</v>
      </c>
      <c r="AS7" s="519">
        <v>806</v>
      </c>
    </row>
    <row r="8" spans="2:46">
      <c r="B8" s="28" t="e">
        <v>#REF!</v>
      </c>
      <c r="C8" s="28" t="s">
        <v>782</v>
      </c>
      <c r="D8" s="28" t="s">
        <v>783</v>
      </c>
      <c r="E8" s="28" t="s">
        <v>784</v>
      </c>
      <c r="F8" s="28" t="s">
        <v>785</v>
      </c>
      <c r="G8" s="28" t="s">
        <v>786</v>
      </c>
      <c r="H8" s="28" t="s">
        <v>787</v>
      </c>
      <c r="I8" s="28" t="s">
        <v>788</v>
      </c>
      <c r="J8" s="28" t="s">
        <v>789</v>
      </c>
      <c r="K8" s="28" t="s">
        <v>790</v>
      </c>
      <c r="L8" s="28" t="s">
        <v>791</v>
      </c>
      <c r="M8" s="28" t="s">
        <v>792</v>
      </c>
      <c r="N8" s="28" t="s">
        <v>793</v>
      </c>
      <c r="O8" s="28" t="s">
        <v>794</v>
      </c>
      <c r="P8" s="28" t="s">
        <v>795</v>
      </c>
      <c r="Q8" s="28" t="s">
        <v>796</v>
      </c>
      <c r="R8" s="28" t="s">
        <v>797</v>
      </c>
      <c r="S8" s="28" t="s">
        <v>798</v>
      </c>
      <c r="T8" s="28" t="s">
        <v>799</v>
      </c>
      <c r="U8" s="386" t="s">
        <v>290</v>
      </c>
      <c r="V8" s="384" t="s">
        <v>690</v>
      </c>
      <c r="W8" s="430">
        <v>425</v>
      </c>
      <c r="X8" s="508">
        <v>5</v>
      </c>
      <c r="Y8" s="509">
        <v>1697</v>
      </c>
      <c r="Z8" s="509">
        <v>0</v>
      </c>
      <c r="AA8" s="509">
        <v>0</v>
      </c>
      <c r="AB8" s="509">
        <v>579</v>
      </c>
      <c r="AC8" s="509">
        <v>3</v>
      </c>
      <c r="AD8" s="509">
        <v>0</v>
      </c>
      <c r="AE8" s="353">
        <v>0</v>
      </c>
      <c r="AF8" s="509">
        <v>0</v>
      </c>
      <c r="AG8" s="509">
        <v>0</v>
      </c>
      <c r="AH8" s="509">
        <v>0</v>
      </c>
      <c r="AI8" s="509">
        <v>0</v>
      </c>
      <c r="AJ8" s="509">
        <v>0</v>
      </c>
      <c r="AK8" s="509">
        <v>0</v>
      </c>
      <c r="AL8" s="509">
        <v>0</v>
      </c>
      <c r="AM8" s="509">
        <v>0</v>
      </c>
      <c r="AN8" s="353">
        <v>11</v>
      </c>
      <c r="AO8" s="353">
        <v>0</v>
      </c>
      <c r="AP8" s="509">
        <v>0</v>
      </c>
      <c r="AQ8" s="509">
        <v>0</v>
      </c>
      <c r="AR8" s="509">
        <v>0</v>
      </c>
      <c r="AS8" s="519">
        <v>2284</v>
      </c>
    </row>
    <row r="9" spans="2:46">
      <c r="B9" s="28" t="e">
        <v>#REF!</v>
      </c>
      <c r="C9" s="28" t="s">
        <v>800</v>
      </c>
      <c r="D9" s="28" t="s">
        <v>801</v>
      </c>
      <c r="E9" s="28" t="s">
        <v>802</v>
      </c>
      <c r="F9" s="28" t="s">
        <v>803</v>
      </c>
      <c r="G9" s="28" t="s">
        <v>804</v>
      </c>
      <c r="H9" s="28" t="s">
        <v>805</v>
      </c>
      <c r="I9" s="28" t="s">
        <v>806</v>
      </c>
      <c r="J9" s="28" t="s">
        <v>807</v>
      </c>
      <c r="K9" s="28" t="s">
        <v>808</v>
      </c>
      <c r="L9" s="28" t="s">
        <v>809</v>
      </c>
      <c r="M9" s="28" t="s">
        <v>810</v>
      </c>
      <c r="N9" s="28" t="s">
        <v>811</v>
      </c>
      <c r="O9" s="28" t="s">
        <v>812</v>
      </c>
      <c r="P9" s="28" t="s">
        <v>813</v>
      </c>
      <c r="Q9" s="28" t="s">
        <v>814</v>
      </c>
      <c r="R9" s="28" t="s">
        <v>815</v>
      </c>
      <c r="S9" s="28" t="s">
        <v>816</v>
      </c>
      <c r="T9" s="28" t="s">
        <v>817</v>
      </c>
      <c r="U9" s="386" t="s">
        <v>291</v>
      </c>
      <c r="V9" s="384" t="s">
        <v>690</v>
      </c>
      <c r="W9" s="430">
        <v>579</v>
      </c>
      <c r="X9" s="508">
        <v>17</v>
      </c>
      <c r="Y9" s="509">
        <v>13018</v>
      </c>
      <c r="Z9" s="509">
        <v>0</v>
      </c>
      <c r="AA9" s="509">
        <v>0</v>
      </c>
      <c r="AB9" s="509">
        <v>1456</v>
      </c>
      <c r="AC9" s="509">
        <v>875</v>
      </c>
      <c r="AD9" s="509">
        <v>2</v>
      </c>
      <c r="AE9" s="353">
        <v>4</v>
      </c>
      <c r="AF9" s="509">
        <v>150</v>
      </c>
      <c r="AG9" s="509">
        <v>23</v>
      </c>
      <c r="AH9" s="509">
        <v>0</v>
      </c>
      <c r="AI9" s="509">
        <v>0</v>
      </c>
      <c r="AJ9" s="509">
        <v>2</v>
      </c>
      <c r="AK9" s="509">
        <v>0</v>
      </c>
      <c r="AL9" s="509">
        <v>0</v>
      </c>
      <c r="AM9" s="509">
        <v>0</v>
      </c>
      <c r="AN9" s="353">
        <v>611</v>
      </c>
      <c r="AO9" s="353">
        <v>0</v>
      </c>
      <c r="AP9" s="509">
        <v>0</v>
      </c>
      <c r="AQ9" s="509">
        <v>0</v>
      </c>
      <c r="AR9" s="509">
        <v>0</v>
      </c>
      <c r="AS9" s="519">
        <v>15543</v>
      </c>
    </row>
    <row r="10" spans="2:46">
      <c r="B10" s="28" t="e">
        <v>#REF!</v>
      </c>
      <c r="C10" s="28" t="s">
        <v>818</v>
      </c>
      <c r="D10" s="28" t="s">
        <v>819</v>
      </c>
      <c r="E10" s="28" t="s">
        <v>820</v>
      </c>
      <c r="F10" s="28" t="s">
        <v>821</v>
      </c>
      <c r="G10" s="28" t="s">
        <v>822</v>
      </c>
      <c r="H10" s="28" t="s">
        <v>823</v>
      </c>
      <c r="I10" s="28" t="s">
        <v>824</v>
      </c>
      <c r="J10" s="28" t="s">
        <v>825</v>
      </c>
      <c r="K10" s="28" t="s">
        <v>826</v>
      </c>
      <c r="L10" s="28" t="s">
        <v>827</v>
      </c>
      <c r="M10" s="28" t="s">
        <v>828</v>
      </c>
      <c r="N10" s="28" t="s">
        <v>829</v>
      </c>
      <c r="O10" s="28" t="s">
        <v>830</v>
      </c>
      <c r="P10" s="28" t="s">
        <v>831</v>
      </c>
      <c r="Q10" s="28" t="s">
        <v>832</v>
      </c>
      <c r="R10" s="28" t="s">
        <v>833</v>
      </c>
      <c r="S10" s="28" t="s">
        <v>834</v>
      </c>
      <c r="T10" s="28" t="s">
        <v>835</v>
      </c>
      <c r="U10" s="386" t="s">
        <v>292</v>
      </c>
      <c r="V10" s="384" t="s">
        <v>690</v>
      </c>
      <c r="W10" s="430">
        <v>585</v>
      </c>
      <c r="X10" s="508">
        <v>12</v>
      </c>
      <c r="Y10" s="509">
        <v>2481</v>
      </c>
      <c r="Z10" s="509">
        <v>0</v>
      </c>
      <c r="AA10" s="509">
        <v>0</v>
      </c>
      <c r="AB10" s="509">
        <v>481</v>
      </c>
      <c r="AC10" s="509">
        <v>1</v>
      </c>
      <c r="AD10" s="509">
        <v>0</v>
      </c>
      <c r="AE10" s="353">
        <v>0</v>
      </c>
      <c r="AF10" s="509">
        <v>5</v>
      </c>
      <c r="AG10" s="509">
        <v>88</v>
      </c>
      <c r="AH10" s="509">
        <v>0</v>
      </c>
      <c r="AI10" s="509">
        <v>0</v>
      </c>
      <c r="AJ10" s="509">
        <v>0</v>
      </c>
      <c r="AK10" s="509">
        <v>0</v>
      </c>
      <c r="AL10" s="509">
        <v>0</v>
      </c>
      <c r="AM10" s="509">
        <v>0</v>
      </c>
      <c r="AN10" s="353">
        <v>13</v>
      </c>
      <c r="AO10" s="353">
        <v>0</v>
      </c>
      <c r="AP10" s="509">
        <v>0</v>
      </c>
      <c r="AQ10" s="509">
        <v>0</v>
      </c>
      <c r="AR10" s="509">
        <v>0</v>
      </c>
      <c r="AS10" s="519">
        <v>3068</v>
      </c>
    </row>
    <row r="11" spans="2:46">
      <c r="B11" s="28" t="e">
        <v>#REF!</v>
      </c>
      <c r="C11" s="28" t="s">
        <v>836</v>
      </c>
      <c r="D11" s="28" t="s">
        <v>837</v>
      </c>
      <c r="E11" s="28" t="s">
        <v>838</v>
      </c>
      <c r="F11" s="28" t="s">
        <v>839</v>
      </c>
      <c r="G11" s="28" t="s">
        <v>840</v>
      </c>
      <c r="H11" s="28" t="s">
        <v>841</v>
      </c>
      <c r="I11" s="28" t="s">
        <v>842</v>
      </c>
      <c r="J11" s="28" t="s">
        <v>843</v>
      </c>
      <c r="K11" s="28" t="s">
        <v>844</v>
      </c>
      <c r="L11" s="28" t="s">
        <v>845</v>
      </c>
      <c r="M11" s="28" t="s">
        <v>846</v>
      </c>
      <c r="N11" s="28" t="s">
        <v>847</v>
      </c>
      <c r="O11" s="28" t="s">
        <v>848</v>
      </c>
      <c r="P11" s="28" t="s">
        <v>849</v>
      </c>
      <c r="Q11" s="28" t="s">
        <v>850</v>
      </c>
      <c r="R11" s="28" t="s">
        <v>851</v>
      </c>
      <c r="S11" s="28" t="s">
        <v>852</v>
      </c>
      <c r="T11" s="28" t="s">
        <v>853</v>
      </c>
      <c r="U11" s="386" t="s">
        <v>293</v>
      </c>
      <c r="V11" s="384" t="s">
        <v>690</v>
      </c>
      <c r="W11" s="430">
        <v>591</v>
      </c>
      <c r="X11" s="508">
        <v>2</v>
      </c>
      <c r="Y11" s="509">
        <v>3107</v>
      </c>
      <c r="Z11" s="509">
        <v>0</v>
      </c>
      <c r="AA11" s="509">
        <v>0</v>
      </c>
      <c r="AB11" s="509">
        <v>818</v>
      </c>
      <c r="AC11" s="509">
        <v>0</v>
      </c>
      <c r="AD11" s="509">
        <v>0</v>
      </c>
      <c r="AE11" s="353">
        <v>0</v>
      </c>
      <c r="AF11" s="509">
        <v>0</v>
      </c>
      <c r="AG11" s="509">
        <v>87</v>
      </c>
      <c r="AH11" s="509">
        <v>0</v>
      </c>
      <c r="AI11" s="509">
        <v>0</v>
      </c>
      <c r="AJ11" s="509">
        <v>0</v>
      </c>
      <c r="AK11" s="509">
        <v>0</v>
      </c>
      <c r="AL11" s="509">
        <v>0</v>
      </c>
      <c r="AM11" s="509">
        <v>0</v>
      </c>
      <c r="AN11" s="353">
        <v>22</v>
      </c>
      <c r="AO11" s="353">
        <v>0</v>
      </c>
      <c r="AP11" s="509">
        <v>0</v>
      </c>
      <c r="AQ11" s="509">
        <v>0</v>
      </c>
      <c r="AR11" s="509">
        <v>0</v>
      </c>
      <c r="AS11" s="519">
        <v>4014</v>
      </c>
    </row>
    <row r="12" spans="2:46">
      <c r="B12" s="28" t="e">
        <v>#REF!</v>
      </c>
      <c r="C12" s="28" t="s">
        <v>563</v>
      </c>
      <c r="D12" s="28" t="s">
        <v>564</v>
      </c>
      <c r="E12" s="28" t="s">
        <v>565</v>
      </c>
      <c r="F12" s="28" t="s">
        <v>567</v>
      </c>
      <c r="G12" s="28" t="s">
        <v>568</v>
      </c>
      <c r="H12" s="28" t="s">
        <v>566</v>
      </c>
      <c r="I12" s="28" t="s">
        <v>572</v>
      </c>
      <c r="J12" s="28" t="s">
        <v>571</v>
      </c>
      <c r="K12" s="28" t="s">
        <v>570</v>
      </c>
      <c r="L12" s="28" t="s">
        <v>574</v>
      </c>
      <c r="M12" s="28" t="s">
        <v>575</v>
      </c>
      <c r="N12" s="28" t="s">
        <v>585</v>
      </c>
      <c r="O12" s="28" t="s">
        <v>580</v>
      </c>
      <c r="P12" s="28" t="s">
        <v>522</v>
      </c>
      <c r="Q12" s="28" t="s">
        <v>578</v>
      </c>
      <c r="R12" s="28" t="s">
        <v>576</v>
      </c>
      <c r="S12" s="28" t="s">
        <v>742</v>
      </c>
      <c r="T12" s="28" t="s">
        <v>854</v>
      </c>
      <c r="U12" s="386" t="s">
        <v>294</v>
      </c>
      <c r="V12" s="384" t="s">
        <v>690</v>
      </c>
      <c r="W12" s="430">
        <v>893</v>
      </c>
      <c r="X12" s="508">
        <v>0</v>
      </c>
      <c r="Y12" s="509">
        <v>781</v>
      </c>
      <c r="Z12" s="509">
        <v>0</v>
      </c>
      <c r="AA12" s="509">
        <v>0</v>
      </c>
      <c r="AB12" s="509">
        <v>417</v>
      </c>
      <c r="AC12" s="509">
        <v>0</v>
      </c>
      <c r="AD12" s="509">
        <v>0</v>
      </c>
      <c r="AE12" s="353">
        <v>0</v>
      </c>
      <c r="AF12" s="509">
        <v>0</v>
      </c>
      <c r="AG12" s="509">
        <v>0</v>
      </c>
      <c r="AH12" s="509">
        <v>0</v>
      </c>
      <c r="AI12" s="509">
        <v>0</v>
      </c>
      <c r="AJ12" s="509">
        <v>0</v>
      </c>
      <c r="AK12" s="509">
        <v>0</v>
      </c>
      <c r="AL12" s="509">
        <v>0</v>
      </c>
      <c r="AM12" s="509">
        <v>0</v>
      </c>
      <c r="AN12" s="353">
        <v>16</v>
      </c>
      <c r="AO12" s="353">
        <v>0</v>
      </c>
      <c r="AP12" s="509">
        <v>0</v>
      </c>
      <c r="AQ12" s="509">
        <v>0</v>
      </c>
      <c r="AR12" s="509">
        <v>0</v>
      </c>
      <c r="AS12" s="519">
        <v>1198</v>
      </c>
    </row>
    <row r="13" spans="2:46" ht="15.75">
      <c r="B13" s="28" t="e">
        <v>#REF!</v>
      </c>
      <c r="C13" s="28" t="s">
        <v>855</v>
      </c>
      <c r="D13" s="28" t="s">
        <v>856</v>
      </c>
      <c r="E13" s="28" t="s">
        <v>857</v>
      </c>
      <c r="F13" s="28" t="s">
        <v>858</v>
      </c>
      <c r="G13" s="28" t="s">
        <v>859</v>
      </c>
      <c r="H13" s="28" t="s">
        <v>860</v>
      </c>
      <c r="I13" s="28" t="s">
        <v>861</v>
      </c>
      <c r="J13" s="28" t="s">
        <v>862</v>
      </c>
      <c r="K13" s="28" t="s">
        <v>863</v>
      </c>
      <c r="L13" s="28" t="s">
        <v>864</v>
      </c>
      <c r="M13" s="28" t="s">
        <v>865</v>
      </c>
      <c r="N13" s="28" t="s">
        <v>866</v>
      </c>
      <c r="O13" s="28" t="s">
        <v>867</v>
      </c>
      <c r="P13" s="28" t="s">
        <v>868</v>
      </c>
      <c r="Q13" s="28" t="s">
        <v>869</v>
      </c>
      <c r="R13" s="28" t="s">
        <v>870</v>
      </c>
      <c r="S13" s="28" t="s">
        <v>871</v>
      </c>
      <c r="T13" s="28" t="s">
        <v>872</v>
      </c>
      <c r="U13" s="513" t="s">
        <v>694</v>
      </c>
      <c r="V13" s="123"/>
      <c r="W13" s="431"/>
      <c r="X13" s="515">
        <v>60</v>
      </c>
      <c r="Y13" s="515">
        <v>15910</v>
      </c>
      <c r="Z13" s="515">
        <v>0</v>
      </c>
      <c r="AA13" s="515">
        <v>5</v>
      </c>
      <c r="AB13" s="515">
        <v>2057</v>
      </c>
      <c r="AC13" s="515">
        <v>18972</v>
      </c>
      <c r="AD13" s="515">
        <v>3</v>
      </c>
      <c r="AE13" s="473">
        <v>3064</v>
      </c>
      <c r="AF13" s="515">
        <v>0</v>
      </c>
      <c r="AG13" s="515">
        <v>0</v>
      </c>
      <c r="AH13" s="515">
        <v>0</v>
      </c>
      <c r="AI13" s="515">
        <v>212</v>
      </c>
      <c r="AJ13" s="515">
        <v>2</v>
      </c>
      <c r="AK13" s="515">
        <v>9</v>
      </c>
      <c r="AL13" s="515">
        <v>0</v>
      </c>
      <c r="AM13" s="515">
        <v>0</v>
      </c>
      <c r="AN13" s="473">
        <v>87</v>
      </c>
      <c r="AO13" s="473">
        <v>0</v>
      </c>
      <c r="AP13" s="515">
        <v>0</v>
      </c>
      <c r="AQ13" s="515">
        <v>0</v>
      </c>
      <c r="AR13" s="515">
        <v>0</v>
      </c>
      <c r="AS13" s="515">
        <v>37230</v>
      </c>
    </row>
    <row r="14" spans="2:46">
      <c r="B14" s="28" t="e">
        <v>#REF!</v>
      </c>
      <c r="C14" s="28" t="s">
        <v>873</v>
      </c>
      <c r="D14" s="28" t="s">
        <v>874</v>
      </c>
      <c r="E14" s="28" t="s">
        <v>875</v>
      </c>
      <c r="F14" s="28" t="s">
        <v>876</v>
      </c>
      <c r="G14" s="28" t="s">
        <v>877</v>
      </c>
      <c r="H14" s="28" t="s">
        <v>878</v>
      </c>
      <c r="I14" s="28" t="s">
        <v>879</v>
      </c>
      <c r="J14" s="28" t="s">
        <v>880</v>
      </c>
      <c r="K14" s="28" t="s">
        <v>881</v>
      </c>
      <c r="L14" s="28" t="s">
        <v>882</v>
      </c>
      <c r="M14" s="28" t="s">
        <v>883</v>
      </c>
      <c r="N14" s="28" t="s">
        <v>884</v>
      </c>
      <c r="O14" s="28" t="s">
        <v>885</v>
      </c>
      <c r="P14" s="28" t="s">
        <v>886</v>
      </c>
      <c r="Q14" s="28" t="s">
        <v>887</v>
      </c>
      <c r="R14" s="28" t="s">
        <v>888</v>
      </c>
      <c r="S14" s="28" t="s">
        <v>889</v>
      </c>
      <c r="T14" s="28" t="s">
        <v>890</v>
      </c>
      <c r="U14" s="386" t="s">
        <v>296</v>
      </c>
      <c r="V14" s="384" t="s">
        <v>694</v>
      </c>
      <c r="W14" s="430">
        <v>120</v>
      </c>
      <c r="X14" s="508">
        <v>1</v>
      </c>
      <c r="Y14" s="509">
        <v>273</v>
      </c>
      <c r="Z14" s="509">
        <v>0</v>
      </c>
      <c r="AA14" s="509">
        <v>0</v>
      </c>
      <c r="AB14" s="509">
        <v>30</v>
      </c>
      <c r="AC14" s="509">
        <v>1025</v>
      </c>
      <c r="AD14" s="509">
        <v>0</v>
      </c>
      <c r="AE14" s="353">
        <v>63</v>
      </c>
      <c r="AF14" s="509">
        <v>0</v>
      </c>
      <c r="AG14" s="509">
        <v>0</v>
      </c>
      <c r="AH14" s="509">
        <v>0</v>
      </c>
      <c r="AI14" s="509">
        <v>38</v>
      </c>
      <c r="AJ14" s="509">
        <v>1</v>
      </c>
      <c r="AK14" s="509">
        <v>0</v>
      </c>
      <c r="AL14" s="509">
        <v>0</v>
      </c>
      <c r="AM14" s="509">
        <v>0</v>
      </c>
      <c r="AN14" s="353">
        <v>0</v>
      </c>
      <c r="AO14" s="353">
        <v>0</v>
      </c>
      <c r="AP14" s="509">
        <v>0</v>
      </c>
      <c r="AQ14" s="509">
        <v>0</v>
      </c>
      <c r="AR14" s="509">
        <v>0</v>
      </c>
      <c r="AS14" s="519">
        <v>1368</v>
      </c>
    </row>
    <row r="15" spans="2:46">
      <c r="B15" s="28" t="e">
        <v>#REF!</v>
      </c>
      <c r="C15" s="28" t="s">
        <v>891</v>
      </c>
      <c r="D15" s="28" t="s">
        <v>892</v>
      </c>
      <c r="E15" s="28" t="s">
        <v>893</v>
      </c>
      <c r="F15" s="28" t="s">
        <v>894</v>
      </c>
      <c r="G15" s="28" t="s">
        <v>895</v>
      </c>
      <c r="H15" s="28" t="s">
        <v>896</v>
      </c>
      <c r="I15" s="28" t="s">
        <v>897</v>
      </c>
      <c r="J15" s="28" t="s">
        <v>898</v>
      </c>
      <c r="K15" s="28" t="s">
        <v>899</v>
      </c>
      <c r="L15" s="28" t="s">
        <v>900</v>
      </c>
      <c r="M15" s="28" t="s">
        <v>901</v>
      </c>
      <c r="N15" s="28" t="s">
        <v>902</v>
      </c>
      <c r="O15" s="28" t="s">
        <v>903</v>
      </c>
      <c r="P15" s="28" t="s">
        <v>904</v>
      </c>
      <c r="Q15" s="28" t="s">
        <v>905</v>
      </c>
      <c r="R15" s="28" t="s">
        <v>906</v>
      </c>
      <c r="S15" s="28" t="s">
        <v>907</v>
      </c>
      <c r="T15" s="28" t="s">
        <v>908</v>
      </c>
      <c r="U15" s="386" t="s">
        <v>297</v>
      </c>
      <c r="V15" s="384" t="s">
        <v>694</v>
      </c>
      <c r="W15" s="430">
        <v>154</v>
      </c>
      <c r="X15" s="508">
        <v>42</v>
      </c>
      <c r="Y15" s="509">
        <v>9601</v>
      </c>
      <c r="Z15" s="509">
        <v>0</v>
      </c>
      <c r="AA15" s="509">
        <v>5</v>
      </c>
      <c r="AB15" s="509">
        <v>1475</v>
      </c>
      <c r="AC15" s="509">
        <v>10543</v>
      </c>
      <c r="AD15" s="509">
        <v>3</v>
      </c>
      <c r="AE15" s="353">
        <v>2453</v>
      </c>
      <c r="AF15" s="509">
        <v>0</v>
      </c>
      <c r="AG15" s="509">
        <v>0</v>
      </c>
      <c r="AH15" s="509">
        <v>0</v>
      </c>
      <c r="AI15" s="509">
        <v>91</v>
      </c>
      <c r="AJ15" s="509">
        <v>0</v>
      </c>
      <c r="AK15" s="509">
        <v>5</v>
      </c>
      <c r="AL15" s="509">
        <v>0</v>
      </c>
      <c r="AM15" s="509">
        <v>0</v>
      </c>
      <c r="AN15" s="353">
        <v>63</v>
      </c>
      <c r="AO15" s="353">
        <v>0</v>
      </c>
      <c r="AP15" s="509">
        <v>0</v>
      </c>
      <c r="AQ15" s="509">
        <v>0</v>
      </c>
      <c r="AR15" s="509">
        <v>0</v>
      </c>
      <c r="AS15" s="519">
        <v>21765</v>
      </c>
    </row>
    <row r="16" spans="2:46">
      <c r="B16" s="28" t="e">
        <v>#REF!</v>
      </c>
      <c r="C16" s="28" t="s">
        <v>909</v>
      </c>
      <c r="D16" s="28" t="s">
        <v>910</v>
      </c>
      <c r="E16" s="28" t="s">
        <v>911</v>
      </c>
      <c r="F16" s="28" t="s">
        <v>912</v>
      </c>
      <c r="G16" s="28" t="s">
        <v>913</v>
      </c>
      <c r="H16" s="28" t="s">
        <v>914</v>
      </c>
      <c r="I16" s="28" t="s">
        <v>915</v>
      </c>
      <c r="J16" s="28" t="s">
        <v>916</v>
      </c>
      <c r="K16" s="28" t="s">
        <v>917</v>
      </c>
      <c r="L16" s="28" t="s">
        <v>918</v>
      </c>
      <c r="M16" s="28" t="s">
        <v>919</v>
      </c>
      <c r="N16" s="28" t="s">
        <v>920</v>
      </c>
      <c r="O16" s="28" t="s">
        <v>921</v>
      </c>
      <c r="P16" s="28" t="s">
        <v>922</v>
      </c>
      <c r="Q16" s="28" t="s">
        <v>923</v>
      </c>
      <c r="R16" s="28" t="s">
        <v>924</v>
      </c>
      <c r="S16" s="28" t="s">
        <v>925</v>
      </c>
      <c r="T16" s="28" t="s">
        <v>926</v>
      </c>
      <c r="U16" s="386" t="s">
        <v>299</v>
      </c>
      <c r="V16" s="384" t="s">
        <v>694</v>
      </c>
      <c r="W16" s="430">
        <v>250</v>
      </c>
      <c r="X16" s="508">
        <v>8</v>
      </c>
      <c r="Y16" s="509">
        <v>4832</v>
      </c>
      <c r="Z16" s="509">
        <v>0</v>
      </c>
      <c r="AA16" s="509">
        <v>0</v>
      </c>
      <c r="AB16" s="509">
        <v>181</v>
      </c>
      <c r="AC16" s="509">
        <v>3999</v>
      </c>
      <c r="AD16" s="509">
        <v>0</v>
      </c>
      <c r="AE16" s="353">
        <v>370</v>
      </c>
      <c r="AF16" s="509">
        <v>0</v>
      </c>
      <c r="AG16" s="509">
        <v>0</v>
      </c>
      <c r="AH16" s="509">
        <v>0</v>
      </c>
      <c r="AI16" s="509">
        <v>32</v>
      </c>
      <c r="AJ16" s="509">
        <v>0</v>
      </c>
      <c r="AK16" s="509">
        <v>3</v>
      </c>
      <c r="AL16" s="509">
        <v>0</v>
      </c>
      <c r="AM16" s="509">
        <v>0</v>
      </c>
      <c r="AN16" s="353">
        <v>10</v>
      </c>
      <c r="AO16" s="353">
        <v>0</v>
      </c>
      <c r="AP16" s="509">
        <v>0</v>
      </c>
      <c r="AQ16" s="509">
        <v>0</v>
      </c>
      <c r="AR16" s="509">
        <v>0</v>
      </c>
      <c r="AS16" s="519">
        <v>9055</v>
      </c>
      <c r="AT16" s="1005"/>
    </row>
    <row r="17" spans="2:46">
      <c r="B17" s="28" t="e">
        <v>#REF!</v>
      </c>
      <c r="C17" s="28" t="s">
        <v>927</v>
      </c>
      <c r="D17" s="28" t="s">
        <v>928</v>
      </c>
      <c r="E17" s="28" t="s">
        <v>929</v>
      </c>
      <c r="F17" s="28" t="s">
        <v>930</v>
      </c>
      <c r="G17" s="28" t="s">
        <v>931</v>
      </c>
      <c r="H17" s="28" t="s">
        <v>932</v>
      </c>
      <c r="I17" s="28" t="s">
        <v>933</v>
      </c>
      <c r="J17" s="28" t="s">
        <v>934</v>
      </c>
      <c r="K17" s="28" t="s">
        <v>935</v>
      </c>
      <c r="L17" s="28" t="s">
        <v>936</v>
      </c>
      <c r="M17" s="28" t="s">
        <v>937</v>
      </c>
      <c r="N17" s="28" t="s">
        <v>938</v>
      </c>
      <c r="O17" s="28" t="s">
        <v>939</v>
      </c>
      <c r="P17" s="28" t="s">
        <v>940</v>
      </c>
      <c r="Q17" s="28" t="s">
        <v>941</v>
      </c>
      <c r="R17" s="28" t="s">
        <v>942</v>
      </c>
      <c r="S17" s="28" t="s">
        <v>943</v>
      </c>
      <c r="T17" s="28" t="s">
        <v>944</v>
      </c>
      <c r="U17" s="386" t="s">
        <v>301</v>
      </c>
      <c r="V17" s="384" t="s">
        <v>694</v>
      </c>
      <c r="W17" s="430">
        <v>495</v>
      </c>
      <c r="X17" s="508">
        <v>1</v>
      </c>
      <c r="Y17" s="509">
        <v>237</v>
      </c>
      <c r="Z17" s="509">
        <v>0</v>
      </c>
      <c r="AA17" s="509">
        <v>0</v>
      </c>
      <c r="AB17" s="509">
        <v>13</v>
      </c>
      <c r="AC17" s="509">
        <v>989</v>
      </c>
      <c r="AD17" s="509">
        <v>0</v>
      </c>
      <c r="AE17" s="353">
        <v>56</v>
      </c>
      <c r="AF17" s="509">
        <v>0</v>
      </c>
      <c r="AG17" s="509">
        <v>0</v>
      </c>
      <c r="AH17" s="509">
        <v>0</v>
      </c>
      <c r="AI17" s="509">
        <v>0</v>
      </c>
      <c r="AJ17" s="509">
        <v>0</v>
      </c>
      <c r="AK17" s="509">
        <v>0</v>
      </c>
      <c r="AL17" s="509">
        <v>0</v>
      </c>
      <c r="AM17" s="509">
        <v>0</v>
      </c>
      <c r="AN17" s="353">
        <v>6</v>
      </c>
      <c r="AO17" s="353">
        <v>0</v>
      </c>
      <c r="AP17" s="509">
        <v>0</v>
      </c>
      <c r="AQ17" s="509">
        <v>0</v>
      </c>
      <c r="AR17" s="509">
        <v>0</v>
      </c>
      <c r="AS17" s="519">
        <v>1240</v>
      </c>
    </row>
    <row r="18" spans="2:46">
      <c r="B18" s="28" t="e">
        <v>#REF!</v>
      </c>
      <c r="C18" s="28" t="s">
        <v>945</v>
      </c>
      <c r="D18" s="28" t="s">
        <v>946</v>
      </c>
      <c r="E18" s="28" t="s">
        <v>947</v>
      </c>
      <c r="F18" s="28" t="s">
        <v>948</v>
      </c>
      <c r="G18" s="28" t="s">
        <v>949</v>
      </c>
      <c r="H18" s="28" t="s">
        <v>950</v>
      </c>
      <c r="I18" s="28" t="s">
        <v>951</v>
      </c>
      <c r="J18" s="28" t="s">
        <v>952</v>
      </c>
      <c r="K18" s="28" t="s">
        <v>953</v>
      </c>
      <c r="L18" s="28" t="s">
        <v>954</v>
      </c>
      <c r="M18" s="28" t="s">
        <v>955</v>
      </c>
      <c r="N18" s="28" t="s">
        <v>956</v>
      </c>
      <c r="O18" s="28" t="s">
        <v>957</v>
      </c>
      <c r="P18" s="28" t="s">
        <v>958</v>
      </c>
      <c r="Q18" s="28" t="s">
        <v>959</v>
      </c>
      <c r="R18" s="28" t="s">
        <v>960</v>
      </c>
      <c r="S18" s="28" t="s">
        <v>961</v>
      </c>
      <c r="T18" s="28" t="s">
        <v>962</v>
      </c>
      <c r="U18" s="386" t="s">
        <v>303</v>
      </c>
      <c r="V18" s="384" t="s">
        <v>694</v>
      </c>
      <c r="W18" s="430">
        <v>790</v>
      </c>
      <c r="X18" s="508">
        <v>4</v>
      </c>
      <c r="Y18" s="509">
        <v>442</v>
      </c>
      <c r="Z18" s="509">
        <v>0</v>
      </c>
      <c r="AA18" s="509">
        <v>0</v>
      </c>
      <c r="AB18" s="509">
        <v>214</v>
      </c>
      <c r="AC18" s="509">
        <v>1274</v>
      </c>
      <c r="AD18" s="509">
        <v>0</v>
      </c>
      <c r="AE18" s="353">
        <v>94</v>
      </c>
      <c r="AF18" s="509">
        <v>0</v>
      </c>
      <c r="AG18" s="509">
        <v>0</v>
      </c>
      <c r="AH18" s="509">
        <v>0</v>
      </c>
      <c r="AI18" s="509">
        <v>0</v>
      </c>
      <c r="AJ18" s="509">
        <v>1</v>
      </c>
      <c r="AK18" s="509">
        <v>0</v>
      </c>
      <c r="AL18" s="509">
        <v>0</v>
      </c>
      <c r="AM18" s="509">
        <v>0</v>
      </c>
      <c r="AN18" s="353">
        <v>8</v>
      </c>
      <c r="AO18" s="353">
        <v>0</v>
      </c>
      <c r="AP18" s="509">
        <v>0</v>
      </c>
      <c r="AQ18" s="509">
        <v>0</v>
      </c>
      <c r="AR18" s="509">
        <v>0</v>
      </c>
      <c r="AS18" s="519">
        <v>1935</v>
      </c>
      <c r="AT18" s="1008"/>
    </row>
    <row r="19" spans="2:46">
      <c r="B19" s="28" t="e">
        <v>#REF!</v>
      </c>
      <c r="C19" s="28" t="s">
        <v>563</v>
      </c>
      <c r="D19" s="28" t="s">
        <v>564</v>
      </c>
      <c r="E19" s="28" t="s">
        <v>565</v>
      </c>
      <c r="F19" s="28" t="s">
        <v>567</v>
      </c>
      <c r="G19" s="28" t="s">
        <v>568</v>
      </c>
      <c r="H19" s="28" t="s">
        <v>566</v>
      </c>
      <c r="I19" s="28" t="s">
        <v>572</v>
      </c>
      <c r="J19" s="28" t="s">
        <v>571</v>
      </c>
      <c r="K19" s="28" t="s">
        <v>570</v>
      </c>
      <c r="L19" s="28" t="s">
        <v>574</v>
      </c>
      <c r="M19" s="28" t="s">
        <v>575</v>
      </c>
      <c r="N19" s="28" t="s">
        <v>585</v>
      </c>
      <c r="O19" s="28" t="s">
        <v>580</v>
      </c>
      <c r="P19" s="28" t="s">
        <v>522</v>
      </c>
      <c r="Q19" s="28" t="s">
        <v>578</v>
      </c>
      <c r="R19" s="28" t="s">
        <v>576</v>
      </c>
      <c r="S19" s="28" t="s">
        <v>742</v>
      </c>
      <c r="T19" s="28" t="s">
        <v>854</v>
      </c>
      <c r="U19" s="386" t="s">
        <v>305</v>
      </c>
      <c r="V19" s="384" t="s">
        <v>694</v>
      </c>
      <c r="W19" s="430">
        <v>895</v>
      </c>
      <c r="X19" s="508">
        <v>4</v>
      </c>
      <c r="Y19" s="509">
        <v>525</v>
      </c>
      <c r="Z19" s="509">
        <v>0</v>
      </c>
      <c r="AA19" s="509">
        <v>0</v>
      </c>
      <c r="AB19" s="509">
        <v>144</v>
      </c>
      <c r="AC19" s="509">
        <v>1142</v>
      </c>
      <c r="AD19" s="509">
        <v>0</v>
      </c>
      <c r="AE19" s="353">
        <v>28</v>
      </c>
      <c r="AF19" s="509">
        <v>0</v>
      </c>
      <c r="AG19" s="509">
        <v>0</v>
      </c>
      <c r="AH19" s="509">
        <v>0</v>
      </c>
      <c r="AI19" s="509">
        <v>51</v>
      </c>
      <c r="AJ19" s="509">
        <v>0</v>
      </c>
      <c r="AK19" s="509">
        <v>1</v>
      </c>
      <c r="AL19" s="509">
        <v>0</v>
      </c>
      <c r="AM19" s="509">
        <v>0</v>
      </c>
      <c r="AN19" s="353">
        <v>0</v>
      </c>
      <c r="AO19" s="353">
        <v>0</v>
      </c>
      <c r="AP19" s="509">
        <v>0</v>
      </c>
      <c r="AQ19" s="509">
        <v>0</v>
      </c>
      <c r="AR19" s="509">
        <v>0</v>
      </c>
      <c r="AS19" s="519">
        <v>1867</v>
      </c>
    </row>
    <row r="20" spans="2:46" ht="15.75">
      <c r="B20" s="28" t="e">
        <v>#REF!</v>
      </c>
      <c r="C20" s="28" t="s">
        <v>963</v>
      </c>
      <c r="D20" s="28" t="s">
        <v>964</v>
      </c>
      <c r="E20" s="28" t="s">
        <v>965</v>
      </c>
      <c r="F20" s="28" t="s">
        <v>966</v>
      </c>
      <c r="G20" s="28" t="s">
        <v>967</v>
      </c>
      <c r="H20" s="28" t="s">
        <v>968</v>
      </c>
      <c r="I20" s="28" t="s">
        <v>969</v>
      </c>
      <c r="J20" s="28" t="s">
        <v>970</v>
      </c>
      <c r="K20" s="28" t="s">
        <v>971</v>
      </c>
      <c r="L20" s="28" t="s">
        <v>972</v>
      </c>
      <c r="M20" s="28" t="s">
        <v>973</v>
      </c>
      <c r="N20" s="28" t="s">
        <v>974</v>
      </c>
      <c r="O20" s="28" t="s">
        <v>975</v>
      </c>
      <c r="P20" s="28" t="s">
        <v>976</v>
      </c>
      <c r="Q20" s="28" t="s">
        <v>977</v>
      </c>
      <c r="R20" s="28" t="s">
        <v>978</v>
      </c>
      <c r="S20" s="28" t="s">
        <v>979</v>
      </c>
      <c r="T20" s="28" t="s">
        <v>980</v>
      </c>
      <c r="U20" s="513" t="s">
        <v>491</v>
      </c>
      <c r="V20" s="123"/>
      <c r="W20" s="431"/>
      <c r="X20" s="515">
        <v>94018</v>
      </c>
      <c r="Y20" s="515">
        <v>89259</v>
      </c>
      <c r="Z20" s="515">
        <v>2498</v>
      </c>
      <c r="AA20" s="515">
        <v>3</v>
      </c>
      <c r="AB20" s="515">
        <v>8111</v>
      </c>
      <c r="AC20" s="515">
        <v>3177</v>
      </c>
      <c r="AD20" s="515">
        <v>1</v>
      </c>
      <c r="AE20" s="473">
        <v>28</v>
      </c>
      <c r="AF20" s="515">
        <v>0</v>
      </c>
      <c r="AG20" s="515">
        <v>1</v>
      </c>
      <c r="AH20" s="515">
        <v>0</v>
      </c>
      <c r="AI20" s="515">
        <v>261</v>
      </c>
      <c r="AJ20" s="515">
        <v>2</v>
      </c>
      <c r="AK20" s="515">
        <v>46</v>
      </c>
      <c r="AL20" s="515">
        <v>0</v>
      </c>
      <c r="AM20" s="515">
        <v>1</v>
      </c>
      <c r="AN20" s="473">
        <v>3040</v>
      </c>
      <c r="AO20" s="473">
        <v>0</v>
      </c>
      <c r="AP20" s="515">
        <v>8</v>
      </c>
      <c r="AQ20" s="515">
        <v>0</v>
      </c>
      <c r="AR20" s="515">
        <v>0</v>
      </c>
      <c r="AS20" s="515">
        <v>197386</v>
      </c>
    </row>
    <row r="21" spans="2:46">
      <c r="B21" s="28" t="e">
        <v>#REF!</v>
      </c>
      <c r="C21" s="28" t="s">
        <v>981</v>
      </c>
      <c r="D21" s="28" t="s">
        <v>982</v>
      </c>
      <c r="E21" s="28" t="s">
        <v>983</v>
      </c>
      <c r="F21" s="28" t="s">
        <v>984</v>
      </c>
      <c r="G21" s="28" t="s">
        <v>985</v>
      </c>
      <c r="H21" s="28" t="s">
        <v>986</v>
      </c>
      <c r="I21" s="28" t="s">
        <v>987</v>
      </c>
      <c r="J21" s="28" t="s">
        <v>988</v>
      </c>
      <c r="K21" s="28" t="s">
        <v>989</v>
      </c>
      <c r="L21" s="28" t="s">
        <v>990</v>
      </c>
      <c r="M21" s="28" t="s">
        <v>991</v>
      </c>
      <c r="N21" s="28" t="s">
        <v>992</v>
      </c>
      <c r="O21" s="28" t="s">
        <v>993</v>
      </c>
      <c r="P21" s="28" t="s">
        <v>994</v>
      </c>
      <c r="Q21" s="28" t="s">
        <v>995</v>
      </c>
      <c r="R21" s="28" t="s">
        <v>996</v>
      </c>
      <c r="S21" s="28" t="s">
        <v>997</v>
      </c>
      <c r="T21" s="28" t="s">
        <v>998</v>
      </c>
      <c r="U21" s="386" t="s">
        <v>307</v>
      </c>
      <c r="V21" s="384" t="s">
        <v>697</v>
      </c>
      <c r="W21" s="430">
        <v>45</v>
      </c>
      <c r="X21" s="508">
        <v>44916</v>
      </c>
      <c r="Y21" s="509">
        <v>33896</v>
      </c>
      <c r="Z21" s="509">
        <v>1673</v>
      </c>
      <c r="AA21" s="509">
        <v>1</v>
      </c>
      <c r="AB21" s="509">
        <v>2229</v>
      </c>
      <c r="AC21" s="509">
        <v>984</v>
      </c>
      <c r="AD21" s="509">
        <v>0</v>
      </c>
      <c r="AE21" s="353">
        <v>8</v>
      </c>
      <c r="AF21" s="509">
        <v>0</v>
      </c>
      <c r="AG21" s="509">
        <v>1</v>
      </c>
      <c r="AH21" s="509">
        <v>0</v>
      </c>
      <c r="AI21" s="509">
        <v>29</v>
      </c>
      <c r="AJ21" s="509">
        <v>1</v>
      </c>
      <c r="AK21" s="509">
        <v>0</v>
      </c>
      <c r="AL21" s="509">
        <v>0</v>
      </c>
      <c r="AM21" s="509">
        <v>0</v>
      </c>
      <c r="AN21" s="353">
        <v>767</v>
      </c>
      <c r="AO21" s="353">
        <v>0</v>
      </c>
      <c r="AP21" s="509">
        <v>0</v>
      </c>
      <c r="AQ21" s="509">
        <v>0</v>
      </c>
      <c r="AR21" s="509">
        <v>0</v>
      </c>
      <c r="AS21" s="519">
        <v>83730</v>
      </c>
    </row>
    <row r="22" spans="2:46">
      <c r="B22" s="28" t="e">
        <v>#REF!</v>
      </c>
      <c r="C22" s="28" t="s">
        <v>999</v>
      </c>
      <c r="D22" s="28" t="s">
        <v>1000</v>
      </c>
      <c r="E22" s="28" t="s">
        <v>1001</v>
      </c>
      <c r="F22" s="28" t="s">
        <v>1002</v>
      </c>
      <c r="G22" s="28" t="s">
        <v>1003</v>
      </c>
      <c r="H22" s="28" t="s">
        <v>1004</v>
      </c>
      <c r="I22" s="28" t="s">
        <v>1005</v>
      </c>
      <c r="J22" s="28" t="s">
        <v>1006</v>
      </c>
      <c r="K22" s="28" t="s">
        <v>1007</v>
      </c>
      <c r="L22" s="28" t="s">
        <v>1008</v>
      </c>
      <c r="M22" s="28" t="s">
        <v>1009</v>
      </c>
      <c r="N22" s="28" t="s">
        <v>1010</v>
      </c>
      <c r="O22" s="28" t="s">
        <v>1011</v>
      </c>
      <c r="P22" s="28" t="s">
        <v>1012</v>
      </c>
      <c r="Q22" s="28" t="s">
        <v>1013</v>
      </c>
      <c r="R22" s="28" t="s">
        <v>1014</v>
      </c>
      <c r="S22" s="28" t="s">
        <v>1015</v>
      </c>
      <c r="T22" s="28" t="s">
        <v>1016</v>
      </c>
      <c r="U22" s="386" t="s">
        <v>308</v>
      </c>
      <c r="V22" s="384" t="s">
        <v>697</v>
      </c>
      <c r="W22" s="430">
        <v>51</v>
      </c>
      <c r="X22" s="508">
        <v>1293</v>
      </c>
      <c r="Y22" s="509">
        <v>2083</v>
      </c>
      <c r="Z22" s="509">
        <v>42</v>
      </c>
      <c r="AA22" s="509">
        <v>0</v>
      </c>
      <c r="AB22" s="509">
        <v>360</v>
      </c>
      <c r="AC22" s="509">
        <v>2</v>
      </c>
      <c r="AD22" s="509">
        <v>0</v>
      </c>
      <c r="AE22" s="353">
        <v>1</v>
      </c>
      <c r="AF22" s="509">
        <v>0</v>
      </c>
      <c r="AG22" s="509">
        <v>0</v>
      </c>
      <c r="AH22" s="509">
        <v>0</v>
      </c>
      <c r="AI22" s="509">
        <v>21</v>
      </c>
      <c r="AJ22" s="509">
        <v>0</v>
      </c>
      <c r="AK22" s="509">
        <v>22</v>
      </c>
      <c r="AL22" s="509">
        <v>0</v>
      </c>
      <c r="AM22" s="509">
        <v>0</v>
      </c>
      <c r="AN22" s="353">
        <v>201</v>
      </c>
      <c r="AO22" s="353">
        <v>0</v>
      </c>
      <c r="AP22" s="509">
        <v>8</v>
      </c>
      <c r="AQ22" s="509">
        <v>0</v>
      </c>
      <c r="AR22" s="509">
        <v>0</v>
      </c>
      <c r="AS22" s="519">
        <v>3831</v>
      </c>
    </row>
    <row r="23" spans="2:46">
      <c r="B23" s="28" t="e">
        <v>#REF!</v>
      </c>
      <c r="C23" s="28" t="s">
        <v>1017</v>
      </c>
      <c r="D23" s="28" t="s">
        <v>1018</v>
      </c>
      <c r="E23" s="28" t="s">
        <v>1019</v>
      </c>
      <c r="F23" s="28" t="s">
        <v>1020</v>
      </c>
      <c r="G23" s="28" t="s">
        <v>1021</v>
      </c>
      <c r="H23" s="28" t="s">
        <v>1022</v>
      </c>
      <c r="I23" s="28" t="s">
        <v>1023</v>
      </c>
      <c r="J23" s="28" t="s">
        <v>1024</v>
      </c>
      <c r="K23" s="28" t="s">
        <v>1025</v>
      </c>
      <c r="L23" s="28" t="s">
        <v>1026</v>
      </c>
      <c r="M23" s="28" t="s">
        <v>1027</v>
      </c>
      <c r="N23" s="28" t="s">
        <v>1028</v>
      </c>
      <c r="O23" s="28" t="s">
        <v>1029</v>
      </c>
      <c r="P23" s="28" t="s">
        <v>1030</v>
      </c>
      <c r="Q23" s="28" t="s">
        <v>1031</v>
      </c>
      <c r="R23" s="28" t="s">
        <v>1032</v>
      </c>
      <c r="S23" s="28" t="s">
        <v>1033</v>
      </c>
      <c r="T23" s="28" t="s">
        <v>1034</v>
      </c>
      <c r="U23" s="386" t="s">
        <v>309</v>
      </c>
      <c r="V23" s="384" t="s">
        <v>697</v>
      </c>
      <c r="W23" s="430">
        <v>147</v>
      </c>
      <c r="X23" s="508">
        <v>13203</v>
      </c>
      <c r="Y23" s="509">
        <v>11236</v>
      </c>
      <c r="Z23" s="509">
        <v>257</v>
      </c>
      <c r="AA23" s="509">
        <v>0</v>
      </c>
      <c r="AB23" s="509">
        <v>1124</v>
      </c>
      <c r="AC23" s="509">
        <v>433</v>
      </c>
      <c r="AD23" s="509">
        <v>0</v>
      </c>
      <c r="AE23" s="353">
        <v>5</v>
      </c>
      <c r="AF23" s="509">
        <v>0</v>
      </c>
      <c r="AG23" s="509">
        <v>0</v>
      </c>
      <c r="AH23" s="509">
        <v>0</v>
      </c>
      <c r="AI23" s="509">
        <v>0</v>
      </c>
      <c r="AJ23" s="509">
        <v>0</v>
      </c>
      <c r="AK23" s="509">
        <v>0</v>
      </c>
      <c r="AL23" s="509">
        <v>0</v>
      </c>
      <c r="AM23" s="509">
        <v>0</v>
      </c>
      <c r="AN23" s="353">
        <v>256</v>
      </c>
      <c r="AO23" s="353">
        <v>0</v>
      </c>
      <c r="AP23" s="509">
        <v>0</v>
      </c>
      <c r="AQ23" s="509">
        <v>0</v>
      </c>
      <c r="AR23" s="509">
        <v>0</v>
      </c>
      <c r="AS23" s="519">
        <v>26253</v>
      </c>
    </row>
    <row r="24" spans="2:46">
      <c r="B24" s="28" t="e">
        <v>#REF!</v>
      </c>
      <c r="C24" s="28" t="s">
        <v>1035</v>
      </c>
      <c r="D24" s="28" t="s">
        <v>1036</v>
      </c>
      <c r="E24" s="28" t="s">
        <v>1037</v>
      </c>
      <c r="F24" s="28" t="s">
        <v>1038</v>
      </c>
      <c r="G24" s="28" t="s">
        <v>1039</v>
      </c>
      <c r="H24" s="28" t="s">
        <v>1040</v>
      </c>
      <c r="I24" s="28" t="s">
        <v>1041</v>
      </c>
      <c r="J24" s="28" t="s">
        <v>1042</v>
      </c>
      <c r="K24" s="28" t="s">
        <v>1043</v>
      </c>
      <c r="L24" s="28" t="s">
        <v>1044</v>
      </c>
      <c r="M24" s="28" t="s">
        <v>1045</v>
      </c>
      <c r="N24" s="28" t="s">
        <v>1046</v>
      </c>
      <c r="O24" s="28" t="s">
        <v>1047</v>
      </c>
      <c r="P24" s="28" t="s">
        <v>1048</v>
      </c>
      <c r="Q24" s="28" t="s">
        <v>1049</v>
      </c>
      <c r="R24" s="28" t="s">
        <v>1050</v>
      </c>
      <c r="S24" s="28" t="s">
        <v>1051</v>
      </c>
      <c r="T24" s="28" t="s">
        <v>1052</v>
      </c>
      <c r="U24" s="386" t="s">
        <v>310</v>
      </c>
      <c r="V24" s="384" t="s">
        <v>697</v>
      </c>
      <c r="W24" s="430">
        <v>172</v>
      </c>
      <c r="X24" s="508">
        <v>15179</v>
      </c>
      <c r="Y24" s="509">
        <v>14047</v>
      </c>
      <c r="Z24" s="509">
        <v>128</v>
      </c>
      <c r="AA24" s="509">
        <v>0</v>
      </c>
      <c r="AB24" s="509">
        <v>1202</v>
      </c>
      <c r="AC24" s="509">
        <v>345</v>
      </c>
      <c r="AD24" s="509">
        <v>0</v>
      </c>
      <c r="AE24" s="353">
        <v>2</v>
      </c>
      <c r="AF24" s="509">
        <v>0</v>
      </c>
      <c r="AG24" s="509">
        <v>0</v>
      </c>
      <c r="AH24" s="509">
        <v>0</v>
      </c>
      <c r="AI24" s="509">
        <v>64</v>
      </c>
      <c r="AJ24" s="509">
        <v>0</v>
      </c>
      <c r="AK24" s="509">
        <v>0</v>
      </c>
      <c r="AL24" s="509">
        <v>0</v>
      </c>
      <c r="AM24" s="509">
        <v>0</v>
      </c>
      <c r="AN24" s="353">
        <v>397</v>
      </c>
      <c r="AO24" s="353">
        <v>0</v>
      </c>
      <c r="AP24" s="509">
        <v>0</v>
      </c>
      <c r="AQ24" s="509">
        <v>0</v>
      </c>
      <c r="AR24" s="509">
        <v>0</v>
      </c>
      <c r="AS24" s="519">
        <v>30965</v>
      </c>
    </row>
    <row r="25" spans="2:46" ht="15" customHeight="1">
      <c r="B25" s="28" t="e">
        <v>#REF!</v>
      </c>
      <c r="C25" s="28" t="s">
        <v>1053</v>
      </c>
      <c r="D25" s="28" t="s">
        <v>1054</v>
      </c>
      <c r="E25" s="28" t="s">
        <v>1055</v>
      </c>
      <c r="F25" s="28" t="s">
        <v>1056</v>
      </c>
      <c r="G25" s="28" t="s">
        <v>1057</v>
      </c>
      <c r="H25" s="28" t="s">
        <v>1058</v>
      </c>
      <c r="I25" s="28" t="s">
        <v>1059</v>
      </c>
      <c r="J25" s="28" t="s">
        <v>1060</v>
      </c>
      <c r="K25" s="28" t="s">
        <v>1061</v>
      </c>
      <c r="L25" s="28" t="s">
        <v>1062</v>
      </c>
      <c r="M25" s="28" t="s">
        <v>1063</v>
      </c>
      <c r="N25" s="28" t="s">
        <v>1064</v>
      </c>
      <c r="O25" s="28" t="s">
        <v>1065</v>
      </c>
      <c r="P25" s="28" t="s">
        <v>1066</v>
      </c>
      <c r="Q25" s="28" t="s">
        <v>1067</v>
      </c>
      <c r="R25" s="28" t="s">
        <v>1068</v>
      </c>
      <c r="S25" s="28" t="s">
        <v>1069</v>
      </c>
      <c r="T25" s="28" t="s">
        <v>1070</v>
      </c>
      <c r="U25" s="386" t="s">
        <v>311</v>
      </c>
      <c r="V25" s="384" t="s">
        <v>697</v>
      </c>
      <c r="W25" s="430">
        <v>475</v>
      </c>
      <c r="X25" s="508">
        <v>4</v>
      </c>
      <c r="Y25" s="509">
        <v>156</v>
      </c>
      <c r="Z25" s="509">
        <v>0</v>
      </c>
      <c r="AA25" s="509">
        <v>0</v>
      </c>
      <c r="AB25" s="509">
        <v>77</v>
      </c>
      <c r="AC25" s="509">
        <v>0</v>
      </c>
      <c r="AD25" s="509">
        <v>0</v>
      </c>
      <c r="AE25" s="353">
        <v>0</v>
      </c>
      <c r="AF25" s="509">
        <v>0</v>
      </c>
      <c r="AG25" s="509">
        <v>0</v>
      </c>
      <c r="AH25" s="509">
        <v>0</v>
      </c>
      <c r="AI25" s="509">
        <v>18</v>
      </c>
      <c r="AJ25" s="509">
        <v>0</v>
      </c>
      <c r="AK25" s="509">
        <v>0</v>
      </c>
      <c r="AL25" s="509">
        <v>0</v>
      </c>
      <c r="AM25" s="509">
        <v>0</v>
      </c>
      <c r="AN25" s="353">
        <v>3</v>
      </c>
      <c r="AO25" s="353">
        <v>0</v>
      </c>
      <c r="AP25" s="509">
        <v>0</v>
      </c>
      <c r="AQ25" s="509">
        <v>0</v>
      </c>
      <c r="AR25" s="509">
        <v>0</v>
      </c>
      <c r="AS25" s="519">
        <v>255</v>
      </c>
    </row>
    <row r="26" spans="2:46" ht="15" customHeight="1">
      <c r="B26" s="28" t="e">
        <v>#REF!</v>
      </c>
      <c r="C26" s="28" t="s">
        <v>1071</v>
      </c>
      <c r="D26" s="28" t="s">
        <v>1072</v>
      </c>
      <c r="E26" s="28" t="s">
        <v>1073</v>
      </c>
      <c r="F26" s="28" t="s">
        <v>1074</v>
      </c>
      <c r="G26" s="28" t="s">
        <v>1075</v>
      </c>
      <c r="H26" s="28" t="s">
        <v>1076</v>
      </c>
      <c r="I26" s="28" t="s">
        <v>1077</v>
      </c>
      <c r="J26" s="28" t="s">
        <v>1078</v>
      </c>
      <c r="K26" s="28" t="s">
        <v>1079</v>
      </c>
      <c r="L26" s="28" t="s">
        <v>1080</v>
      </c>
      <c r="M26" s="28" t="s">
        <v>1081</v>
      </c>
      <c r="N26" s="28" t="s">
        <v>1082</v>
      </c>
      <c r="O26" s="28" t="s">
        <v>1083</v>
      </c>
      <c r="P26" s="28" t="s">
        <v>1084</v>
      </c>
      <c r="Q26" s="28" t="s">
        <v>1085</v>
      </c>
      <c r="R26" s="28" t="s">
        <v>1086</v>
      </c>
      <c r="S26" s="28" t="s">
        <v>1087</v>
      </c>
      <c r="T26" s="28" t="s">
        <v>1088</v>
      </c>
      <c r="U26" s="386" t="s">
        <v>312</v>
      </c>
      <c r="V26" s="384" t="s">
        <v>697</v>
      </c>
      <c r="W26" s="430">
        <v>480</v>
      </c>
      <c r="X26" s="508">
        <v>3</v>
      </c>
      <c r="Y26" s="509">
        <v>1447</v>
      </c>
      <c r="Z26" s="509">
        <v>0</v>
      </c>
      <c r="AA26" s="509">
        <v>0</v>
      </c>
      <c r="AB26" s="509">
        <v>450</v>
      </c>
      <c r="AC26" s="509">
        <v>123</v>
      </c>
      <c r="AD26" s="509">
        <v>0</v>
      </c>
      <c r="AE26" s="353">
        <v>2</v>
      </c>
      <c r="AF26" s="509">
        <v>0</v>
      </c>
      <c r="AG26" s="509">
        <v>0</v>
      </c>
      <c r="AH26" s="509">
        <v>0</v>
      </c>
      <c r="AI26" s="509">
        <v>59</v>
      </c>
      <c r="AJ26" s="509">
        <v>0</v>
      </c>
      <c r="AK26" s="509">
        <v>1</v>
      </c>
      <c r="AL26" s="509">
        <v>0</v>
      </c>
      <c r="AM26" s="509">
        <v>0</v>
      </c>
      <c r="AN26" s="353">
        <v>69</v>
      </c>
      <c r="AO26" s="353">
        <v>0</v>
      </c>
      <c r="AP26" s="509">
        <v>0</v>
      </c>
      <c r="AQ26" s="509">
        <v>0</v>
      </c>
      <c r="AR26" s="509">
        <v>0</v>
      </c>
      <c r="AS26" s="519">
        <v>2083</v>
      </c>
    </row>
    <row r="27" spans="2:46" ht="15" customHeight="1">
      <c r="B27" s="28" t="e">
        <v>#REF!</v>
      </c>
      <c r="C27" s="28" t="s">
        <v>1089</v>
      </c>
      <c r="D27" s="28" t="s">
        <v>1090</v>
      </c>
      <c r="E27" s="28" t="s">
        <v>1091</v>
      </c>
      <c r="F27" s="28" t="s">
        <v>1092</v>
      </c>
      <c r="G27" s="28" t="s">
        <v>1093</v>
      </c>
      <c r="H27" s="28" t="s">
        <v>1094</v>
      </c>
      <c r="I27" s="28" t="s">
        <v>1095</v>
      </c>
      <c r="J27" s="28" t="s">
        <v>1096</v>
      </c>
      <c r="K27" s="28" t="s">
        <v>1097</v>
      </c>
      <c r="L27" s="28" t="s">
        <v>1098</v>
      </c>
      <c r="M27" s="28" t="s">
        <v>1099</v>
      </c>
      <c r="N27" s="28" t="s">
        <v>1100</v>
      </c>
      <c r="O27" s="28" t="s">
        <v>1101</v>
      </c>
      <c r="P27" s="28" t="s">
        <v>1102</v>
      </c>
      <c r="Q27" s="28" t="s">
        <v>1103</v>
      </c>
      <c r="R27" s="28" t="s">
        <v>1104</v>
      </c>
      <c r="S27" s="28" t="s">
        <v>1105</v>
      </c>
      <c r="T27" s="28" t="s">
        <v>1106</v>
      </c>
      <c r="U27" s="386" t="s">
        <v>313</v>
      </c>
      <c r="V27" s="384" t="s">
        <v>697</v>
      </c>
      <c r="W27" s="430">
        <v>490</v>
      </c>
      <c r="X27" s="508">
        <v>9</v>
      </c>
      <c r="Y27" s="509">
        <v>4418</v>
      </c>
      <c r="Z27" s="509">
        <v>0</v>
      </c>
      <c r="AA27" s="509">
        <v>1</v>
      </c>
      <c r="AB27" s="509">
        <v>513</v>
      </c>
      <c r="AC27" s="509">
        <v>371</v>
      </c>
      <c r="AD27" s="509">
        <v>0</v>
      </c>
      <c r="AE27" s="353">
        <v>1</v>
      </c>
      <c r="AF27" s="509">
        <v>0</v>
      </c>
      <c r="AG27" s="509">
        <v>0</v>
      </c>
      <c r="AH27" s="509">
        <v>0</v>
      </c>
      <c r="AI27" s="509">
        <v>19</v>
      </c>
      <c r="AJ27" s="509">
        <v>0</v>
      </c>
      <c r="AK27" s="509">
        <v>0</v>
      </c>
      <c r="AL27" s="509">
        <v>0</v>
      </c>
      <c r="AM27" s="509">
        <v>1</v>
      </c>
      <c r="AN27" s="353">
        <v>282</v>
      </c>
      <c r="AO27" s="353">
        <v>0</v>
      </c>
      <c r="AP27" s="509">
        <v>0</v>
      </c>
      <c r="AQ27" s="509">
        <v>0</v>
      </c>
      <c r="AR27" s="509">
        <v>0</v>
      </c>
      <c r="AS27" s="519">
        <v>5332</v>
      </c>
    </row>
    <row r="28" spans="2:46" ht="15" customHeight="1">
      <c r="B28" s="28" t="e">
        <v>#REF!</v>
      </c>
      <c r="C28" s="28" t="s">
        <v>1107</v>
      </c>
      <c r="D28" s="28" t="s">
        <v>1108</v>
      </c>
      <c r="E28" s="28" t="s">
        <v>1109</v>
      </c>
      <c r="F28" s="28" t="s">
        <v>1110</v>
      </c>
      <c r="G28" s="28" t="s">
        <v>1111</v>
      </c>
      <c r="H28" s="28" t="s">
        <v>1112</v>
      </c>
      <c r="I28" s="28" t="s">
        <v>1113</v>
      </c>
      <c r="J28" s="28" t="s">
        <v>1114</v>
      </c>
      <c r="K28" s="28" t="s">
        <v>1115</v>
      </c>
      <c r="L28" s="28" t="s">
        <v>1116</v>
      </c>
      <c r="M28" s="28" t="s">
        <v>1117</v>
      </c>
      <c r="N28" s="28" t="s">
        <v>1118</v>
      </c>
      <c r="O28" s="28" t="s">
        <v>1119</v>
      </c>
      <c r="P28" s="28" t="s">
        <v>1120</v>
      </c>
      <c r="Q28" s="28" t="s">
        <v>1121</v>
      </c>
      <c r="R28" s="28" t="s">
        <v>1122</v>
      </c>
      <c r="S28" s="28" t="s">
        <v>1123</v>
      </c>
      <c r="T28" s="28" t="s">
        <v>1124</v>
      </c>
      <c r="U28" s="386" t="s">
        <v>314</v>
      </c>
      <c r="V28" s="384" t="s">
        <v>697</v>
      </c>
      <c r="W28" s="430">
        <v>659</v>
      </c>
      <c r="X28" s="508">
        <v>3</v>
      </c>
      <c r="Y28" s="509">
        <v>1379</v>
      </c>
      <c r="Z28" s="509">
        <v>0</v>
      </c>
      <c r="AA28" s="509">
        <v>0</v>
      </c>
      <c r="AB28" s="509">
        <v>328</v>
      </c>
      <c r="AC28" s="509">
        <v>0</v>
      </c>
      <c r="AD28" s="509">
        <v>0</v>
      </c>
      <c r="AE28" s="353">
        <v>0</v>
      </c>
      <c r="AF28" s="509">
        <v>0</v>
      </c>
      <c r="AG28" s="509">
        <v>0</v>
      </c>
      <c r="AH28" s="509">
        <v>0</v>
      </c>
      <c r="AI28" s="509">
        <v>14</v>
      </c>
      <c r="AJ28" s="509">
        <v>0</v>
      </c>
      <c r="AK28" s="509">
        <v>12</v>
      </c>
      <c r="AL28" s="509">
        <v>0</v>
      </c>
      <c r="AM28" s="509">
        <v>0</v>
      </c>
      <c r="AN28" s="353">
        <v>129</v>
      </c>
      <c r="AO28" s="353">
        <v>0</v>
      </c>
      <c r="AP28" s="509">
        <v>0</v>
      </c>
      <c r="AQ28" s="509">
        <v>0</v>
      </c>
      <c r="AR28" s="509">
        <v>0</v>
      </c>
      <c r="AS28" s="519">
        <v>1736</v>
      </c>
    </row>
    <row r="29" spans="2:46" ht="15" customHeight="1">
      <c r="B29" s="28" t="e">
        <v>#REF!</v>
      </c>
      <c r="C29" s="28" t="s">
        <v>1125</v>
      </c>
      <c r="D29" s="28" t="s">
        <v>1126</v>
      </c>
      <c r="E29" s="28" t="s">
        <v>1127</v>
      </c>
      <c r="F29" s="28" t="s">
        <v>1128</v>
      </c>
      <c r="G29" s="28" t="s">
        <v>1129</v>
      </c>
      <c r="H29" s="28" t="s">
        <v>1130</v>
      </c>
      <c r="I29" s="28" t="s">
        <v>1131</v>
      </c>
      <c r="J29" s="28" t="s">
        <v>1132</v>
      </c>
      <c r="K29" s="28" t="s">
        <v>1133</v>
      </c>
      <c r="L29" s="28" t="s">
        <v>1134</v>
      </c>
      <c r="M29" s="28" t="s">
        <v>1135</v>
      </c>
      <c r="N29" s="28" t="s">
        <v>1136</v>
      </c>
      <c r="O29" s="28" t="s">
        <v>1137</v>
      </c>
      <c r="P29" s="28" t="s">
        <v>1138</v>
      </c>
      <c r="Q29" s="28" t="s">
        <v>1139</v>
      </c>
      <c r="R29" s="28" t="s">
        <v>1140</v>
      </c>
      <c r="S29" s="28" t="s">
        <v>1141</v>
      </c>
      <c r="T29" s="28" t="s">
        <v>1142</v>
      </c>
      <c r="U29" s="386" t="s">
        <v>315</v>
      </c>
      <c r="V29" s="384" t="s">
        <v>697</v>
      </c>
      <c r="W29" s="430">
        <v>665</v>
      </c>
      <c r="X29" s="508">
        <v>4</v>
      </c>
      <c r="Y29" s="509">
        <v>1536</v>
      </c>
      <c r="Z29" s="509">
        <v>0</v>
      </c>
      <c r="AA29" s="509">
        <v>0</v>
      </c>
      <c r="AB29" s="509">
        <v>566</v>
      </c>
      <c r="AC29" s="509">
        <v>229</v>
      </c>
      <c r="AD29" s="509">
        <v>0</v>
      </c>
      <c r="AE29" s="353">
        <v>2</v>
      </c>
      <c r="AF29" s="509">
        <v>0</v>
      </c>
      <c r="AG29" s="509">
        <v>0</v>
      </c>
      <c r="AH29" s="509">
        <v>0</v>
      </c>
      <c r="AI29" s="509">
        <v>0</v>
      </c>
      <c r="AJ29" s="509">
        <v>0</v>
      </c>
      <c r="AK29" s="509">
        <v>0</v>
      </c>
      <c r="AL29" s="509">
        <v>0</v>
      </c>
      <c r="AM29" s="509">
        <v>0</v>
      </c>
      <c r="AN29" s="353">
        <v>49</v>
      </c>
      <c r="AO29" s="353">
        <v>0</v>
      </c>
      <c r="AP29" s="509">
        <v>0</v>
      </c>
      <c r="AQ29" s="509">
        <v>0</v>
      </c>
      <c r="AR29" s="509">
        <v>0</v>
      </c>
      <c r="AS29" s="519">
        <v>2335</v>
      </c>
    </row>
    <row r="30" spans="2:46" ht="15" customHeight="1">
      <c r="B30" s="28" t="e">
        <v>#REF!</v>
      </c>
      <c r="C30" s="28" t="s">
        <v>1143</v>
      </c>
      <c r="D30" s="28" t="s">
        <v>1144</v>
      </c>
      <c r="E30" s="28" t="s">
        <v>1145</v>
      </c>
      <c r="F30" s="28" t="s">
        <v>1146</v>
      </c>
      <c r="G30" s="28" t="s">
        <v>1147</v>
      </c>
      <c r="H30" s="28" t="s">
        <v>1148</v>
      </c>
      <c r="I30" s="28" t="s">
        <v>1149</v>
      </c>
      <c r="J30" s="28" t="s">
        <v>1150</v>
      </c>
      <c r="K30" s="28" t="s">
        <v>1151</v>
      </c>
      <c r="L30" s="28" t="s">
        <v>1152</v>
      </c>
      <c r="M30" s="28" t="s">
        <v>1153</v>
      </c>
      <c r="N30" s="28" t="s">
        <v>1154</v>
      </c>
      <c r="O30" s="28" t="s">
        <v>1155</v>
      </c>
      <c r="P30" s="28" t="s">
        <v>1156</v>
      </c>
      <c r="Q30" s="28" t="s">
        <v>1157</v>
      </c>
      <c r="R30" s="28" t="s">
        <v>1158</v>
      </c>
      <c r="S30" s="28" t="s">
        <v>1159</v>
      </c>
      <c r="T30" s="28" t="s">
        <v>1160</v>
      </c>
      <c r="U30" s="386" t="s">
        <v>316</v>
      </c>
      <c r="V30" s="384" t="s">
        <v>697</v>
      </c>
      <c r="W30" s="430">
        <v>837</v>
      </c>
      <c r="X30" s="508">
        <v>19404</v>
      </c>
      <c r="Y30" s="509">
        <v>18956</v>
      </c>
      <c r="Z30" s="509">
        <v>398</v>
      </c>
      <c r="AA30" s="509">
        <v>1</v>
      </c>
      <c r="AB30" s="509">
        <v>1101</v>
      </c>
      <c r="AC30" s="509">
        <v>690</v>
      </c>
      <c r="AD30" s="509">
        <v>1</v>
      </c>
      <c r="AE30" s="353">
        <v>7</v>
      </c>
      <c r="AF30" s="509">
        <v>0</v>
      </c>
      <c r="AG30" s="509">
        <v>0</v>
      </c>
      <c r="AH30" s="509">
        <v>0</v>
      </c>
      <c r="AI30" s="509">
        <v>27</v>
      </c>
      <c r="AJ30" s="509">
        <v>1</v>
      </c>
      <c r="AK30" s="509">
        <v>11</v>
      </c>
      <c r="AL30" s="509">
        <v>0</v>
      </c>
      <c r="AM30" s="509">
        <v>0</v>
      </c>
      <c r="AN30" s="353">
        <v>885</v>
      </c>
      <c r="AO30" s="353">
        <v>0</v>
      </c>
      <c r="AP30" s="509">
        <v>0</v>
      </c>
      <c r="AQ30" s="509">
        <v>0</v>
      </c>
      <c r="AR30" s="509">
        <v>0</v>
      </c>
      <c r="AS30" s="519">
        <v>40590</v>
      </c>
    </row>
    <row r="31" spans="2:46" ht="15" customHeight="1">
      <c r="B31" s="28" t="e">
        <v>#REF!</v>
      </c>
      <c r="C31" s="28" t="s">
        <v>563</v>
      </c>
      <c r="D31" s="28" t="s">
        <v>564</v>
      </c>
      <c r="E31" s="28" t="s">
        <v>565</v>
      </c>
      <c r="F31" s="28" t="s">
        <v>567</v>
      </c>
      <c r="G31" s="28" t="s">
        <v>568</v>
      </c>
      <c r="H31" s="28" t="s">
        <v>566</v>
      </c>
      <c r="I31" s="28" t="s">
        <v>572</v>
      </c>
      <c r="J31" s="28" t="s">
        <v>571</v>
      </c>
      <c r="K31" s="28" t="s">
        <v>570</v>
      </c>
      <c r="L31" s="28" t="s">
        <v>574</v>
      </c>
      <c r="M31" s="28" t="s">
        <v>575</v>
      </c>
      <c r="N31" s="28" t="s">
        <v>585</v>
      </c>
      <c r="O31" s="28" t="s">
        <v>580</v>
      </c>
      <c r="P31" s="28" t="s">
        <v>522</v>
      </c>
      <c r="Q31" s="28" t="s">
        <v>578</v>
      </c>
      <c r="R31" s="28" t="s">
        <v>576</v>
      </c>
      <c r="S31" s="28" t="s">
        <v>742</v>
      </c>
      <c r="T31" s="28" t="s">
        <v>854</v>
      </c>
      <c r="U31" s="386" t="s">
        <v>317</v>
      </c>
      <c r="V31" s="384" t="s">
        <v>697</v>
      </c>
      <c r="W31" s="430">
        <v>873</v>
      </c>
      <c r="X31" s="508">
        <v>0</v>
      </c>
      <c r="Y31" s="509">
        <v>105</v>
      </c>
      <c r="Z31" s="509">
        <v>0</v>
      </c>
      <c r="AA31" s="509">
        <v>0</v>
      </c>
      <c r="AB31" s="509">
        <v>161</v>
      </c>
      <c r="AC31" s="509">
        <v>0</v>
      </c>
      <c r="AD31" s="509">
        <v>0</v>
      </c>
      <c r="AE31" s="353">
        <v>0</v>
      </c>
      <c r="AF31" s="509">
        <v>0</v>
      </c>
      <c r="AG31" s="509">
        <v>0</v>
      </c>
      <c r="AH31" s="509">
        <v>0</v>
      </c>
      <c r="AI31" s="509">
        <v>10</v>
      </c>
      <c r="AJ31" s="509">
        <v>0</v>
      </c>
      <c r="AK31" s="509">
        <v>0</v>
      </c>
      <c r="AL31" s="509">
        <v>0</v>
      </c>
      <c r="AM31" s="509">
        <v>0</v>
      </c>
      <c r="AN31" s="353">
        <v>2</v>
      </c>
      <c r="AO31" s="353">
        <v>0</v>
      </c>
      <c r="AP31" s="509">
        <v>0</v>
      </c>
      <c r="AQ31" s="509">
        <v>0</v>
      </c>
      <c r="AR31" s="509">
        <v>0</v>
      </c>
      <c r="AS31" s="519">
        <v>276</v>
      </c>
    </row>
    <row r="32" spans="2:46" ht="15" customHeight="1">
      <c r="B32" s="28" t="e">
        <v>#REF!</v>
      </c>
      <c r="C32" s="28" t="s">
        <v>1161</v>
      </c>
      <c r="D32" s="28" t="s">
        <v>1162</v>
      </c>
      <c r="E32" s="28" t="s">
        <v>1163</v>
      </c>
      <c r="F32" s="28" t="s">
        <v>1164</v>
      </c>
      <c r="G32" s="28" t="s">
        <v>1165</v>
      </c>
      <c r="H32" s="28" t="s">
        <v>1166</v>
      </c>
      <c r="I32" s="28" t="s">
        <v>1167</v>
      </c>
      <c r="J32" s="28" t="s">
        <v>1168</v>
      </c>
      <c r="K32" s="28" t="s">
        <v>1169</v>
      </c>
      <c r="L32" s="28" t="s">
        <v>1170</v>
      </c>
      <c r="M32" s="28" t="s">
        <v>1171</v>
      </c>
      <c r="N32" s="28" t="s">
        <v>1172</v>
      </c>
      <c r="O32" s="28" t="s">
        <v>1173</v>
      </c>
      <c r="P32" s="28" t="s">
        <v>1174</v>
      </c>
      <c r="Q32" s="28" t="s">
        <v>1175</v>
      </c>
      <c r="R32" s="28" t="s">
        <v>1176</v>
      </c>
      <c r="S32" s="28" t="s">
        <v>1177</v>
      </c>
      <c r="T32" s="28" t="s">
        <v>1178</v>
      </c>
      <c r="U32" s="513" t="s">
        <v>700</v>
      </c>
      <c r="V32" s="123"/>
      <c r="W32" s="431"/>
      <c r="X32" s="515">
        <v>46</v>
      </c>
      <c r="Y32" s="515">
        <v>26704</v>
      </c>
      <c r="Z32" s="515">
        <v>50</v>
      </c>
      <c r="AA32" s="515">
        <v>0</v>
      </c>
      <c r="AB32" s="515">
        <v>5244</v>
      </c>
      <c r="AC32" s="515">
        <v>8216</v>
      </c>
      <c r="AD32" s="515">
        <v>14</v>
      </c>
      <c r="AE32" s="473">
        <v>117</v>
      </c>
      <c r="AF32" s="515">
        <v>102</v>
      </c>
      <c r="AG32" s="515">
        <v>2</v>
      </c>
      <c r="AH32" s="515">
        <v>0</v>
      </c>
      <c r="AI32" s="515">
        <v>52</v>
      </c>
      <c r="AJ32" s="515">
        <v>0</v>
      </c>
      <c r="AK32" s="515">
        <v>0</v>
      </c>
      <c r="AL32" s="515">
        <v>0</v>
      </c>
      <c r="AM32" s="515">
        <v>0</v>
      </c>
      <c r="AN32" s="473">
        <v>162</v>
      </c>
      <c r="AO32" s="473">
        <v>0</v>
      </c>
      <c r="AP32" s="515">
        <v>0</v>
      </c>
      <c r="AQ32" s="515">
        <v>0</v>
      </c>
      <c r="AR32" s="515">
        <v>0</v>
      </c>
      <c r="AS32" s="515">
        <v>40430</v>
      </c>
    </row>
    <row r="33" spans="2:45" ht="15" customHeight="1">
      <c r="B33" s="28" t="e">
        <v>#REF!</v>
      </c>
      <c r="C33" s="28" t="s">
        <v>1179</v>
      </c>
      <c r="D33" s="28" t="s">
        <v>1180</v>
      </c>
      <c r="E33" s="28" t="s">
        <v>1181</v>
      </c>
      <c r="F33" s="28" t="s">
        <v>1182</v>
      </c>
      <c r="G33" s="28" t="s">
        <v>1183</v>
      </c>
      <c r="H33" s="28" t="s">
        <v>1184</v>
      </c>
      <c r="I33" s="28" t="s">
        <v>1185</v>
      </c>
      <c r="J33" s="28" t="s">
        <v>1186</v>
      </c>
      <c r="K33" s="28" t="s">
        <v>1187</v>
      </c>
      <c r="L33" s="28" t="s">
        <v>1188</v>
      </c>
      <c r="M33" s="28" t="s">
        <v>1189</v>
      </c>
      <c r="N33" s="28" t="s">
        <v>1190</v>
      </c>
      <c r="O33" s="28" t="s">
        <v>1191</v>
      </c>
      <c r="P33" s="28" t="s">
        <v>1192</v>
      </c>
      <c r="Q33" s="28" t="s">
        <v>1193</v>
      </c>
      <c r="R33" s="28" t="s">
        <v>1194</v>
      </c>
      <c r="S33" s="28" t="s">
        <v>1195</v>
      </c>
      <c r="T33" s="28" t="s">
        <v>1196</v>
      </c>
      <c r="U33" s="386" t="s">
        <v>319</v>
      </c>
      <c r="V33" s="384" t="s">
        <v>700</v>
      </c>
      <c r="W33" s="430">
        <v>31</v>
      </c>
      <c r="X33" s="508">
        <v>5</v>
      </c>
      <c r="Y33" s="509">
        <v>2097</v>
      </c>
      <c r="Z33" s="509">
        <v>0</v>
      </c>
      <c r="AA33" s="509">
        <v>0</v>
      </c>
      <c r="AB33" s="509">
        <v>290</v>
      </c>
      <c r="AC33" s="509">
        <v>1250</v>
      </c>
      <c r="AD33" s="509">
        <v>5</v>
      </c>
      <c r="AE33" s="353">
        <v>31</v>
      </c>
      <c r="AF33" s="509">
        <v>0</v>
      </c>
      <c r="AG33" s="509">
        <v>1</v>
      </c>
      <c r="AH33" s="509">
        <v>0</v>
      </c>
      <c r="AI33" s="509">
        <v>0</v>
      </c>
      <c r="AJ33" s="509">
        <v>0</v>
      </c>
      <c r="AK33" s="509">
        <v>0</v>
      </c>
      <c r="AL33" s="509">
        <v>0</v>
      </c>
      <c r="AM33" s="509">
        <v>0</v>
      </c>
      <c r="AN33" s="353">
        <v>9</v>
      </c>
      <c r="AO33" s="353">
        <v>0</v>
      </c>
      <c r="AP33" s="509">
        <v>0</v>
      </c>
      <c r="AQ33" s="509">
        <v>0</v>
      </c>
      <c r="AR33" s="509">
        <v>0</v>
      </c>
      <c r="AS33" s="519">
        <v>3648</v>
      </c>
    </row>
    <row r="34" spans="2:45" ht="15" customHeight="1">
      <c r="B34" s="28" t="e">
        <v>#REF!</v>
      </c>
      <c r="C34" s="28" t="s">
        <v>1197</v>
      </c>
      <c r="D34" s="28" t="s">
        <v>1198</v>
      </c>
      <c r="E34" s="28" t="s">
        <v>1199</v>
      </c>
      <c r="F34" s="28" t="s">
        <v>1200</v>
      </c>
      <c r="G34" s="28" t="s">
        <v>1201</v>
      </c>
      <c r="H34" s="28" t="s">
        <v>1202</v>
      </c>
      <c r="I34" s="28" t="s">
        <v>1203</v>
      </c>
      <c r="J34" s="28" t="s">
        <v>1204</v>
      </c>
      <c r="K34" s="28" t="s">
        <v>1205</v>
      </c>
      <c r="L34" s="28" t="s">
        <v>1206</v>
      </c>
      <c r="M34" s="28" t="s">
        <v>1207</v>
      </c>
      <c r="N34" s="28" t="s">
        <v>1208</v>
      </c>
      <c r="O34" s="28" t="s">
        <v>1209</v>
      </c>
      <c r="P34" s="28" t="s">
        <v>1210</v>
      </c>
      <c r="Q34" s="28" t="s">
        <v>1211</v>
      </c>
      <c r="R34" s="28" t="s">
        <v>1212</v>
      </c>
      <c r="S34" s="28" t="s">
        <v>1213</v>
      </c>
      <c r="T34" s="28" t="s">
        <v>1214</v>
      </c>
      <c r="U34" s="386" t="s">
        <v>320</v>
      </c>
      <c r="V34" s="384" t="s">
        <v>700</v>
      </c>
      <c r="W34" s="430">
        <v>40</v>
      </c>
      <c r="X34" s="508">
        <v>1</v>
      </c>
      <c r="Y34" s="509">
        <v>640</v>
      </c>
      <c r="Z34" s="509">
        <v>0</v>
      </c>
      <c r="AA34" s="509">
        <v>0</v>
      </c>
      <c r="AB34" s="509">
        <v>86</v>
      </c>
      <c r="AC34" s="509">
        <v>802</v>
      </c>
      <c r="AD34" s="509">
        <v>0</v>
      </c>
      <c r="AE34" s="353">
        <v>34</v>
      </c>
      <c r="AF34" s="509">
        <v>0</v>
      </c>
      <c r="AG34" s="509">
        <v>0</v>
      </c>
      <c r="AH34" s="509">
        <v>0</v>
      </c>
      <c r="AI34" s="509">
        <v>0</v>
      </c>
      <c r="AJ34" s="509">
        <v>0</v>
      </c>
      <c r="AK34" s="509">
        <v>0</v>
      </c>
      <c r="AL34" s="509">
        <v>0</v>
      </c>
      <c r="AM34" s="509">
        <v>0</v>
      </c>
      <c r="AN34" s="353">
        <v>5</v>
      </c>
      <c r="AO34" s="353">
        <v>0</v>
      </c>
      <c r="AP34" s="509">
        <v>0</v>
      </c>
      <c r="AQ34" s="509">
        <v>0</v>
      </c>
      <c r="AR34" s="509">
        <v>0</v>
      </c>
      <c r="AS34" s="519">
        <v>1529</v>
      </c>
    </row>
    <row r="35" spans="2:45" ht="15" customHeight="1">
      <c r="B35" s="28" t="e">
        <v>#REF!</v>
      </c>
      <c r="C35" s="28" t="s">
        <v>1215</v>
      </c>
      <c r="D35" s="28" t="s">
        <v>1216</v>
      </c>
      <c r="E35" s="28" t="s">
        <v>1217</v>
      </c>
      <c r="F35" s="28" t="s">
        <v>1218</v>
      </c>
      <c r="G35" s="28" t="s">
        <v>1219</v>
      </c>
      <c r="H35" s="28" t="s">
        <v>1220</v>
      </c>
      <c r="I35" s="28" t="s">
        <v>1221</v>
      </c>
      <c r="J35" s="28" t="s">
        <v>1222</v>
      </c>
      <c r="K35" s="28" t="s">
        <v>1223</v>
      </c>
      <c r="L35" s="28" t="s">
        <v>1224</v>
      </c>
      <c r="M35" s="28" t="s">
        <v>1225</v>
      </c>
      <c r="N35" s="28" t="s">
        <v>1226</v>
      </c>
      <c r="O35" s="28" t="s">
        <v>1227</v>
      </c>
      <c r="P35" s="28" t="s">
        <v>1228</v>
      </c>
      <c r="Q35" s="28" t="s">
        <v>1229</v>
      </c>
      <c r="R35" s="28" t="s">
        <v>1230</v>
      </c>
      <c r="S35" s="28" t="s">
        <v>1231</v>
      </c>
      <c r="T35" s="28" t="s">
        <v>1232</v>
      </c>
      <c r="U35" s="386" t="s">
        <v>321</v>
      </c>
      <c r="V35" s="384" t="s">
        <v>700</v>
      </c>
      <c r="W35" s="430">
        <v>190</v>
      </c>
      <c r="X35" s="508">
        <v>5</v>
      </c>
      <c r="Y35" s="509">
        <v>2328</v>
      </c>
      <c r="Z35" s="509">
        <v>0</v>
      </c>
      <c r="AA35" s="509">
        <v>0</v>
      </c>
      <c r="AB35" s="509">
        <v>792</v>
      </c>
      <c r="AC35" s="509">
        <v>1</v>
      </c>
      <c r="AD35" s="509">
        <v>2</v>
      </c>
      <c r="AE35" s="353">
        <v>0</v>
      </c>
      <c r="AF35" s="509">
        <v>102</v>
      </c>
      <c r="AG35" s="509">
        <v>0</v>
      </c>
      <c r="AH35" s="509">
        <v>0</v>
      </c>
      <c r="AI35" s="509">
        <v>0</v>
      </c>
      <c r="AJ35" s="509">
        <v>0</v>
      </c>
      <c r="AK35" s="509">
        <v>0</v>
      </c>
      <c r="AL35" s="509">
        <v>0</v>
      </c>
      <c r="AM35" s="509">
        <v>0</v>
      </c>
      <c r="AN35" s="353">
        <v>7</v>
      </c>
      <c r="AO35" s="353">
        <v>0</v>
      </c>
      <c r="AP35" s="509">
        <v>0</v>
      </c>
      <c r="AQ35" s="509">
        <v>0</v>
      </c>
      <c r="AR35" s="509">
        <v>0</v>
      </c>
      <c r="AS35" s="519">
        <v>3230</v>
      </c>
    </row>
    <row r="36" spans="2:45" ht="15" customHeight="1">
      <c r="B36" s="28" t="e">
        <v>#REF!</v>
      </c>
      <c r="C36" s="28" t="s">
        <v>1233</v>
      </c>
      <c r="D36" s="28" t="s">
        <v>1234</v>
      </c>
      <c r="E36" s="28" t="s">
        <v>1235</v>
      </c>
      <c r="F36" s="28" t="s">
        <v>1236</v>
      </c>
      <c r="G36" s="28" t="s">
        <v>1237</v>
      </c>
      <c r="H36" s="28" t="s">
        <v>1238</v>
      </c>
      <c r="I36" s="28" t="s">
        <v>1239</v>
      </c>
      <c r="J36" s="28" t="s">
        <v>1240</v>
      </c>
      <c r="K36" s="28" t="s">
        <v>1241</v>
      </c>
      <c r="L36" s="28" t="s">
        <v>1242</v>
      </c>
      <c r="M36" s="28" t="s">
        <v>1243</v>
      </c>
      <c r="N36" s="28" t="s">
        <v>1244</v>
      </c>
      <c r="O36" s="28" t="s">
        <v>1245</v>
      </c>
      <c r="P36" s="28" t="s">
        <v>1246</v>
      </c>
      <c r="Q36" s="28" t="s">
        <v>1247</v>
      </c>
      <c r="R36" s="28" t="s">
        <v>1248</v>
      </c>
      <c r="S36" s="28" t="s">
        <v>1249</v>
      </c>
      <c r="T36" s="28" t="s">
        <v>1250</v>
      </c>
      <c r="U36" s="386" t="s">
        <v>322</v>
      </c>
      <c r="V36" s="384" t="s">
        <v>700</v>
      </c>
      <c r="W36" s="430">
        <v>604</v>
      </c>
      <c r="X36" s="508">
        <v>10</v>
      </c>
      <c r="Y36" s="509">
        <v>3118</v>
      </c>
      <c r="Z36" s="509">
        <v>0</v>
      </c>
      <c r="AA36" s="509">
        <v>0</v>
      </c>
      <c r="AB36" s="509">
        <v>467</v>
      </c>
      <c r="AC36" s="509">
        <v>2142</v>
      </c>
      <c r="AD36" s="509">
        <v>0</v>
      </c>
      <c r="AE36" s="353">
        <v>16</v>
      </c>
      <c r="AF36" s="509">
        <v>0</v>
      </c>
      <c r="AG36" s="509">
        <v>0</v>
      </c>
      <c r="AH36" s="509">
        <v>0</v>
      </c>
      <c r="AI36" s="509">
        <v>0</v>
      </c>
      <c r="AJ36" s="509">
        <v>0</v>
      </c>
      <c r="AK36" s="509">
        <v>0</v>
      </c>
      <c r="AL36" s="509">
        <v>0</v>
      </c>
      <c r="AM36" s="509">
        <v>0</v>
      </c>
      <c r="AN36" s="353">
        <v>15</v>
      </c>
      <c r="AO36" s="353">
        <v>0</v>
      </c>
      <c r="AP36" s="509">
        <v>0</v>
      </c>
      <c r="AQ36" s="509">
        <v>0</v>
      </c>
      <c r="AR36" s="509">
        <v>0</v>
      </c>
      <c r="AS36" s="519">
        <v>5737</v>
      </c>
    </row>
    <row r="37" spans="2:45" ht="15" customHeight="1">
      <c r="B37" s="28" t="e">
        <v>#REF!</v>
      </c>
      <c r="C37" s="28" t="s">
        <v>1251</v>
      </c>
      <c r="D37" s="28" t="s">
        <v>1252</v>
      </c>
      <c r="E37" s="28" t="s">
        <v>1253</v>
      </c>
      <c r="F37" s="28" t="s">
        <v>1254</v>
      </c>
      <c r="G37" s="28" t="s">
        <v>1255</v>
      </c>
      <c r="H37" s="28" t="s">
        <v>1256</v>
      </c>
      <c r="I37" s="28" t="s">
        <v>1257</v>
      </c>
      <c r="J37" s="28" t="s">
        <v>1258</v>
      </c>
      <c r="K37" s="28" t="s">
        <v>1259</v>
      </c>
      <c r="L37" s="28" t="s">
        <v>1260</v>
      </c>
      <c r="M37" s="28" t="s">
        <v>1261</v>
      </c>
      <c r="N37" s="28" t="s">
        <v>1262</v>
      </c>
      <c r="O37" s="28" t="s">
        <v>1263</v>
      </c>
      <c r="P37" s="28" t="s">
        <v>1264</v>
      </c>
      <c r="Q37" s="28" t="s">
        <v>1265</v>
      </c>
      <c r="R37" s="28" t="s">
        <v>1266</v>
      </c>
      <c r="S37" s="28" t="s">
        <v>1267</v>
      </c>
      <c r="T37" s="28" t="s">
        <v>1268</v>
      </c>
      <c r="U37" s="386" t="s">
        <v>323</v>
      </c>
      <c r="V37" s="384" t="s">
        <v>700</v>
      </c>
      <c r="W37" s="430">
        <v>670</v>
      </c>
      <c r="X37" s="508">
        <v>1</v>
      </c>
      <c r="Y37" s="509">
        <v>2513</v>
      </c>
      <c r="Z37" s="509">
        <v>0</v>
      </c>
      <c r="AA37" s="509">
        <v>0</v>
      </c>
      <c r="AB37" s="509">
        <v>859</v>
      </c>
      <c r="AC37" s="509">
        <v>0</v>
      </c>
      <c r="AD37" s="509">
        <v>2</v>
      </c>
      <c r="AE37" s="353">
        <v>0</v>
      </c>
      <c r="AF37" s="509">
        <v>0</v>
      </c>
      <c r="AG37" s="509">
        <v>0</v>
      </c>
      <c r="AH37" s="509">
        <v>0</v>
      </c>
      <c r="AI37" s="509">
        <v>0</v>
      </c>
      <c r="AJ37" s="509">
        <v>0</v>
      </c>
      <c r="AK37" s="509">
        <v>0</v>
      </c>
      <c r="AL37" s="509">
        <v>0</v>
      </c>
      <c r="AM37" s="509">
        <v>0</v>
      </c>
      <c r="AN37" s="353">
        <v>8</v>
      </c>
      <c r="AO37" s="353">
        <v>0</v>
      </c>
      <c r="AP37" s="509">
        <v>0</v>
      </c>
      <c r="AQ37" s="509">
        <v>0</v>
      </c>
      <c r="AR37" s="509">
        <v>0</v>
      </c>
      <c r="AS37" s="519">
        <v>3375</v>
      </c>
    </row>
    <row r="38" spans="2:45" ht="15" customHeight="1">
      <c r="B38" s="28" t="e">
        <v>#REF!</v>
      </c>
      <c r="C38" s="28" t="s">
        <v>1269</v>
      </c>
      <c r="D38" s="28" t="s">
        <v>1270</v>
      </c>
      <c r="E38" s="28" t="s">
        <v>1271</v>
      </c>
      <c r="F38" s="28" t="s">
        <v>1272</v>
      </c>
      <c r="G38" s="28" t="s">
        <v>1273</v>
      </c>
      <c r="H38" s="28" t="s">
        <v>1274</v>
      </c>
      <c r="I38" s="28" t="s">
        <v>1275</v>
      </c>
      <c r="J38" s="28" t="s">
        <v>1276</v>
      </c>
      <c r="K38" s="28" t="s">
        <v>1277</v>
      </c>
      <c r="L38" s="28" t="s">
        <v>1278</v>
      </c>
      <c r="M38" s="28" t="s">
        <v>1279</v>
      </c>
      <c r="N38" s="28" t="s">
        <v>1280</v>
      </c>
      <c r="O38" s="28" t="s">
        <v>1281</v>
      </c>
      <c r="P38" s="28" t="s">
        <v>1282</v>
      </c>
      <c r="Q38" s="28" t="s">
        <v>1283</v>
      </c>
      <c r="R38" s="28" t="s">
        <v>1284</v>
      </c>
      <c r="S38" s="28" t="s">
        <v>1285</v>
      </c>
      <c r="T38" s="28" t="s">
        <v>1286</v>
      </c>
      <c r="U38" s="386" t="s">
        <v>324</v>
      </c>
      <c r="V38" s="384" t="s">
        <v>700</v>
      </c>
      <c r="W38" s="430">
        <v>690</v>
      </c>
      <c r="X38" s="508">
        <v>2</v>
      </c>
      <c r="Y38" s="509">
        <v>1006</v>
      </c>
      <c r="Z38" s="509">
        <v>0</v>
      </c>
      <c r="AA38" s="509">
        <v>0</v>
      </c>
      <c r="AB38" s="509">
        <v>536</v>
      </c>
      <c r="AC38" s="509">
        <v>0</v>
      </c>
      <c r="AD38" s="509">
        <v>2</v>
      </c>
      <c r="AE38" s="353">
        <v>0</v>
      </c>
      <c r="AF38" s="509">
        <v>0</v>
      </c>
      <c r="AG38" s="509">
        <v>0</v>
      </c>
      <c r="AH38" s="509">
        <v>0</v>
      </c>
      <c r="AI38" s="509">
        <v>0</v>
      </c>
      <c r="AJ38" s="509">
        <v>0</v>
      </c>
      <c r="AK38" s="509">
        <v>0</v>
      </c>
      <c r="AL38" s="509">
        <v>0</v>
      </c>
      <c r="AM38" s="509">
        <v>0</v>
      </c>
      <c r="AN38" s="353">
        <v>0</v>
      </c>
      <c r="AO38" s="353">
        <v>0</v>
      </c>
      <c r="AP38" s="509">
        <v>0</v>
      </c>
      <c r="AQ38" s="509">
        <v>0</v>
      </c>
      <c r="AR38" s="509">
        <v>0</v>
      </c>
      <c r="AS38" s="519">
        <v>1546</v>
      </c>
    </row>
    <row r="39" spans="2:45" ht="15" customHeight="1">
      <c r="B39" s="28" t="e">
        <v>#REF!</v>
      </c>
      <c r="C39" s="28" t="s">
        <v>1287</v>
      </c>
      <c r="D39" s="28" t="s">
        <v>1288</v>
      </c>
      <c r="E39" s="28" t="s">
        <v>1289</v>
      </c>
      <c r="F39" s="28" t="s">
        <v>1290</v>
      </c>
      <c r="G39" s="28" t="s">
        <v>1291</v>
      </c>
      <c r="H39" s="28" t="s">
        <v>1292</v>
      </c>
      <c r="I39" s="28" t="s">
        <v>1293</v>
      </c>
      <c r="J39" s="28" t="s">
        <v>1294</v>
      </c>
      <c r="K39" s="28" t="s">
        <v>1295</v>
      </c>
      <c r="L39" s="28" t="s">
        <v>1296</v>
      </c>
      <c r="M39" s="28" t="s">
        <v>1297</v>
      </c>
      <c r="N39" s="28" t="s">
        <v>1298</v>
      </c>
      <c r="O39" s="28" t="s">
        <v>1299</v>
      </c>
      <c r="P39" s="28" t="s">
        <v>1300</v>
      </c>
      <c r="Q39" s="28" t="s">
        <v>1301</v>
      </c>
      <c r="R39" s="28" t="s">
        <v>1302</v>
      </c>
      <c r="S39" s="28" t="s">
        <v>1303</v>
      </c>
      <c r="T39" s="28" t="s">
        <v>1304</v>
      </c>
      <c r="U39" s="386" t="s">
        <v>325</v>
      </c>
      <c r="V39" s="384" t="s">
        <v>700</v>
      </c>
      <c r="W39" s="430">
        <v>736</v>
      </c>
      <c r="X39" s="508">
        <v>11</v>
      </c>
      <c r="Y39" s="509">
        <v>10198</v>
      </c>
      <c r="Z39" s="509">
        <v>0</v>
      </c>
      <c r="AA39" s="509">
        <v>0</v>
      </c>
      <c r="AB39" s="509">
        <v>924</v>
      </c>
      <c r="AC39" s="509">
        <v>3112</v>
      </c>
      <c r="AD39" s="509">
        <v>0</v>
      </c>
      <c r="AE39" s="353">
        <v>20</v>
      </c>
      <c r="AF39" s="509">
        <v>0</v>
      </c>
      <c r="AG39" s="509">
        <v>1</v>
      </c>
      <c r="AH39" s="509">
        <v>0</v>
      </c>
      <c r="AI39" s="509">
        <v>52</v>
      </c>
      <c r="AJ39" s="509">
        <v>0</v>
      </c>
      <c r="AK39" s="509">
        <v>0</v>
      </c>
      <c r="AL39" s="509">
        <v>0</v>
      </c>
      <c r="AM39" s="509">
        <v>0</v>
      </c>
      <c r="AN39" s="353">
        <v>36</v>
      </c>
      <c r="AO39" s="353">
        <v>0</v>
      </c>
      <c r="AP39" s="509">
        <v>0</v>
      </c>
      <c r="AQ39" s="509">
        <v>0</v>
      </c>
      <c r="AR39" s="509">
        <v>0</v>
      </c>
      <c r="AS39" s="519">
        <v>14298</v>
      </c>
    </row>
    <row r="40" spans="2:45" ht="15" customHeight="1">
      <c r="B40" s="28" t="e">
        <v>#REF!</v>
      </c>
      <c r="C40" s="28" t="s">
        <v>1305</v>
      </c>
      <c r="D40" s="28" t="s">
        <v>1306</v>
      </c>
      <c r="E40" s="28" t="s">
        <v>1307</v>
      </c>
      <c r="F40" s="28" t="s">
        <v>1308</v>
      </c>
      <c r="G40" s="28" t="s">
        <v>1309</v>
      </c>
      <c r="H40" s="28" t="s">
        <v>1310</v>
      </c>
      <c r="I40" s="28" t="s">
        <v>1311</v>
      </c>
      <c r="J40" s="28" t="s">
        <v>1312</v>
      </c>
      <c r="K40" s="28" t="s">
        <v>1313</v>
      </c>
      <c r="L40" s="28" t="s">
        <v>1314</v>
      </c>
      <c r="M40" s="28" t="s">
        <v>1315</v>
      </c>
      <c r="N40" s="28" t="s">
        <v>1316</v>
      </c>
      <c r="O40" s="28" t="s">
        <v>1317</v>
      </c>
      <c r="P40" s="28" t="s">
        <v>1318</v>
      </c>
      <c r="Q40" s="28" t="s">
        <v>1319</v>
      </c>
      <c r="R40" s="28" t="s">
        <v>1320</v>
      </c>
      <c r="S40" s="28" t="s">
        <v>1321</v>
      </c>
      <c r="T40" s="28" t="s">
        <v>1322</v>
      </c>
      <c r="U40" s="386" t="s">
        <v>326</v>
      </c>
      <c r="V40" s="384" t="s">
        <v>700</v>
      </c>
      <c r="W40" s="430">
        <v>858</v>
      </c>
      <c r="X40" s="508">
        <v>2</v>
      </c>
      <c r="Y40" s="509">
        <v>1908</v>
      </c>
      <c r="Z40" s="509">
        <v>0</v>
      </c>
      <c r="AA40" s="509">
        <v>0</v>
      </c>
      <c r="AB40" s="509">
        <v>697</v>
      </c>
      <c r="AC40" s="509">
        <v>3</v>
      </c>
      <c r="AD40" s="509">
        <v>2</v>
      </c>
      <c r="AE40" s="353">
        <v>0</v>
      </c>
      <c r="AF40" s="509">
        <v>0</v>
      </c>
      <c r="AG40" s="509">
        <v>0</v>
      </c>
      <c r="AH40" s="509">
        <v>0</v>
      </c>
      <c r="AI40" s="509">
        <v>0</v>
      </c>
      <c r="AJ40" s="509">
        <v>0</v>
      </c>
      <c r="AK40" s="509">
        <v>0</v>
      </c>
      <c r="AL40" s="509">
        <v>0</v>
      </c>
      <c r="AM40" s="509">
        <v>0</v>
      </c>
      <c r="AN40" s="353">
        <v>5</v>
      </c>
      <c r="AO40" s="353">
        <v>0</v>
      </c>
      <c r="AP40" s="509">
        <v>0</v>
      </c>
      <c r="AQ40" s="509">
        <v>0</v>
      </c>
      <c r="AR40" s="509">
        <v>0</v>
      </c>
      <c r="AS40" s="519">
        <v>2612</v>
      </c>
    </row>
    <row r="41" spans="2:45" ht="15" customHeight="1">
      <c r="B41" s="28" t="e">
        <v>#REF!</v>
      </c>
      <c r="C41" s="28" t="s">
        <v>1323</v>
      </c>
      <c r="D41" s="28" t="s">
        <v>1324</v>
      </c>
      <c r="E41" s="28" t="s">
        <v>1325</v>
      </c>
      <c r="F41" s="28" t="s">
        <v>1326</v>
      </c>
      <c r="G41" s="28" t="s">
        <v>1327</v>
      </c>
      <c r="H41" s="28" t="s">
        <v>1328</v>
      </c>
      <c r="I41" s="28" t="s">
        <v>1329</v>
      </c>
      <c r="J41" s="28" t="s">
        <v>1330</v>
      </c>
      <c r="K41" s="28" t="s">
        <v>1331</v>
      </c>
      <c r="L41" s="28" t="s">
        <v>1332</v>
      </c>
      <c r="M41" s="28" t="s">
        <v>1333</v>
      </c>
      <c r="N41" s="28" t="s">
        <v>1334</v>
      </c>
      <c r="O41" s="28" t="s">
        <v>1335</v>
      </c>
      <c r="P41" s="28" t="s">
        <v>1336</v>
      </c>
      <c r="Q41" s="28" t="s">
        <v>1337</v>
      </c>
      <c r="R41" s="28" t="s">
        <v>1338</v>
      </c>
      <c r="S41" s="28" t="s">
        <v>1339</v>
      </c>
      <c r="T41" s="28" t="s">
        <v>1340</v>
      </c>
      <c r="U41" s="386" t="s">
        <v>327</v>
      </c>
      <c r="V41" s="384" t="s">
        <v>700</v>
      </c>
      <c r="W41" s="430">
        <v>885</v>
      </c>
      <c r="X41" s="508">
        <v>1</v>
      </c>
      <c r="Y41" s="509">
        <v>786</v>
      </c>
      <c r="Z41" s="509">
        <v>0</v>
      </c>
      <c r="AA41" s="509">
        <v>0</v>
      </c>
      <c r="AB41" s="509">
        <v>155</v>
      </c>
      <c r="AC41" s="509">
        <v>76</v>
      </c>
      <c r="AD41" s="509">
        <v>0</v>
      </c>
      <c r="AE41" s="353">
        <v>1</v>
      </c>
      <c r="AF41" s="509">
        <v>0</v>
      </c>
      <c r="AG41" s="509">
        <v>0</v>
      </c>
      <c r="AH41" s="509">
        <v>0</v>
      </c>
      <c r="AI41" s="509">
        <v>0</v>
      </c>
      <c r="AJ41" s="509">
        <v>0</v>
      </c>
      <c r="AK41" s="509">
        <v>0</v>
      </c>
      <c r="AL41" s="509">
        <v>0</v>
      </c>
      <c r="AM41" s="509">
        <v>0</v>
      </c>
      <c r="AN41" s="353">
        <v>54</v>
      </c>
      <c r="AO41" s="353">
        <v>0</v>
      </c>
      <c r="AP41" s="509">
        <v>0</v>
      </c>
      <c r="AQ41" s="509">
        <v>0</v>
      </c>
      <c r="AR41" s="509">
        <v>0</v>
      </c>
      <c r="AS41" s="519">
        <v>1018</v>
      </c>
    </row>
    <row r="42" spans="2:45" ht="15" customHeight="1">
      <c r="B42" s="28" t="e">
        <v>#REF!</v>
      </c>
      <c r="C42" s="28" t="s">
        <v>563</v>
      </c>
      <c r="D42" s="28" t="s">
        <v>564</v>
      </c>
      <c r="E42" s="28" t="s">
        <v>565</v>
      </c>
      <c r="F42" s="28" t="s">
        <v>567</v>
      </c>
      <c r="G42" s="28" t="s">
        <v>568</v>
      </c>
      <c r="H42" s="28" t="s">
        <v>566</v>
      </c>
      <c r="I42" s="28" t="s">
        <v>572</v>
      </c>
      <c r="J42" s="28" t="s">
        <v>571</v>
      </c>
      <c r="K42" s="28" t="s">
        <v>570</v>
      </c>
      <c r="L42" s="28" t="s">
        <v>574</v>
      </c>
      <c r="M42" s="28" t="s">
        <v>575</v>
      </c>
      <c r="N42" s="28" t="s">
        <v>585</v>
      </c>
      <c r="O42" s="28" t="s">
        <v>580</v>
      </c>
      <c r="P42" s="28" t="s">
        <v>522</v>
      </c>
      <c r="Q42" s="28" t="s">
        <v>578</v>
      </c>
      <c r="R42" s="28" t="s">
        <v>576</v>
      </c>
      <c r="S42" s="28" t="s">
        <v>742</v>
      </c>
      <c r="T42" s="28" t="s">
        <v>854</v>
      </c>
      <c r="U42" s="386" t="s">
        <v>328</v>
      </c>
      <c r="V42" s="384" t="s">
        <v>700</v>
      </c>
      <c r="W42" s="430">
        <v>890</v>
      </c>
      <c r="X42" s="508">
        <v>8</v>
      </c>
      <c r="Y42" s="509">
        <v>2110</v>
      </c>
      <c r="Z42" s="509">
        <v>50</v>
      </c>
      <c r="AA42" s="509">
        <v>0</v>
      </c>
      <c r="AB42" s="509">
        <v>438</v>
      </c>
      <c r="AC42" s="509">
        <v>830</v>
      </c>
      <c r="AD42" s="509">
        <v>1</v>
      </c>
      <c r="AE42" s="353">
        <v>15</v>
      </c>
      <c r="AF42" s="509">
        <v>0</v>
      </c>
      <c r="AG42" s="509">
        <v>0</v>
      </c>
      <c r="AH42" s="509">
        <v>0</v>
      </c>
      <c r="AI42" s="509">
        <v>0</v>
      </c>
      <c r="AJ42" s="509">
        <v>0</v>
      </c>
      <c r="AK42" s="509">
        <v>0</v>
      </c>
      <c r="AL42" s="509">
        <v>0</v>
      </c>
      <c r="AM42" s="509">
        <v>0</v>
      </c>
      <c r="AN42" s="353">
        <v>23</v>
      </c>
      <c r="AO42" s="353">
        <v>0</v>
      </c>
      <c r="AP42" s="509">
        <v>0</v>
      </c>
      <c r="AQ42" s="509">
        <v>0</v>
      </c>
      <c r="AR42" s="509">
        <v>0</v>
      </c>
      <c r="AS42" s="519">
        <v>3437</v>
      </c>
    </row>
    <row r="43" spans="2:45" ht="15" customHeight="1">
      <c r="B43" s="28" t="e">
        <v>#REF!</v>
      </c>
      <c r="C43" s="28" t="s">
        <v>1341</v>
      </c>
      <c r="D43" s="28" t="s">
        <v>1342</v>
      </c>
      <c r="E43" s="28" t="s">
        <v>1343</v>
      </c>
      <c r="F43" s="28" t="s">
        <v>1344</v>
      </c>
      <c r="G43" s="28" t="s">
        <v>1345</v>
      </c>
      <c r="H43" s="28" t="s">
        <v>1346</v>
      </c>
      <c r="I43" s="28" t="s">
        <v>1347</v>
      </c>
      <c r="J43" s="28" t="s">
        <v>1348</v>
      </c>
      <c r="K43" s="28" t="s">
        <v>1349</v>
      </c>
      <c r="L43" s="28" t="s">
        <v>1350</v>
      </c>
      <c r="M43" s="28" t="s">
        <v>1351</v>
      </c>
      <c r="N43" s="28" t="s">
        <v>1352</v>
      </c>
      <c r="O43" s="28" t="s">
        <v>1353</v>
      </c>
      <c r="P43" s="28" t="s">
        <v>1354</v>
      </c>
      <c r="Q43" s="28" t="s">
        <v>1355</v>
      </c>
      <c r="R43" s="28" t="s">
        <v>1356</v>
      </c>
      <c r="S43" s="28" t="s">
        <v>1357</v>
      </c>
      <c r="T43" s="28" t="s">
        <v>702</v>
      </c>
      <c r="U43" s="513" t="s">
        <v>493</v>
      </c>
      <c r="V43" s="123"/>
      <c r="W43" s="431"/>
      <c r="X43" s="515">
        <v>83</v>
      </c>
      <c r="Y43" s="515">
        <v>23128</v>
      </c>
      <c r="Z43" s="515">
        <v>53</v>
      </c>
      <c r="AA43" s="515">
        <v>3</v>
      </c>
      <c r="AB43" s="515">
        <v>5859</v>
      </c>
      <c r="AC43" s="515">
        <v>6010</v>
      </c>
      <c r="AD43" s="515">
        <v>17</v>
      </c>
      <c r="AE43" s="473">
        <v>227</v>
      </c>
      <c r="AF43" s="515">
        <v>0</v>
      </c>
      <c r="AG43" s="515">
        <v>383</v>
      </c>
      <c r="AH43" s="515">
        <v>0</v>
      </c>
      <c r="AI43" s="515">
        <v>113</v>
      </c>
      <c r="AJ43" s="515">
        <v>1</v>
      </c>
      <c r="AK43" s="515">
        <v>2</v>
      </c>
      <c r="AL43" s="515">
        <v>0</v>
      </c>
      <c r="AM43" s="515">
        <v>0</v>
      </c>
      <c r="AN43" s="473">
        <v>50</v>
      </c>
      <c r="AO43" s="473">
        <v>0</v>
      </c>
      <c r="AP43" s="515">
        <v>0</v>
      </c>
      <c r="AQ43" s="515">
        <v>0</v>
      </c>
      <c r="AR43" s="515">
        <v>0</v>
      </c>
      <c r="AS43" s="515">
        <v>35652</v>
      </c>
    </row>
    <row r="44" spans="2:45" ht="15" customHeight="1">
      <c r="B44" s="28" t="e">
        <v>#REF!</v>
      </c>
      <c r="C44" s="28" t="s">
        <v>1358</v>
      </c>
      <c r="D44" s="28" t="s">
        <v>1359</v>
      </c>
      <c r="E44" s="28" t="s">
        <v>1360</v>
      </c>
      <c r="F44" s="28" t="s">
        <v>1361</v>
      </c>
      <c r="G44" s="28" t="s">
        <v>1362</v>
      </c>
      <c r="H44" s="28" t="s">
        <v>1363</v>
      </c>
      <c r="I44" s="28" t="s">
        <v>1364</v>
      </c>
      <c r="J44" s="28" t="s">
        <v>1365</v>
      </c>
      <c r="K44" s="28" t="s">
        <v>1366</v>
      </c>
      <c r="L44" s="28" t="s">
        <v>1367</v>
      </c>
      <c r="M44" s="28" t="s">
        <v>1368</v>
      </c>
      <c r="N44" s="28" t="s">
        <v>1369</v>
      </c>
      <c r="O44" s="28" t="s">
        <v>1370</v>
      </c>
      <c r="P44" s="28" t="s">
        <v>1371</v>
      </c>
      <c r="Q44" s="28" t="s">
        <v>1372</v>
      </c>
      <c r="R44" s="28" t="s">
        <v>1373</v>
      </c>
      <c r="S44" s="28" t="s">
        <v>1374</v>
      </c>
      <c r="T44" s="28" t="s">
        <v>1375</v>
      </c>
      <c r="U44" s="386" t="s">
        <v>330</v>
      </c>
      <c r="V44" s="384" t="s">
        <v>493</v>
      </c>
      <c r="W44" s="430">
        <v>4</v>
      </c>
      <c r="X44" s="508">
        <v>4</v>
      </c>
      <c r="Y44" s="509">
        <v>210</v>
      </c>
      <c r="Z44" s="509">
        <v>0</v>
      </c>
      <c r="AA44" s="509">
        <v>0</v>
      </c>
      <c r="AB44" s="509">
        <v>127</v>
      </c>
      <c r="AC44" s="509">
        <v>0</v>
      </c>
      <c r="AD44" s="509">
        <v>0</v>
      </c>
      <c r="AE44" s="353">
        <v>0</v>
      </c>
      <c r="AF44" s="509">
        <v>0</v>
      </c>
      <c r="AG44" s="509">
        <v>0</v>
      </c>
      <c r="AH44" s="509">
        <v>0</v>
      </c>
      <c r="AI44" s="509">
        <v>0</v>
      </c>
      <c r="AJ44" s="509">
        <v>0</v>
      </c>
      <c r="AK44" s="509">
        <v>0</v>
      </c>
      <c r="AL44" s="509">
        <v>0</v>
      </c>
      <c r="AM44" s="509">
        <v>0</v>
      </c>
      <c r="AN44" s="353">
        <v>0</v>
      </c>
      <c r="AO44" s="353">
        <v>0</v>
      </c>
      <c r="AP44" s="509">
        <v>0</v>
      </c>
      <c r="AQ44" s="509">
        <v>0</v>
      </c>
      <c r="AR44" s="509">
        <v>0</v>
      </c>
      <c r="AS44" s="519">
        <v>341</v>
      </c>
    </row>
    <row r="45" spans="2:45" ht="15" customHeight="1">
      <c r="B45" s="28" t="e">
        <v>#REF!</v>
      </c>
      <c r="C45" s="28" t="s">
        <v>1376</v>
      </c>
      <c r="D45" s="28" t="s">
        <v>1377</v>
      </c>
      <c r="E45" s="28" t="s">
        <v>1378</v>
      </c>
      <c r="F45" s="28" t="s">
        <v>1379</v>
      </c>
      <c r="G45" s="28" t="s">
        <v>1380</v>
      </c>
      <c r="H45" s="28" t="s">
        <v>1381</v>
      </c>
      <c r="I45" s="28" t="s">
        <v>1382</v>
      </c>
      <c r="J45" s="28" t="s">
        <v>1383</v>
      </c>
      <c r="K45" s="28" t="s">
        <v>1384</v>
      </c>
      <c r="L45" s="28" t="s">
        <v>1385</v>
      </c>
      <c r="M45" s="28" t="s">
        <v>1386</v>
      </c>
      <c r="N45" s="28" t="s">
        <v>1387</v>
      </c>
      <c r="O45" s="28" t="s">
        <v>1388</v>
      </c>
      <c r="P45" s="28" t="s">
        <v>1389</v>
      </c>
      <c r="Q45" s="28" t="s">
        <v>1390</v>
      </c>
      <c r="R45" s="28" t="s">
        <v>1391</v>
      </c>
      <c r="S45" s="28" t="s">
        <v>1392</v>
      </c>
      <c r="T45" s="28" t="s">
        <v>1393</v>
      </c>
      <c r="U45" s="386" t="s">
        <v>331</v>
      </c>
      <c r="V45" s="384" t="s">
        <v>493</v>
      </c>
      <c r="W45" s="430">
        <v>42</v>
      </c>
      <c r="X45" s="508">
        <v>16</v>
      </c>
      <c r="Y45" s="509">
        <v>5906</v>
      </c>
      <c r="Z45" s="509">
        <v>0</v>
      </c>
      <c r="AA45" s="509">
        <v>0</v>
      </c>
      <c r="AB45" s="509">
        <v>763</v>
      </c>
      <c r="AC45" s="509">
        <v>2132</v>
      </c>
      <c r="AD45" s="509">
        <v>2</v>
      </c>
      <c r="AE45" s="353">
        <v>111</v>
      </c>
      <c r="AF45" s="509">
        <v>0</v>
      </c>
      <c r="AG45" s="509">
        <v>41</v>
      </c>
      <c r="AH45" s="509">
        <v>0</v>
      </c>
      <c r="AI45" s="509">
        <v>0</v>
      </c>
      <c r="AJ45" s="509">
        <v>1</v>
      </c>
      <c r="AK45" s="509">
        <v>0</v>
      </c>
      <c r="AL45" s="509">
        <v>0</v>
      </c>
      <c r="AM45" s="509">
        <v>0</v>
      </c>
      <c r="AN45" s="353">
        <v>23</v>
      </c>
      <c r="AO45" s="353">
        <v>0</v>
      </c>
      <c r="AP45" s="509">
        <v>0</v>
      </c>
      <c r="AQ45" s="509">
        <v>0</v>
      </c>
      <c r="AR45" s="509">
        <v>0</v>
      </c>
      <c r="AS45" s="519">
        <v>8861</v>
      </c>
    </row>
    <row r="46" spans="2:45" ht="15" customHeight="1">
      <c r="B46" s="28" t="e">
        <v>#REF!</v>
      </c>
      <c r="C46" s="28" t="s">
        <v>1394</v>
      </c>
      <c r="D46" s="28" t="s">
        <v>1395</v>
      </c>
      <c r="E46" s="28" t="s">
        <v>1396</v>
      </c>
      <c r="F46" s="28" t="s">
        <v>1397</v>
      </c>
      <c r="G46" s="28" t="s">
        <v>1398</v>
      </c>
      <c r="H46" s="28" t="s">
        <v>1399</v>
      </c>
      <c r="I46" s="28" t="s">
        <v>1400</v>
      </c>
      <c r="J46" s="28" t="s">
        <v>1401</v>
      </c>
      <c r="K46" s="28" t="s">
        <v>1402</v>
      </c>
      <c r="L46" s="28" t="s">
        <v>1403</v>
      </c>
      <c r="M46" s="28" t="s">
        <v>1404</v>
      </c>
      <c r="N46" s="28" t="s">
        <v>1405</v>
      </c>
      <c r="O46" s="28" t="s">
        <v>1406</v>
      </c>
      <c r="P46" s="28" t="s">
        <v>1407</v>
      </c>
      <c r="Q46" s="28" t="s">
        <v>1408</v>
      </c>
      <c r="R46" s="28" t="s">
        <v>1409</v>
      </c>
      <c r="S46" s="28" t="s">
        <v>1410</v>
      </c>
      <c r="T46" s="28" t="s">
        <v>1411</v>
      </c>
      <c r="U46" s="386" t="s">
        <v>332</v>
      </c>
      <c r="V46" s="384" t="s">
        <v>493</v>
      </c>
      <c r="W46" s="430">
        <v>44</v>
      </c>
      <c r="X46" s="508">
        <v>2</v>
      </c>
      <c r="Y46" s="509">
        <v>996</v>
      </c>
      <c r="Z46" s="509">
        <v>0</v>
      </c>
      <c r="AA46" s="509">
        <v>0</v>
      </c>
      <c r="AB46" s="509">
        <v>296</v>
      </c>
      <c r="AC46" s="509">
        <v>0</v>
      </c>
      <c r="AD46" s="509">
        <v>0</v>
      </c>
      <c r="AE46" s="353">
        <v>0</v>
      </c>
      <c r="AF46" s="509">
        <v>0</v>
      </c>
      <c r="AG46" s="509">
        <v>1</v>
      </c>
      <c r="AH46" s="509">
        <v>0</v>
      </c>
      <c r="AI46" s="509">
        <v>0</v>
      </c>
      <c r="AJ46" s="509">
        <v>0</v>
      </c>
      <c r="AK46" s="509">
        <v>0</v>
      </c>
      <c r="AL46" s="509">
        <v>0</v>
      </c>
      <c r="AM46" s="509">
        <v>0</v>
      </c>
      <c r="AN46" s="353">
        <v>3</v>
      </c>
      <c r="AO46" s="353">
        <v>0</v>
      </c>
      <c r="AP46" s="509">
        <v>0</v>
      </c>
      <c r="AQ46" s="509">
        <v>0</v>
      </c>
      <c r="AR46" s="509">
        <v>0</v>
      </c>
      <c r="AS46" s="519">
        <v>1295</v>
      </c>
    </row>
    <row r="47" spans="2:45" ht="15" customHeight="1">
      <c r="B47" s="28" t="e">
        <v>#REF!</v>
      </c>
      <c r="C47" s="28" t="s">
        <v>1412</v>
      </c>
      <c r="D47" s="28" t="s">
        <v>1413</v>
      </c>
      <c r="E47" s="28" t="s">
        <v>1414</v>
      </c>
      <c r="F47" s="28" t="s">
        <v>1415</v>
      </c>
      <c r="G47" s="28" t="s">
        <v>1416</v>
      </c>
      <c r="H47" s="28" t="s">
        <v>1417</v>
      </c>
      <c r="I47" s="28" t="s">
        <v>1418</v>
      </c>
      <c r="J47" s="28" t="s">
        <v>1419</v>
      </c>
      <c r="K47" s="28" t="s">
        <v>1420</v>
      </c>
      <c r="L47" s="28" t="s">
        <v>1421</v>
      </c>
      <c r="M47" s="28" t="s">
        <v>1422</v>
      </c>
      <c r="N47" s="28" t="s">
        <v>1423</v>
      </c>
      <c r="O47" s="28" t="s">
        <v>1424</v>
      </c>
      <c r="P47" s="28" t="s">
        <v>1425</v>
      </c>
      <c r="Q47" s="28" t="s">
        <v>1426</v>
      </c>
      <c r="R47" s="28" t="s">
        <v>1427</v>
      </c>
      <c r="S47" s="28" t="s">
        <v>1428</v>
      </c>
      <c r="T47" s="28" t="s">
        <v>1429</v>
      </c>
      <c r="U47" s="386" t="s">
        <v>333</v>
      </c>
      <c r="V47" s="384" t="s">
        <v>493</v>
      </c>
      <c r="W47" s="430">
        <v>59</v>
      </c>
      <c r="X47" s="508">
        <v>2</v>
      </c>
      <c r="Y47" s="509">
        <v>470</v>
      </c>
      <c r="Z47" s="509">
        <v>53</v>
      </c>
      <c r="AA47" s="509">
        <v>2</v>
      </c>
      <c r="AB47" s="509">
        <v>57</v>
      </c>
      <c r="AC47" s="509">
        <v>220</v>
      </c>
      <c r="AD47" s="509">
        <v>0</v>
      </c>
      <c r="AE47" s="353">
        <v>6</v>
      </c>
      <c r="AF47" s="509">
        <v>0</v>
      </c>
      <c r="AG47" s="509">
        <v>0</v>
      </c>
      <c r="AH47" s="509">
        <v>0</v>
      </c>
      <c r="AI47" s="509">
        <v>0</v>
      </c>
      <c r="AJ47" s="509">
        <v>0</v>
      </c>
      <c r="AK47" s="509">
        <v>0</v>
      </c>
      <c r="AL47" s="509">
        <v>0</v>
      </c>
      <c r="AM47" s="509">
        <v>0</v>
      </c>
      <c r="AN47" s="353">
        <v>2</v>
      </c>
      <c r="AO47" s="353">
        <v>0</v>
      </c>
      <c r="AP47" s="509">
        <v>0</v>
      </c>
      <c r="AQ47" s="509">
        <v>0</v>
      </c>
      <c r="AR47" s="509">
        <v>0</v>
      </c>
      <c r="AS47" s="519">
        <v>804</v>
      </c>
    </row>
    <row r="48" spans="2:45" ht="15" customHeight="1">
      <c r="B48" s="28" t="e">
        <v>#REF!</v>
      </c>
      <c r="C48" s="28" t="s">
        <v>1430</v>
      </c>
      <c r="D48" s="28" t="s">
        <v>1431</v>
      </c>
      <c r="E48" s="28" t="s">
        <v>1432</v>
      </c>
      <c r="F48" s="28" t="s">
        <v>1433</v>
      </c>
      <c r="G48" s="28" t="s">
        <v>1434</v>
      </c>
      <c r="H48" s="28" t="s">
        <v>1435</v>
      </c>
      <c r="I48" s="28" t="s">
        <v>1436</v>
      </c>
      <c r="J48" s="28" t="s">
        <v>1437</v>
      </c>
      <c r="K48" s="28" t="s">
        <v>1438</v>
      </c>
      <c r="L48" s="28" t="s">
        <v>1439</v>
      </c>
      <c r="M48" s="28" t="s">
        <v>1440</v>
      </c>
      <c r="N48" s="28" t="s">
        <v>1441</v>
      </c>
      <c r="O48" s="28" t="s">
        <v>1442</v>
      </c>
      <c r="P48" s="28" t="s">
        <v>1443</v>
      </c>
      <c r="Q48" s="28" t="s">
        <v>1444</v>
      </c>
      <c r="R48" s="28" t="s">
        <v>1445</v>
      </c>
      <c r="S48" s="28" t="s">
        <v>1446</v>
      </c>
      <c r="T48" s="28" t="s">
        <v>1447</v>
      </c>
      <c r="U48" s="386" t="s">
        <v>334</v>
      </c>
      <c r="V48" s="384" t="s">
        <v>493</v>
      </c>
      <c r="W48" s="430">
        <v>113</v>
      </c>
      <c r="X48" s="508">
        <v>7</v>
      </c>
      <c r="Y48" s="509">
        <v>1249</v>
      </c>
      <c r="Z48" s="509">
        <v>0</v>
      </c>
      <c r="AA48" s="509">
        <v>0</v>
      </c>
      <c r="AB48" s="509">
        <v>524</v>
      </c>
      <c r="AC48" s="509">
        <v>0</v>
      </c>
      <c r="AD48" s="509">
        <v>0</v>
      </c>
      <c r="AE48" s="353">
        <v>0</v>
      </c>
      <c r="AF48" s="509">
        <v>0</v>
      </c>
      <c r="AG48" s="509">
        <v>36</v>
      </c>
      <c r="AH48" s="509">
        <v>0</v>
      </c>
      <c r="AI48" s="509">
        <v>0</v>
      </c>
      <c r="AJ48" s="509">
        <v>0</v>
      </c>
      <c r="AK48" s="509">
        <v>0</v>
      </c>
      <c r="AL48" s="509">
        <v>0</v>
      </c>
      <c r="AM48" s="509">
        <v>0</v>
      </c>
      <c r="AN48" s="353">
        <v>0</v>
      </c>
      <c r="AO48" s="353">
        <v>0</v>
      </c>
      <c r="AP48" s="509">
        <v>0</v>
      </c>
      <c r="AQ48" s="509">
        <v>0</v>
      </c>
      <c r="AR48" s="509">
        <v>0</v>
      </c>
      <c r="AS48" s="519">
        <v>1816</v>
      </c>
    </row>
    <row r="49" spans="2:45" ht="15" customHeight="1">
      <c r="B49" s="28" t="e">
        <v>#REF!</v>
      </c>
      <c r="C49" s="28" t="s">
        <v>1448</v>
      </c>
      <c r="D49" s="28" t="s">
        <v>1449</v>
      </c>
      <c r="E49" s="28" t="s">
        <v>1450</v>
      </c>
      <c r="F49" s="28" t="s">
        <v>1451</v>
      </c>
      <c r="G49" s="28" t="s">
        <v>1452</v>
      </c>
      <c r="H49" s="28" t="s">
        <v>1453</v>
      </c>
      <c r="I49" s="28" t="s">
        <v>1454</v>
      </c>
      <c r="J49" s="28" t="s">
        <v>1455</v>
      </c>
      <c r="K49" s="28" t="s">
        <v>1456</v>
      </c>
      <c r="L49" s="28" t="s">
        <v>1457</v>
      </c>
      <c r="M49" s="28" t="s">
        <v>1458</v>
      </c>
      <c r="N49" s="28" t="s">
        <v>1459</v>
      </c>
      <c r="O49" s="28" t="s">
        <v>1460</v>
      </c>
      <c r="P49" s="28" t="s">
        <v>1461</v>
      </c>
      <c r="Q49" s="28" t="s">
        <v>1462</v>
      </c>
      <c r="R49" s="28" t="s">
        <v>1463</v>
      </c>
      <c r="S49" s="28" t="s">
        <v>1464</v>
      </c>
      <c r="T49" s="28" t="s">
        <v>1465</v>
      </c>
      <c r="U49" s="386" t="s">
        <v>335</v>
      </c>
      <c r="V49" s="384" t="s">
        <v>493</v>
      </c>
      <c r="W49" s="430">
        <v>125</v>
      </c>
      <c r="X49" s="508">
        <v>4</v>
      </c>
      <c r="Y49" s="509">
        <v>383</v>
      </c>
      <c r="Z49" s="509">
        <v>0</v>
      </c>
      <c r="AA49" s="509">
        <v>1</v>
      </c>
      <c r="AB49" s="509">
        <v>221</v>
      </c>
      <c r="AC49" s="509">
        <v>1</v>
      </c>
      <c r="AD49" s="509">
        <v>0</v>
      </c>
      <c r="AE49" s="353">
        <v>0</v>
      </c>
      <c r="AF49" s="509">
        <v>0</v>
      </c>
      <c r="AG49" s="509">
        <v>0</v>
      </c>
      <c r="AH49" s="509">
        <v>0</v>
      </c>
      <c r="AI49" s="509">
        <v>0</v>
      </c>
      <c r="AJ49" s="509">
        <v>0</v>
      </c>
      <c r="AK49" s="509">
        <v>0</v>
      </c>
      <c r="AL49" s="509">
        <v>0</v>
      </c>
      <c r="AM49" s="509">
        <v>0</v>
      </c>
      <c r="AN49" s="353">
        <v>0</v>
      </c>
      <c r="AO49" s="353">
        <v>0</v>
      </c>
      <c r="AP49" s="509">
        <v>0</v>
      </c>
      <c r="AQ49" s="509">
        <v>0</v>
      </c>
      <c r="AR49" s="509">
        <v>0</v>
      </c>
      <c r="AS49" s="519">
        <v>610</v>
      </c>
    </row>
    <row r="50" spans="2:45" ht="15" customHeight="1">
      <c r="B50" s="28" t="e">
        <v>#REF!</v>
      </c>
      <c r="C50" s="28" t="s">
        <v>1466</v>
      </c>
      <c r="D50" s="28" t="s">
        <v>1467</v>
      </c>
      <c r="E50" s="28" t="s">
        <v>1468</v>
      </c>
      <c r="F50" s="28" t="s">
        <v>1469</v>
      </c>
      <c r="G50" s="28" t="s">
        <v>1470</v>
      </c>
      <c r="H50" s="28" t="s">
        <v>1471</v>
      </c>
      <c r="I50" s="28" t="s">
        <v>1472</v>
      </c>
      <c r="J50" s="28" t="s">
        <v>1473</v>
      </c>
      <c r="K50" s="28" t="s">
        <v>1474</v>
      </c>
      <c r="L50" s="28" t="s">
        <v>1475</v>
      </c>
      <c r="M50" s="28" t="s">
        <v>1476</v>
      </c>
      <c r="N50" s="28" t="s">
        <v>1477</v>
      </c>
      <c r="O50" s="28" t="s">
        <v>1478</v>
      </c>
      <c r="P50" s="28" t="s">
        <v>1479</v>
      </c>
      <c r="Q50" s="28" t="s">
        <v>1480</v>
      </c>
      <c r="R50" s="28" t="s">
        <v>1481</v>
      </c>
      <c r="S50" s="28" t="s">
        <v>1482</v>
      </c>
      <c r="T50" s="28" t="s">
        <v>1483</v>
      </c>
      <c r="U50" s="386" t="s">
        <v>336</v>
      </c>
      <c r="V50" s="384" t="s">
        <v>493</v>
      </c>
      <c r="W50" s="430">
        <v>138</v>
      </c>
      <c r="X50" s="508">
        <v>2</v>
      </c>
      <c r="Y50" s="509">
        <v>1696</v>
      </c>
      <c r="Z50" s="509">
        <v>0</v>
      </c>
      <c r="AA50" s="509">
        <v>0</v>
      </c>
      <c r="AB50" s="509">
        <v>892</v>
      </c>
      <c r="AC50" s="509">
        <v>2</v>
      </c>
      <c r="AD50" s="509">
        <v>0</v>
      </c>
      <c r="AE50" s="353">
        <v>0</v>
      </c>
      <c r="AF50" s="509">
        <v>0</v>
      </c>
      <c r="AG50" s="509">
        <v>0</v>
      </c>
      <c r="AH50" s="509">
        <v>0</v>
      </c>
      <c r="AI50" s="509">
        <v>0</v>
      </c>
      <c r="AJ50" s="509">
        <v>0</v>
      </c>
      <c r="AK50" s="509">
        <v>0</v>
      </c>
      <c r="AL50" s="509">
        <v>0</v>
      </c>
      <c r="AM50" s="509">
        <v>0</v>
      </c>
      <c r="AN50" s="353">
        <v>2</v>
      </c>
      <c r="AO50" s="353">
        <v>0</v>
      </c>
      <c r="AP50" s="509">
        <v>0</v>
      </c>
      <c r="AQ50" s="509">
        <v>0</v>
      </c>
      <c r="AR50" s="509">
        <v>0</v>
      </c>
      <c r="AS50" s="519">
        <v>2592</v>
      </c>
    </row>
    <row r="51" spans="2:45" ht="15" customHeight="1">
      <c r="B51" s="28" t="e">
        <v>#REF!</v>
      </c>
      <c r="C51" s="28" t="s">
        <v>1484</v>
      </c>
      <c r="D51" s="28" t="s">
        <v>1485</v>
      </c>
      <c r="E51" s="28" t="s">
        <v>1486</v>
      </c>
      <c r="F51" s="28" t="s">
        <v>1487</v>
      </c>
      <c r="G51" s="28" t="s">
        <v>1488</v>
      </c>
      <c r="H51" s="28" t="s">
        <v>1489</v>
      </c>
      <c r="I51" s="28" t="s">
        <v>1490</v>
      </c>
      <c r="J51" s="28" t="s">
        <v>1491</v>
      </c>
      <c r="K51" s="28" t="s">
        <v>1492</v>
      </c>
      <c r="L51" s="28" t="s">
        <v>1493</v>
      </c>
      <c r="M51" s="28" t="s">
        <v>1494</v>
      </c>
      <c r="N51" s="28" t="s">
        <v>1495</v>
      </c>
      <c r="O51" s="28" t="s">
        <v>1496</v>
      </c>
      <c r="P51" s="28" t="s">
        <v>1497</v>
      </c>
      <c r="Q51" s="28" t="s">
        <v>1498</v>
      </c>
      <c r="R51" s="28" t="s">
        <v>1499</v>
      </c>
      <c r="S51" s="28" t="s">
        <v>1500</v>
      </c>
      <c r="T51" s="28" t="s">
        <v>1501</v>
      </c>
      <c r="U51" s="386" t="s">
        <v>337</v>
      </c>
      <c r="V51" s="384" t="s">
        <v>493</v>
      </c>
      <c r="W51" s="430">
        <v>234</v>
      </c>
      <c r="X51" s="508">
        <v>3</v>
      </c>
      <c r="Y51" s="509">
        <v>948</v>
      </c>
      <c r="Z51" s="509">
        <v>0</v>
      </c>
      <c r="AA51" s="509">
        <v>0</v>
      </c>
      <c r="AB51" s="509">
        <v>50</v>
      </c>
      <c r="AC51" s="509">
        <v>1459</v>
      </c>
      <c r="AD51" s="509">
        <v>0</v>
      </c>
      <c r="AE51" s="353">
        <v>26</v>
      </c>
      <c r="AF51" s="509">
        <v>0</v>
      </c>
      <c r="AG51" s="509">
        <v>0</v>
      </c>
      <c r="AH51" s="509">
        <v>0</v>
      </c>
      <c r="AI51" s="509">
        <v>75</v>
      </c>
      <c r="AJ51" s="509">
        <v>0</v>
      </c>
      <c r="AK51" s="509">
        <v>2</v>
      </c>
      <c r="AL51" s="509">
        <v>0</v>
      </c>
      <c r="AM51" s="509">
        <v>0</v>
      </c>
      <c r="AN51" s="353">
        <v>9</v>
      </c>
      <c r="AO51" s="353">
        <v>0</v>
      </c>
      <c r="AP51" s="509">
        <v>0</v>
      </c>
      <c r="AQ51" s="509">
        <v>0</v>
      </c>
      <c r="AR51" s="509">
        <v>0</v>
      </c>
      <c r="AS51" s="519">
        <v>2537</v>
      </c>
    </row>
    <row r="52" spans="2:45" ht="15" customHeight="1">
      <c r="B52" s="28" t="e">
        <v>#REF!</v>
      </c>
      <c r="C52" s="28" t="s">
        <v>1502</v>
      </c>
      <c r="D52" s="28" t="s">
        <v>1503</v>
      </c>
      <c r="E52" s="28" t="s">
        <v>1504</v>
      </c>
      <c r="F52" s="28" t="s">
        <v>1505</v>
      </c>
      <c r="G52" s="28" t="s">
        <v>1506</v>
      </c>
      <c r="H52" s="28" t="s">
        <v>1507</v>
      </c>
      <c r="I52" s="28" t="s">
        <v>1508</v>
      </c>
      <c r="J52" s="28" t="s">
        <v>1509</v>
      </c>
      <c r="K52" s="28" t="s">
        <v>1510</v>
      </c>
      <c r="L52" s="28" t="s">
        <v>1511</v>
      </c>
      <c r="M52" s="28" t="s">
        <v>1512</v>
      </c>
      <c r="N52" s="28" t="s">
        <v>1513</v>
      </c>
      <c r="O52" s="28" t="s">
        <v>1514</v>
      </c>
      <c r="P52" s="28" t="s">
        <v>1515</v>
      </c>
      <c r="Q52" s="28" t="s">
        <v>1516</v>
      </c>
      <c r="R52" s="28" t="s">
        <v>1517</v>
      </c>
      <c r="S52" s="28" t="s">
        <v>1518</v>
      </c>
      <c r="T52" s="28" t="s">
        <v>1519</v>
      </c>
      <c r="U52" s="386" t="s">
        <v>338</v>
      </c>
      <c r="V52" s="384" t="s">
        <v>493</v>
      </c>
      <c r="W52" s="430">
        <v>240</v>
      </c>
      <c r="X52" s="508">
        <v>7</v>
      </c>
      <c r="Y52" s="509">
        <v>1254</v>
      </c>
      <c r="Z52" s="509">
        <v>0</v>
      </c>
      <c r="AA52" s="509">
        <v>0</v>
      </c>
      <c r="AB52" s="509">
        <v>457</v>
      </c>
      <c r="AC52" s="509">
        <v>0</v>
      </c>
      <c r="AD52" s="509">
        <v>5</v>
      </c>
      <c r="AE52" s="353">
        <v>0</v>
      </c>
      <c r="AF52" s="509">
        <v>0</v>
      </c>
      <c r="AG52" s="509">
        <v>0</v>
      </c>
      <c r="AH52" s="509">
        <v>0</v>
      </c>
      <c r="AI52" s="509">
        <v>0</v>
      </c>
      <c r="AJ52" s="509">
        <v>0</v>
      </c>
      <c r="AK52" s="509">
        <v>0</v>
      </c>
      <c r="AL52" s="509">
        <v>0</v>
      </c>
      <c r="AM52" s="509">
        <v>0</v>
      </c>
      <c r="AN52" s="353">
        <v>1</v>
      </c>
      <c r="AO52" s="353">
        <v>0</v>
      </c>
      <c r="AP52" s="509">
        <v>0</v>
      </c>
      <c r="AQ52" s="509">
        <v>0</v>
      </c>
      <c r="AR52" s="509">
        <v>0</v>
      </c>
      <c r="AS52" s="519">
        <v>1723</v>
      </c>
    </row>
    <row r="53" spans="2:45" ht="15" customHeight="1">
      <c r="B53" s="28" t="e">
        <v>#REF!</v>
      </c>
      <c r="C53" s="28" t="s">
        <v>1520</v>
      </c>
      <c r="D53" s="28" t="s">
        <v>1521</v>
      </c>
      <c r="E53" s="28" t="s">
        <v>1522</v>
      </c>
      <c r="F53" s="28" t="s">
        <v>1523</v>
      </c>
      <c r="G53" s="28" t="s">
        <v>1524</v>
      </c>
      <c r="H53" s="28" t="s">
        <v>1525</v>
      </c>
      <c r="I53" s="28" t="s">
        <v>1526</v>
      </c>
      <c r="J53" s="28" t="s">
        <v>1527</v>
      </c>
      <c r="K53" s="28" t="s">
        <v>1528</v>
      </c>
      <c r="L53" s="28" t="s">
        <v>1529</v>
      </c>
      <c r="M53" s="28" t="s">
        <v>1530</v>
      </c>
      <c r="N53" s="28" t="s">
        <v>1531</v>
      </c>
      <c r="O53" s="28" t="s">
        <v>1532</v>
      </c>
      <c r="P53" s="28" t="s">
        <v>1533</v>
      </c>
      <c r="Q53" s="28" t="s">
        <v>1534</v>
      </c>
      <c r="R53" s="28" t="s">
        <v>1535</v>
      </c>
      <c r="S53" s="28" t="s">
        <v>1536</v>
      </c>
      <c r="T53" s="28" t="s">
        <v>1537</v>
      </c>
      <c r="U53" s="386" t="s">
        <v>339</v>
      </c>
      <c r="V53" s="384" t="s">
        <v>493</v>
      </c>
      <c r="W53" s="430">
        <v>284</v>
      </c>
      <c r="X53" s="508">
        <v>4</v>
      </c>
      <c r="Y53" s="509">
        <v>1277</v>
      </c>
      <c r="Z53" s="509">
        <v>0</v>
      </c>
      <c r="AA53" s="509">
        <v>0</v>
      </c>
      <c r="AB53" s="509">
        <v>157</v>
      </c>
      <c r="AC53" s="509">
        <v>1368</v>
      </c>
      <c r="AD53" s="509">
        <v>0</v>
      </c>
      <c r="AE53" s="353">
        <v>49</v>
      </c>
      <c r="AF53" s="509">
        <v>0</v>
      </c>
      <c r="AG53" s="509">
        <v>0</v>
      </c>
      <c r="AH53" s="509">
        <v>0</v>
      </c>
      <c r="AI53" s="509">
        <v>36</v>
      </c>
      <c r="AJ53" s="509">
        <v>0</v>
      </c>
      <c r="AK53" s="509">
        <v>0</v>
      </c>
      <c r="AL53" s="509">
        <v>0</v>
      </c>
      <c r="AM53" s="509">
        <v>0</v>
      </c>
      <c r="AN53" s="353">
        <v>1</v>
      </c>
      <c r="AO53" s="353">
        <v>0</v>
      </c>
      <c r="AP53" s="509">
        <v>0</v>
      </c>
      <c r="AQ53" s="509">
        <v>0</v>
      </c>
      <c r="AR53" s="509">
        <v>0</v>
      </c>
      <c r="AS53" s="519">
        <v>2842</v>
      </c>
    </row>
    <row r="54" spans="2:45" ht="15" customHeight="1">
      <c r="B54" s="28" t="e">
        <v>#REF!</v>
      </c>
      <c r="C54" s="28" t="s">
        <v>1538</v>
      </c>
      <c r="D54" s="28" t="s">
        <v>1539</v>
      </c>
      <c r="E54" s="28" t="s">
        <v>1540</v>
      </c>
      <c r="F54" s="28" t="s">
        <v>1541</v>
      </c>
      <c r="G54" s="28" t="s">
        <v>1542</v>
      </c>
      <c r="H54" s="28" t="s">
        <v>1543</v>
      </c>
      <c r="I54" s="28" t="s">
        <v>1544</v>
      </c>
      <c r="J54" s="28" t="s">
        <v>1545</v>
      </c>
      <c r="K54" s="28" t="s">
        <v>1546</v>
      </c>
      <c r="L54" s="28" t="s">
        <v>1547</v>
      </c>
      <c r="M54" s="28" t="s">
        <v>1548</v>
      </c>
      <c r="N54" s="28" t="s">
        <v>1549</v>
      </c>
      <c r="O54" s="28" t="s">
        <v>1550</v>
      </c>
      <c r="P54" s="28" t="s">
        <v>1551</v>
      </c>
      <c r="Q54" s="28" t="s">
        <v>1552</v>
      </c>
      <c r="R54" s="28" t="s">
        <v>1553</v>
      </c>
      <c r="S54" s="28" t="s">
        <v>1554</v>
      </c>
      <c r="T54" s="28" t="s">
        <v>1555</v>
      </c>
      <c r="U54" s="386" t="s">
        <v>340</v>
      </c>
      <c r="V54" s="384" t="s">
        <v>493</v>
      </c>
      <c r="W54" s="430">
        <v>306</v>
      </c>
      <c r="X54" s="508">
        <v>1</v>
      </c>
      <c r="Y54" s="509">
        <v>795</v>
      </c>
      <c r="Z54" s="509">
        <v>0</v>
      </c>
      <c r="AA54" s="509">
        <v>0</v>
      </c>
      <c r="AB54" s="509">
        <v>65</v>
      </c>
      <c r="AC54" s="509">
        <v>2</v>
      </c>
      <c r="AD54" s="509">
        <v>0</v>
      </c>
      <c r="AE54" s="353">
        <v>0</v>
      </c>
      <c r="AF54" s="509">
        <v>0</v>
      </c>
      <c r="AG54" s="509">
        <v>205</v>
      </c>
      <c r="AH54" s="509">
        <v>0</v>
      </c>
      <c r="AI54" s="509">
        <v>0</v>
      </c>
      <c r="AJ54" s="509">
        <v>0</v>
      </c>
      <c r="AK54" s="509">
        <v>0</v>
      </c>
      <c r="AL54" s="509">
        <v>0</v>
      </c>
      <c r="AM54" s="509">
        <v>0</v>
      </c>
      <c r="AN54" s="353">
        <v>0</v>
      </c>
      <c r="AO54" s="353">
        <v>0</v>
      </c>
      <c r="AP54" s="509">
        <v>0</v>
      </c>
      <c r="AQ54" s="509">
        <v>0</v>
      </c>
      <c r="AR54" s="509">
        <v>0</v>
      </c>
      <c r="AS54" s="519">
        <v>1068</v>
      </c>
    </row>
    <row r="55" spans="2:45" ht="15" customHeight="1">
      <c r="B55" s="28" t="e">
        <v>#REF!</v>
      </c>
      <c r="C55" s="28" t="s">
        <v>1556</v>
      </c>
      <c r="D55" s="28" t="s">
        <v>1557</v>
      </c>
      <c r="E55" s="28" t="s">
        <v>1558</v>
      </c>
      <c r="F55" s="28" t="s">
        <v>1559</v>
      </c>
      <c r="G55" s="28" t="s">
        <v>1560</v>
      </c>
      <c r="H55" s="28" t="s">
        <v>1561</v>
      </c>
      <c r="I55" s="28" t="s">
        <v>1562</v>
      </c>
      <c r="J55" s="28" t="s">
        <v>1563</v>
      </c>
      <c r="K55" s="28" t="s">
        <v>1564</v>
      </c>
      <c r="L55" s="28" t="s">
        <v>1565</v>
      </c>
      <c r="M55" s="28" t="s">
        <v>1566</v>
      </c>
      <c r="N55" s="28" t="s">
        <v>1567</v>
      </c>
      <c r="O55" s="28" t="s">
        <v>1568</v>
      </c>
      <c r="P55" s="28" t="s">
        <v>1569</v>
      </c>
      <c r="Q55" s="28" t="s">
        <v>1570</v>
      </c>
      <c r="R55" s="28" t="s">
        <v>1571</v>
      </c>
      <c r="S55" s="28" t="s">
        <v>1572</v>
      </c>
      <c r="T55" s="28" t="s">
        <v>1573</v>
      </c>
      <c r="U55" s="386" t="s">
        <v>341</v>
      </c>
      <c r="V55" s="384" t="s">
        <v>493</v>
      </c>
      <c r="W55" s="430">
        <v>347</v>
      </c>
      <c r="X55" s="508">
        <v>3</v>
      </c>
      <c r="Y55" s="509">
        <v>496</v>
      </c>
      <c r="Z55" s="509">
        <v>0</v>
      </c>
      <c r="AA55" s="509">
        <v>0</v>
      </c>
      <c r="AB55" s="509">
        <v>270</v>
      </c>
      <c r="AC55" s="509">
        <v>0</v>
      </c>
      <c r="AD55" s="509">
        <v>2</v>
      </c>
      <c r="AE55" s="353">
        <v>0</v>
      </c>
      <c r="AF55" s="509">
        <v>0</v>
      </c>
      <c r="AG55" s="509">
        <v>0</v>
      </c>
      <c r="AH55" s="509">
        <v>0</v>
      </c>
      <c r="AI55" s="509">
        <v>0</v>
      </c>
      <c r="AJ55" s="509">
        <v>0</v>
      </c>
      <c r="AK55" s="509">
        <v>0</v>
      </c>
      <c r="AL55" s="509">
        <v>0</v>
      </c>
      <c r="AM55" s="509">
        <v>0</v>
      </c>
      <c r="AN55" s="353">
        <v>0</v>
      </c>
      <c r="AO55" s="353">
        <v>0</v>
      </c>
      <c r="AP55" s="509">
        <v>0</v>
      </c>
      <c r="AQ55" s="509">
        <v>0</v>
      </c>
      <c r="AR55" s="509">
        <v>0</v>
      </c>
      <c r="AS55" s="519">
        <v>771</v>
      </c>
    </row>
    <row r="56" spans="2:45" ht="15" customHeight="1">
      <c r="B56" s="28" t="e">
        <v>#REF!</v>
      </c>
      <c r="C56" s="28" t="s">
        <v>1574</v>
      </c>
      <c r="D56" s="28" t="s">
        <v>1575</v>
      </c>
      <c r="E56" s="28" t="s">
        <v>1576</v>
      </c>
      <c r="F56" s="28" t="s">
        <v>1577</v>
      </c>
      <c r="G56" s="28" t="s">
        <v>1578</v>
      </c>
      <c r="H56" s="28" t="s">
        <v>1579</v>
      </c>
      <c r="I56" s="28" t="s">
        <v>1580</v>
      </c>
      <c r="J56" s="28" t="s">
        <v>1581</v>
      </c>
      <c r="K56" s="28" t="s">
        <v>1582</v>
      </c>
      <c r="L56" s="28" t="s">
        <v>1583</v>
      </c>
      <c r="M56" s="28" t="s">
        <v>1584</v>
      </c>
      <c r="N56" s="28" t="s">
        <v>1585</v>
      </c>
      <c r="O56" s="28" t="s">
        <v>1586</v>
      </c>
      <c r="P56" s="28" t="s">
        <v>1587</v>
      </c>
      <c r="Q56" s="28" t="s">
        <v>1588</v>
      </c>
      <c r="R56" s="28" t="s">
        <v>1589</v>
      </c>
      <c r="S56" s="28" t="s">
        <v>1590</v>
      </c>
      <c r="T56" s="28" t="s">
        <v>1591</v>
      </c>
      <c r="U56" s="386" t="s">
        <v>342</v>
      </c>
      <c r="V56" s="384" t="s">
        <v>493</v>
      </c>
      <c r="W56" s="430">
        <v>411</v>
      </c>
      <c r="X56" s="508">
        <v>5</v>
      </c>
      <c r="Y56" s="509">
        <v>722</v>
      </c>
      <c r="Z56" s="509">
        <v>0</v>
      </c>
      <c r="AA56" s="509">
        <v>0</v>
      </c>
      <c r="AB56" s="509">
        <v>374</v>
      </c>
      <c r="AC56" s="509">
        <v>0</v>
      </c>
      <c r="AD56" s="509">
        <v>1</v>
      </c>
      <c r="AE56" s="353">
        <v>0</v>
      </c>
      <c r="AF56" s="509">
        <v>0</v>
      </c>
      <c r="AG56" s="509">
        <v>0</v>
      </c>
      <c r="AH56" s="509">
        <v>0</v>
      </c>
      <c r="AI56" s="509">
        <v>0</v>
      </c>
      <c r="AJ56" s="509">
        <v>0</v>
      </c>
      <c r="AK56" s="509">
        <v>0</v>
      </c>
      <c r="AL56" s="509">
        <v>0</v>
      </c>
      <c r="AM56" s="509">
        <v>0</v>
      </c>
      <c r="AN56" s="353">
        <v>0</v>
      </c>
      <c r="AO56" s="353">
        <v>0</v>
      </c>
      <c r="AP56" s="509">
        <v>0</v>
      </c>
      <c r="AQ56" s="509">
        <v>0</v>
      </c>
      <c r="AR56" s="509">
        <v>0</v>
      </c>
      <c r="AS56" s="519">
        <v>1102</v>
      </c>
    </row>
    <row r="57" spans="2:45" ht="15" customHeight="1">
      <c r="B57" s="28" t="e">
        <v>#REF!</v>
      </c>
      <c r="C57" s="28" t="s">
        <v>1592</v>
      </c>
      <c r="D57" s="28" t="s">
        <v>1593</v>
      </c>
      <c r="E57" s="28" t="s">
        <v>1594</v>
      </c>
      <c r="F57" s="28" t="s">
        <v>1595</v>
      </c>
      <c r="G57" s="28" t="s">
        <v>1596</v>
      </c>
      <c r="H57" s="28" t="s">
        <v>1597</v>
      </c>
      <c r="I57" s="28" t="s">
        <v>1598</v>
      </c>
      <c r="J57" s="28" t="s">
        <v>1599</v>
      </c>
      <c r="K57" s="28" t="s">
        <v>1600</v>
      </c>
      <c r="L57" s="28" t="s">
        <v>1601</v>
      </c>
      <c r="M57" s="28" t="s">
        <v>1602</v>
      </c>
      <c r="N57" s="28" t="s">
        <v>1603</v>
      </c>
      <c r="O57" s="28" t="s">
        <v>1604</v>
      </c>
      <c r="P57" s="28" t="s">
        <v>1605</v>
      </c>
      <c r="Q57" s="28" t="s">
        <v>1606</v>
      </c>
      <c r="R57" s="28" t="s">
        <v>1607</v>
      </c>
      <c r="S57" s="28" t="s">
        <v>1608</v>
      </c>
      <c r="T57" s="28" t="s">
        <v>1609</v>
      </c>
      <c r="U57" s="386" t="s">
        <v>343</v>
      </c>
      <c r="V57" s="384" t="s">
        <v>493</v>
      </c>
      <c r="W57" s="430">
        <v>501</v>
      </c>
      <c r="X57" s="508">
        <v>1</v>
      </c>
      <c r="Y57" s="509">
        <v>178</v>
      </c>
      <c r="Z57" s="509">
        <v>0</v>
      </c>
      <c r="AA57" s="509">
        <v>0</v>
      </c>
      <c r="AB57" s="509">
        <v>75</v>
      </c>
      <c r="AC57" s="509">
        <v>0</v>
      </c>
      <c r="AD57" s="509">
        <v>0</v>
      </c>
      <c r="AE57" s="353">
        <v>0</v>
      </c>
      <c r="AF57" s="509">
        <v>0</v>
      </c>
      <c r="AG57" s="509">
        <v>0</v>
      </c>
      <c r="AH57" s="509">
        <v>0</v>
      </c>
      <c r="AI57" s="509">
        <v>0</v>
      </c>
      <c r="AJ57" s="509">
        <v>0</v>
      </c>
      <c r="AK57" s="509">
        <v>0</v>
      </c>
      <c r="AL57" s="509">
        <v>0</v>
      </c>
      <c r="AM57" s="509">
        <v>0</v>
      </c>
      <c r="AN57" s="353">
        <v>0</v>
      </c>
      <c r="AO57" s="353">
        <v>0</v>
      </c>
      <c r="AP57" s="509">
        <v>0</v>
      </c>
      <c r="AQ57" s="509">
        <v>0</v>
      </c>
      <c r="AR57" s="509">
        <v>0</v>
      </c>
      <c r="AS57" s="519">
        <v>254</v>
      </c>
    </row>
    <row r="58" spans="2:45" ht="15" customHeight="1">
      <c r="B58" s="28" t="e">
        <v>#REF!</v>
      </c>
      <c r="C58" s="28" t="s">
        <v>1610</v>
      </c>
      <c r="D58" s="28" t="s">
        <v>1611</v>
      </c>
      <c r="E58" s="28" t="s">
        <v>1612</v>
      </c>
      <c r="F58" s="28" t="s">
        <v>1613</v>
      </c>
      <c r="G58" s="28" t="s">
        <v>1614</v>
      </c>
      <c r="H58" s="28" t="s">
        <v>1615</v>
      </c>
      <c r="I58" s="28" t="s">
        <v>1616</v>
      </c>
      <c r="J58" s="28" t="s">
        <v>1617</v>
      </c>
      <c r="K58" s="28" t="s">
        <v>1618</v>
      </c>
      <c r="L58" s="28" t="s">
        <v>1619</v>
      </c>
      <c r="M58" s="28" t="s">
        <v>1620</v>
      </c>
      <c r="N58" s="28" t="s">
        <v>1621</v>
      </c>
      <c r="O58" s="28" t="s">
        <v>1622</v>
      </c>
      <c r="P58" s="28" t="s">
        <v>1623</v>
      </c>
      <c r="Q58" s="28" t="s">
        <v>1624</v>
      </c>
      <c r="R58" s="28" t="s">
        <v>1625</v>
      </c>
      <c r="S58" s="28" t="s">
        <v>1626</v>
      </c>
      <c r="T58" s="28" t="s">
        <v>1627</v>
      </c>
      <c r="U58" s="386" t="s">
        <v>344</v>
      </c>
      <c r="V58" s="384" t="s">
        <v>493</v>
      </c>
      <c r="W58" s="430">
        <v>543</v>
      </c>
      <c r="X58" s="508">
        <v>3</v>
      </c>
      <c r="Y58" s="509">
        <v>119</v>
      </c>
      <c r="Z58" s="509">
        <v>0</v>
      </c>
      <c r="AA58" s="509">
        <v>0</v>
      </c>
      <c r="AB58" s="509">
        <v>111</v>
      </c>
      <c r="AC58" s="509">
        <v>325</v>
      </c>
      <c r="AD58" s="509">
        <v>0</v>
      </c>
      <c r="AE58" s="353">
        <v>14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353">
        <v>0</v>
      </c>
      <c r="AO58" s="353">
        <v>0</v>
      </c>
      <c r="AP58" s="509">
        <v>0</v>
      </c>
      <c r="AQ58" s="509">
        <v>0</v>
      </c>
      <c r="AR58" s="509">
        <v>0</v>
      </c>
      <c r="AS58" s="519">
        <v>558</v>
      </c>
    </row>
    <row r="59" spans="2:45" ht="15" customHeight="1">
      <c r="B59" s="28" t="e">
        <v>#REF!</v>
      </c>
      <c r="C59" s="28" t="s">
        <v>1628</v>
      </c>
      <c r="D59" s="28" t="s">
        <v>1629</v>
      </c>
      <c r="E59" s="28" t="s">
        <v>1630</v>
      </c>
      <c r="F59" s="28" t="s">
        <v>1631</v>
      </c>
      <c r="G59" s="28" t="s">
        <v>1632</v>
      </c>
      <c r="H59" s="28" t="s">
        <v>1633</v>
      </c>
      <c r="I59" s="28" t="s">
        <v>1634</v>
      </c>
      <c r="J59" s="28" t="s">
        <v>1635</v>
      </c>
      <c r="K59" s="28" t="s">
        <v>1636</v>
      </c>
      <c r="L59" s="28" t="s">
        <v>1637</v>
      </c>
      <c r="M59" s="28" t="s">
        <v>1638</v>
      </c>
      <c r="N59" s="28" t="s">
        <v>1639</v>
      </c>
      <c r="O59" s="28" t="s">
        <v>1640</v>
      </c>
      <c r="P59" s="28" t="s">
        <v>1641</v>
      </c>
      <c r="Q59" s="28" t="s">
        <v>1642</v>
      </c>
      <c r="R59" s="28" t="s">
        <v>1643</v>
      </c>
      <c r="S59" s="28" t="s">
        <v>1644</v>
      </c>
      <c r="T59" s="28" t="s">
        <v>1645</v>
      </c>
      <c r="U59" s="386" t="s">
        <v>345</v>
      </c>
      <c r="V59" s="384" t="s">
        <v>493</v>
      </c>
      <c r="W59" s="430">
        <v>628</v>
      </c>
      <c r="X59" s="508">
        <v>2</v>
      </c>
      <c r="Y59" s="509">
        <v>359</v>
      </c>
      <c r="Z59" s="509">
        <v>0</v>
      </c>
      <c r="AA59" s="509">
        <v>0</v>
      </c>
      <c r="AB59" s="509">
        <v>188</v>
      </c>
      <c r="AC59" s="509">
        <v>0</v>
      </c>
      <c r="AD59" s="509">
        <v>0</v>
      </c>
      <c r="AE59" s="353">
        <v>0</v>
      </c>
      <c r="AF59" s="509">
        <v>0</v>
      </c>
      <c r="AG59" s="509">
        <v>15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353">
        <v>0</v>
      </c>
      <c r="AO59" s="353">
        <v>0</v>
      </c>
      <c r="AP59" s="509">
        <v>0</v>
      </c>
      <c r="AQ59" s="509">
        <v>0</v>
      </c>
      <c r="AR59" s="509">
        <v>0</v>
      </c>
      <c r="AS59" s="519">
        <v>564</v>
      </c>
    </row>
    <row r="60" spans="2:45" ht="15" customHeight="1">
      <c r="B60" s="28" t="e">
        <v>#REF!</v>
      </c>
      <c r="C60" s="28" t="s">
        <v>1646</v>
      </c>
      <c r="D60" s="28" t="s">
        <v>1647</v>
      </c>
      <c r="E60" s="28" t="s">
        <v>1648</v>
      </c>
      <c r="F60" s="28" t="s">
        <v>1649</v>
      </c>
      <c r="G60" s="28" t="s">
        <v>1650</v>
      </c>
      <c r="H60" s="28" t="s">
        <v>1651</v>
      </c>
      <c r="I60" s="28" t="s">
        <v>1652</v>
      </c>
      <c r="J60" s="28" t="s">
        <v>1653</v>
      </c>
      <c r="K60" s="28" t="s">
        <v>1654</v>
      </c>
      <c r="L60" s="28" t="s">
        <v>1655</v>
      </c>
      <c r="M60" s="28" t="s">
        <v>1656</v>
      </c>
      <c r="N60" s="28" t="s">
        <v>1657</v>
      </c>
      <c r="O60" s="28" t="s">
        <v>1658</v>
      </c>
      <c r="P60" s="28" t="s">
        <v>1659</v>
      </c>
      <c r="Q60" s="28" t="s">
        <v>1660</v>
      </c>
      <c r="R60" s="28" t="s">
        <v>1661</v>
      </c>
      <c r="S60" s="28" t="s">
        <v>1662</v>
      </c>
      <c r="T60" s="28" t="s">
        <v>1663</v>
      </c>
      <c r="U60" s="386" t="s">
        <v>346</v>
      </c>
      <c r="V60" s="384" t="s">
        <v>493</v>
      </c>
      <c r="W60" s="430">
        <v>656</v>
      </c>
      <c r="X60" s="508">
        <v>10</v>
      </c>
      <c r="Y60" s="509">
        <v>3765</v>
      </c>
      <c r="Z60" s="509">
        <v>0</v>
      </c>
      <c r="AA60" s="509">
        <v>0</v>
      </c>
      <c r="AB60" s="509">
        <v>590</v>
      </c>
      <c r="AC60" s="509">
        <v>0</v>
      </c>
      <c r="AD60" s="509">
        <v>0</v>
      </c>
      <c r="AE60" s="353">
        <v>0</v>
      </c>
      <c r="AF60" s="509">
        <v>0</v>
      </c>
      <c r="AG60" s="509">
        <v>85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353">
        <v>4</v>
      </c>
      <c r="AO60" s="353">
        <v>0</v>
      </c>
      <c r="AP60" s="509">
        <v>0</v>
      </c>
      <c r="AQ60" s="509">
        <v>0</v>
      </c>
      <c r="AR60" s="509">
        <v>0</v>
      </c>
      <c r="AS60" s="519">
        <v>4450</v>
      </c>
    </row>
    <row r="61" spans="2:45" ht="15" customHeight="1">
      <c r="B61" s="28" t="e">
        <v>#REF!</v>
      </c>
      <c r="C61" s="28" t="s">
        <v>1664</v>
      </c>
      <c r="D61" s="28" t="s">
        <v>1665</v>
      </c>
      <c r="E61" s="28" t="s">
        <v>1666</v>
      </c>
      <c r="F61" s="28" t="s">
        <v>1667</v>
      </c>
      <c r="G61" s="28" t="s">
        <v>1668</v>
      </c>
      <c r="H61" s="28" t="s">
        <v>1669</v>
      </c>
      <c r="I61" s="28" t="s">
        <v>1670</v>
      </c>
      <c r="J61" s="28" t="s">
        <v>1671</v>
      </c>
      <c r="K61" s="28" t="s">
        <v>1672</v>
      </c>
      <c r="L61" s="28" t="s">
        <v>1673</v>
      </c>
      <c r="M61" s="28" t="s">
        <v>1674</v>
      </c>
      <c r="N61" s="28" t="s">
        <v>1675</v>
      </c>
      <c r="O61" s="28" t="s">
        <v>1676</v>
      </c>
      <c r="P61" s="28" t="s">
        <v>1677</v>
      </c>
      <c r="Q61" s="28" t="s">
        <v>1678</v>
      </c>
      <c r="R61" s="28" t="s">
        <v>1679</v>
      </c>
      <c r="S61" s="28" t="s">
        <v>1680</v>
      </c>
      <c r="T61" s="28" t="s">
        <v>1681</v>
      </c>
      <c r="U61" s="386" t="s">
        <v>347</v>
      </c>
      <c r="V61" s="384" t="s">
        <v>493</v>
      </c>
      <c r="W61" s="430">
        <v>761</v>
      </c>
      <c r="X61" s="508">
        <v>5</v>
      </c>
      <c r="Y61" s="509">
        <v>2110</v>
      </c>
      <c r="Z61" s="509">
        <v>0</v>
      </c>
      <c r="AA61" s="509">
        <v>0</v>
      </c>
      <c r="AB61" s="509">
        <v>642</v>
      </c>
      <c r="AC61" s="509">
        <v>0</v>
      </c>
      <c r="AD61" s="509">
        <v>7</v>
      </c>
      <c r="AE61" s="353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353">
        <v>1</v>
      </c>
      <c r="AO61" s="353">
        <v>0</v>
      </c>
      <c r="AP61" s="509">
        <v>0</v>
      </c>
      <c r="AQ61" s="509">
        <v>0</v>
      </c>
      <c r="AR61" s="509">
        <v>0</v>
      </c>
      <c r="AS61" s="519">
        <v>2764</v>
      </c>
    </row>
    <row r="62" spans="2:45" ht="15" customHeight="1">
      <c r="B62" s="28" t="e">
        <v>#REF!</v>
      </c>
      <c r="C62" s="28" t="s">
        <v>563</v>
      </c>
      <c r="D62" s="28" t="s">
        <v>564</v>
      </c>
      <c r="E62" s="28" t="s">
        <v>565</v>
      </c>
      <c r="F62" s="28" t="s">
        <v>567</v>
      </c>
      <c r="G62" s="28" t="s">
        <v>568</v>
      </c>
      <c r="H62" s="28" t="s">
        <v>566</v>
      </c>
      <c r="I62" s="28" t="s">
        <v>572</v>
      </c>
      <c r="J62" s="28" t="s">
        <v>571</v>
      </c>
      <c r="K62" s="28" t="s">
        <v>570</v>
      </c>
      <c r="L62" s="28" t="s">
        <v>574</v>
      </c>
      <c r="M62" s="28" t="s">
        <v>575</v>
      </c>
      <c r="N62" s="28" t="s">
        <v>585</v>
      </c>
      <c r="O62" s="28" t="s">
        <v>580</v>
      </c>
      <c r="P62" s="28" t="s">
        <v>522</v>
      </c>
      <c r="Q62" s="28" t="s">
        <v>578</v>
      </c>
      <c r="R62" s="28" t="s">
        <v>576</v>
      </c>
      <c r="S62" s="28" t="s">
        <v>742</v>
      </c>
      <c r="T62" s="28" t="s">
        <v>854</v>
      </c>
      <c r="U62" s="386" t="s">
        <v>348</v>
      </c>
      <c r="V62" s="384" t="s">
        <v>493</v>
      </c>
      <c r="W62" s="430">
        <v>842</v>
      </c>
      <c r="X62" s="508">
        <v>2</v>
      </c>
      <c r="Y62" s="509">
        <v>195</v>
      </c>
      <c r="Z62" s="509">
        <v>0</v>
      </c>
      <c r="AA62" s="509">
        <v>0</v>
      </c>
      <c r="AB62" s="509">
        <v>0</v>
      </c>
      <c r="AC62" s="509">
        <v>501</v>
      </c>
      <c r="AD62" s="509">
        <v>0</v>
      </c>
      <c r="AE62" s="353">
        <v>21</v>
      </c>
      <c r="AF62" s="509">
        <v>0</v>
      </c>
      <c r="AG62" s="509">
        <v>0</v>
      </c>
      <c r="AH62" s="509">
        <v>0</v>
      </c>
      <c r="AI62" s="509">
        <v>2</v>
      </c>
      <c r="AJ62" s="509">
        <v>0</v>
      </c>
      <c r="AK62" s="509">
        <v>0</v>
      </c>
      <c r="AL62" s="509">
        <v>0</v>
      </c>
      <c r="AM62" s="509">
        <v>0</v>
      </c>
      <c r="AN62" s="353">
        <v>4</v>
      </c>
      <c r="AO62" s="353">
        <v>0</v>
      </c>
      <c r="AP62" s="509">
        <v>0</v>
      </c>
      <c r="AQ62" s="509">
        <v>0</v>
      </c>
      <c r="AR62" s="509">
        <v>0</v>
      </c>
      <c r="AS62" s="519">
        <v>700</v>
      </c>
    </row>
    <row r="63" spans="2:45" ht="15" customHeight="1">
      <c r="B63" s="28" t="e">
        <v>#REF!</v>
      </c>
      <c r="C63" s="28" t="s">
        <v>1682</v>
      </c>
      <c r="D63" s="28" t="s">
        <v>1683</v>
      </c>
      <c r="E63" s="28" t="s">
        <v>1684</v>
      </c>
      <c r="F63" s="28" t="s">
        <v>1685</v>
      </c>
      <c r="G63" s="28" t="s">
        <v>1686</v>
      </c>
      <c r="H63" s="28" t="s">
        <v>1687</v>
      </c>
      <c r="I63" s="28" t="s">
        <v>1688</v>
      </c>
      <c r="J63" s="28" t="s">
        <v>1689</v>
      </c>
      <c r="K63" s="28" t="s">
        <v>1690</v>
      </c>
      <c r="L63" s="28" t="s">
        <v>1691</v>
      </c>
      <c r="M63" s="28" t="s">
        <v>1692</v>
      </c>
      <c r="N63" s="28" t="s">
        <v>1693</v>
      </c>
      <c r="O63" s="28" t="s">
        <v>1694</v>
      </c>
      <c r="P63" s="28" t="s">
        <v>1695</v>
      </c>
      <c r="Q63" s="28" t="s">
        <v>1696</v>
      </c>
      <c r="R63" s="28" t="s">
        <v>1697</v>
      </c>
      <c r="S63" s="28" t="s">
        <v>1698</v>
      </c>
      <c r="T63" s="28" t="s">
        <v>1699</v>
      </c>
      <c r="U63" s="513" t="s">
        <v>494</v>
      </c>
      <c r="V63" s="123"/>
      <c r="W63" s="431"/>
      <c r="X63" s="515">
        <v>34504</v>
      </c>
      <c r="Y63" s="515">
        <v>24996</v>
      </c>
      <c r="Z63" s="515">
        <v>13631</v>
      </c>
      <c r="AA63" s="515">
        <v>0</v>
      </c>
      <c r="AB63" s="515">
        <v>8868</v>
      </c>
      <c r="AC63" s="515">
        <v>2814</v>
      </c>
      <c r="AD63" s="515">
        <v>151</v>
      </c>
      <c r="AE63" s="473">
        <v>35</v>
      </c>
      <c r="AF63" s="515">
        <v>0</v>
      </c>
      <c r="AG63" s="515">
        <v>0</v>
      </c>
      <c r="AH63" s="515">
        <v>0</v>
      </c>
      <c r="AI63" s="515">
        <v>0</v>
      </c>
      <c r="AJ63" s="515">
        <v>0</v>
      </c>
      <c r="AK63" s="515">
        <v>0</v>
      </c>
      <c r="AL63" s="515">
        <v>0</v>
      </c>
      <c r="AM63" s="515">
        <v>0</v>
      </c>
      <c r="AN63" s="473">
        <v>55</v>
      </c>
      <c r="AO63" s="473">
        <v>0</v>
      </c>
      <c r="AP63" s="515">
        <v>0</v>
      </c>
      <c r="AQ63" s="515">
        <v>0</v>
      </c>
      <c r="AR63" s="515">
        <v>0</v>
      </c>
      <c r="AS63" s="515">
        <v>84964</v>
      </c>
    </row>
    <row r="64" spans="2:45" ht="15" customHeight="1">
      <c r="B64" s="28" t="e">
        <v>#REF!</v>
      </c>
      <c r="C64" s="28" t="s">
        <v>1700</v>
      </c>
      <c r="D64" s="28" t="s">
        <v>1701</v>
      </c>
      <c r="E64" s="28" t="s">
        <v>1702</v>
      </c>
      <c r="F64" s="28" t="s">
        <v>1703</v>
      </c>
      <c r="G64" s="28" t="s">
        <v>1704</v>
      </c>
      <c r="H64" s="28" t="s">
        <v>1705</v>
      </c>
      <c r="I64" s="28" t="s">
        <v>1706</v>
      </c>
      <c r="J64" s="28" t="s">
        <v>1707</v>
      </c>
      <c r="K64" s="28" t="s">
        <v>1708</v>
      </c>
      <c r="L64" s="28" t="s">
        <v>1709</v>
      </c>
      <c r="M64" s="28" t="s">
        <v>1710</v>
      </c>
      <c r="N64" s="28" t="s">
        <v>1711</v>
      </c>
      <c r="O64" s="28" t="s">
        <v>1712</v>
      </c>
      <c r="P64" s="28" t="s">
        <v>1713</v>
      </c>
      <c r="Q64" s="28" t="s">
        <v>1714</v>
      </c>
      <c r="R64" s="28" t="s">
        <v>1715</v>
      </c>
      <c r="S64" s="28" t="s">
        <v>1716</v>
      </c>
      <c r="T64" s="28" t="s">
        <v>1717</v>
      </c>
      <c r="U64" s="386" t="s">
        <v>350</v>
      </c>
      <c r="V64" s="384" t="s">
        <v>494</v>
      </c>
      <c r="W64" s="430">
        <v>38</v>
      </c>
      <c r="X64" s="508">
        <v>3</v>
      </c>
      <c r="Y64" s="509">
        <v>526</v>
      </c>
      <c r="Z64" s="509">
        <v>0</v>
      </c>
      <c r="AA64" s="509">
        <v>0</v>
      </c>
      <c r="AB64" s="509">
        <v>31</v>
      </c>
      <c r="AC64" s="509">
        <v>448</v>
      </c>
      <c r="AD64" s="509">
        <v>1</v>
      </c>
      <c r="AE64" s="353">
        <v>7</v>
      </c>
      <c r="AF64" s="509">
        <v>0</v>
      </c>
      <c r="AG64" s="509">
        <v>0</v>
      </c>
      <c r="AH64" s="509">
        <v>0</v>
      </c>
      <c r="AI64" s="509">
        <v>0</v>
      </c>
      <c r="AJ64" s="509">
        <v>0</v>
      </c>
      <c r="AK64" s="509">
        <v>0</v>
      </c>
      <c r="AL64" s="509">
        <v>0</v>
      </c>
      <c r="AM64" s="509">
        <v>0</v>
      </c>
      <c r="AN64" s="353">
        <v>0</v>
      </c>
      <c r="AO64" s="353">
        <v>0</v>
      </c>
      <c r="AP64" s="509">
        <v>0</v>
      </c>
      <c r="AQ64" s="509">
        <v>0</v>
      </c>
      <c r="AR64" s="509">
        <v>0</v>
      </c>
      <c r="AS64" s="519">
        <v>1009</v>
      </c>
    </row>
    <row r="65" spans="2:45" ht="15" customHeight="1">
      <c r="B65" s="28" t="e">
        <v>#REF!</v>
      </c>
      <c r="C65" s="28" t="s">
        <v>1718</v>
      </c>
      <c r="D65" s="28" t="s">
        <v>1719</v>
      </c>
      <c r="E65" s="28" t="s">
        <v>1720</v>
      </c>
      <c r="F65" s="28" t="s">
        <v>1721</v>
      </c>
      <c r="G65" s="28" t="s">
        <v>1722</v>
      </c>
      <c r="H65" s="28" t="s">
        <v>1723</v>
      </c>
      <c r="I65" s="28" t="s">
        <v>1724</v>
      </c>
      <c r="J65" s="28" t="s">
        <v>1725</v>
      </c>
      <c r="K65" s="28" t="s">
        <v>1726</v>
      </c>
      <c r="L65" s="28" t="s">
        <v>1727</v>
      </c>
      <c r="M65" s="28" t="s">
        <v>1728</v>
      </c>
      <c r="N65" s="28" t="s">
        <v>1729</v>
      </c>
      <c r="O65" s="28" t="s">
        <v>1730</v>
      </c>
      <c r="P65" s="28" t="s">
        <v>1731</v>
      </c>
      <c r="Q65" s="28" t="s">
        <v>1732</v>
      </c>
      <c r="R65" s="28" t="s">
        <v>1733</v>
      </c>
      <c r="S65" s="28" t="s">
        <v>1734</v>
      </c>
      <c r="T65" s="28" t="s">
        <v>1735</v>
      </c>
      <c r="U65" s="386" t="s">
        <v>351</v>
      </c>
      <c r="V65" s="384" t="s">
        <v>494</v>
      </c>
      <c r="W65" s="430">
        <v>86</v>
      </c>
      <c r="X65" s="508">
        <v>54</v>
      </c>
      <c r="Y65" s="509">
        <v>794</v>
      </c>
      <c r="Z65" s="509">
        <v>7</v>
      </c>
      <c r="AA65" s="509">
        <v>0</v>
      </c>
      <c r="AB65" s="509">
        <v>316</v>
      </c>
      <c r="AC65" s="509">
        <v>0</v>
      </c>
      <c r="AD65" s="509">
        <v>0</v>
      </c>
      <c r="AE65" s="353">
        <v>0</v>
      </c>
      <c r="AF65" s="509">
        <v>0</v>
      </c>
      <c r="AG65" s="509">
        <v>0</v>
      </c>
      <c r="AH65" s="509">
        <v>0</v>
      </c>
      <c r="AI65" s="509">
        <v>0</v>
      </c>
      <c r="AJ65" s="509">
        <v>0</v>
      </c>
      <c r="AK65" s="509">
        <v>0</v>
      </c>
      <c r="AL65" s="509">
        <v>0</v>
      </c>
      <c r="AM65" s="509">
        <v>0</v>
      </c>
      <c r="AN65" s="353">
        <v>0</v>
      </c>
      <c r="AO65" s="353">
        <v>0</v>
      </c>
      <c r="AP65" s="509">
        <v>0</v>
      </c>
      <c r="AQ65" s="509">
        <v>0</v>
      </c>
      <c r="AR65" s="509">
        <v>0</v>
      </c>
      <c r="AS65" s="519">
        <v>1171</v>
      </c>
    </row>
    <row r="66" spans="2:45" ht="15" customHeight="1">
      <c r="B66" s="28" t="e">
        <v>#REF!</v>
      </c>
      <c r="C66" s="28" t="s">
        <v>1736</v>
      </c>
      <c r="D66" s="28" t="s">
        <v>1737</v>
      </c>
      <c r="E66" s="28" t="s">
        <v>1738</v>
      </c>
      <c r="F66" s="28" t="s">
        <v>1739</v>
      </c>
      <c r="G66" s="28" t="s">
        <v>1740</v>
      </c>
      <c r="H66" s="28" t="s">
        <v>1741</v>
      </c>
      <c r="I66" s="28" t="s">
        <v>1742</v>
      </c>
      <c r="J66" s="28" t="s">
        <v>1743</v>
      </c>
      <c r="K66" s="28" t="s">
        <v>1744</v>
      </c>
      <c r="L66" s="28" t="s">
        <v>1745</v>
      </c>
      <c r="M66" s="28" t="s">
        <v>1746</v>
      </c>
      <c r="N66" s="28" t="s">
        <v>1747</v>
      </c>
      <c r="O66" s="28" t="s">
        <v>1748</v>
      </c>
      <c r="P66" s="28" t="s">
        <v>1749</v>
      </c>
      <c r="Q66" s="28" t="s">
        <v>1750</v>
      </c>
      <c r="R66" s="28" t="s">
        <v>1751</v>
      </c>
      <c r="S66" s="28" t="s">
        <v>1752</v>
      </c>
      <c r="T66" s="28" t="s">
        <v>1753</v>
      </c>
      <c r="U66" s="386" t="s">
        <v>352</v>
      </c>
      <c r="V66" s="384" t="s">
        <v>494</v>
      </c>
      <c r="W66" s="430">
        <v>107</v>
      </c>
      <c r="X66" s="508">
        <v>4</v>
      </c>
      <c r="Y66" s="509">
        <v>249</v>
      </c>
      <c r="Z66" s="509">
        <v>0</v>
      </c>
      <c r="AA66" s="509">
        <v>0</v>
      </c>
      <c r="AB66" s="509">
        <v>75</v>
      </c>
      <c r="AC66" s="509">
        <v>340</v>
      </c>
      <c r="AD66" s="509">
        <v>0</v>
      </c>
      <c r="AE66" s="353">
        <v>8</v>
      </c>
      <c r="AF66" s="509">
        <v>0</v>
      </c>
      <c r="AG66" s="509">
        <v>0</v>
      </c>
      <c r="AH66" s="509">
        <v>0</v>
      </c>
      <c r="AI66" s="509">
        <v>0</v>
      </c>
      <c r="AJ66" s="509">
        <v>0</v>
      </c>
      <c r="AK66" s="509">
        <v>0</v>
      </c>
      <c r="AL66" s="509">
        <v>0</v>
      </c>
      <c r="AM66" s="509">
        <v>0</v>
      </c>
      <c r="AN66" s="353">
        <v>0</v>
      </c>
      <c r="AO66" s="353">
        <v>0</v>
      </c>
      <c r="AP66" s="509">
        <v>0</v>
      </c>
      <c r="AQ66" s="509">
        <v>0</v>
      </c>
      <c r="AR66" s="509">
        <v>0</v>
      </c>
      <c r="AS66" s="519">
        <v>668</v>
      </c>
    </row>
    <row r="67" spans="2:45" ht="15" customHeight="1">
      <c r="B67" s="28" t="e">
        <v>#REF!</v>
      </c>
      <c r="C67" s="28" t="s">
        <v>1754</v>
      </c>
      <c r="D67" s="28" t="s">
        <v>1755</v>
      </c>
      <c r="E67" s="28" t="s">
        <v>1756</v>
      </c>
      <c r="F67" s="28" t="s">
        <v>1757</v>
      </c>
      <c r="G67" s="28" t="s">
        <v>1758</v>
      </c>
      <c r="H67" s="28" t="s">
        <v>1759</v>
      </c>
      <c r="I67" s="28" t="s">
        <v>1760</v>
      </c>
      <c r="J67" s="28" t="s">
        <v>1761</v>
      </c>
      <c r="K67" s="28" t="s">
        <v>1762</v>
      </c>
      <c r="L67" s="28" t="s">
        <v>1763</v>
      </c>
      <c r="M67" s="28" t="s">
        <v>1764</v>
      </c>
      <c r="N67" s="28" t="s">
        <v>1765</v>
      </c>
      <c r="O67" s="28" t="s">
        <v>1766</v>
      </c>
      <c r="P67" s="28" t="s">
        <v>1767</v>
      </c>
      <c r="Q67" s="28" t="s">
        <v>1768</v>
      </c>
      <c r="R67" s="28" t="s">
        <v>1769</v>
      </c>
      <c r="S67" s="28" t="s">
        <v>1770</v>
      </c>
      <c r="T67" s="28" t="s">
        <v>1771</v>
      </c>
      <c r="U67" s="386" t="s">
        <v>353</v>
      </c>
      <c r="V67" s="384" t="s">
        <v>494</v>
      </c>
      <c r="W67" s="430">
        <v>134</v>
      </c>
      <c r="X67" s="508">
        <v>2</v>
      </c>
      <c r="Y67" s="509">
        <v>267</v>
      </c>
      <c r="Z67" s="509">
        <v>0</v>
      </c>
      <c r="AA67" s="509">
        <v>0</v>
      </c>
      <c r="AB67" s="509">
        <v>166</v>
      </c>
      <c r="AC67" s="509">
        <v>0</v>
      </c>
      <c r="AD67" s="509">
        <v>0</v>
      </c>
      <c r="AE67" s="353">
        <v>0</v>
      </c>
      <c r="AF67" s="509">
        <v>0</v>
      </c>
      <c r="AG67" s="509">
        <v>0</v>
      </c>
      <c r="AH67" s="509">
        <v>0</v>
      </c>
      <c r="AI67" s="509">
        <v>0</v>
      </c>
      <c r="AJ67" s="509">
        <v>0</v>
      </c>
      <c r="AK67" s="509">
        <v>0</v>
      </c>
      <c r="AL67" s="509">
        <v>0</v>
      </c>
      <c r="AM67" s="509">
        <v>0</v>
      </c>
      <c r="AN67" s="353">
        <v>0</v>
      </c>
      <c r="AO67" s="353">
        <v>0</v>
      </c>
      <c r="AP67" s="509">
        <v>0</v>
      </c>
      <c r="AQ67" s="509">
        <v>0</v>
      </c>
      <c r="AR67" s="509">
        <v>0</v>
      </c>
      <c r="AS67" s="519">
        <v>435</v>
      </c>
    </row>
    <row r="68" spans="2:45" ht="15" customHeight="1">
      <c r="B68" s="28" t="e">
        <v>#REF!</v>
      </c>
      <c r="C68" s="28" t="s">
        <v>1772</v>
      </c>
      <c r="D68" s="28" t="s">
        <v>1773</v>
      </c>
      <c r="E68" s="28" t="s">
        <v>1774</v>
      </c>
      <c r="F68" s="28" t="s">
        <v>1775</v>
      </c>
      <c r="G68" s="28" t="s">
        <v>1776</v>
      </c>
      <c r="H68" s="28" t="s">
        <v>1777</v>
      </c>
      <c r="I68" s="28" t="s">
        <v>1778</v>
      </c>
      <c r="J68" s="28" t="s">
        <v>1779</v>
      </c>
      <c r="K68" s="28" t="s">
        <v>1780</v>
      </c>
      <c r="L68" s="28" t="s">
        <v>1781</v>
      </c>
      <c r="M68" s="28" t="s">
        <v>1782</v>
      </c>
      <c r="N68" s="28" t="s">
        <v>1783</v>
      </c>
      <c r="O68" s="28" t="s">
        <v>1784</v>
      </c>
      <c r="P68" s="28" t="s">
        <v>1785</v>
      </c>
      <c r="Q68" s="28" t="s">
        <v>1786</v>
      </c>
      <c r="R68" s="28" t="s">
        <v>1787</v>
      </c>
      <c r="S68" s="28" t="s">
        <v>1788</v>
      </c>
      <c r="T68" s="28" t="s">
        <v>1789</v>
      </c>
      <c r="U68" s="386" t="s">
        <v>354</v>
      </c>
      <c r="V68" s="384" t="s">
        <v>494</v>
      </c>
      <c r="W68" s="430">
        <v>150</v>
      </c>
      <c r="X68" s="508">
        <v>4</v>
      </c>
      <c r="Y68" s="509">
        <v>931</v>
      </c>
      <c r="Z68" s="509">
        <v>0</v>
      </c>
      <c r="AA68" s="509">
        <v>0</v>
      </c>
      <c r="AB68" s="509">
        <v>143</v>
      </c>
      <c r="AC68" s="509">
        <v>0</v>
      </c>
      <c r="AD68" s="509">
        <v>26</v>
      </c>
      <c r="AE68" s="353">
        <v>0</v>
      </c>
      <c r="AF68" s="509">
        <v>0</v>
      </c>
      <c r="AG68" s="509">
        <v>0</v>
      </c>
      <c r="AH68" s="509">
        <v>0</v>
      </c>
      <c r="AI68" s="509">
        <v>0</v>
      </c>
      <c r="AJ68" s="509">
        <v>0</v>
      </c>
      <c r="AK68" s="509">
        <v>0</v>
      </c>
      <c r="AL68" s="509">
        <v>0</v>
      </c>
      <c r="AM68" s="509">
        <v>0</v>
      </c>
      <c r="AN68" s="353">
        <v>0</v>
      </c>
      <c r="AO68" s="353">
        <v>0</v>
      </c>
      <c r="AP68" s="509">
        <v>0</v>
      </c>
      <c r="AQ68" s="509">
        <v>0</v>
      </c>
      <c r="AR68" s="509">
        <v>0</v>
      </c>
      <c r="AS68" s="519">
        <v>1104</v>
      </c>
    </row>
    <row r="69" spans="2:45" ht="15" customHeight="1">
      <c r="B69" s="28" t="e">
        <v>#REF!</v>
      </c>
      <c r="C69" s="28" t="s">
        <v>1790</v>
      </c>
      <c r="D69" s="28" t="s">
        <v>1791</v>
      </c>
      <c r="E69" s="28" t="s">
        <v>1792</v>
      </c>
      <c r="F69" s="28" t="s">
        <v>1793</v>
      </c>
      <c r="G69" s="28" t="s">
        <v>1794</v>
      </c>
      <c r="H69" s="28" t="s">
        <v>1795</v>
      </c>
      <c r="I69" s="28" t="s">
        <v>1796</v>
      </c>
      <c r="J69" s="28" t="s">
        <v>1797</v>
      </c>
      <c r="K69" s="28" t="s">
        <v>1798</v>
      </c>
      <c r="L69" s="28" t="s">
        <v>1799</v>
      </c>
      <c r="M69" s="28" t="s">
        <v>1800</v>
      </c>
      <c r="N69" s="28" t="s">
        <v>1801</v>
      </c>
      <c r="O69" s="28" t="s">
        <v>1802</v>
      </c>
      <c r="P69" s="28" t="s">
        <v>1803</v>
      </c>
      <c r="Q69" s="28" t="s">
        <v>1804</v>
      </c>
      <c r="R69" s="28" t="s">
        <v>1805</v>
      </c>
      <c r="S69" s="28" t="s">
        <v>1806</v>
      </c>
      <c r="T69" s="28" t="s">
        <v>1807</v>
      </c>
      <c r="U69" s="386" t="s">
        <v>355</v>
      </c>
      <c r="V69" s="384" t="s">
        <v>494</v>
      </c>
      <c r="W69" s="430">
        <v>237</v>
      </c>
      <c r="X69" s="508">
        <v>10682</v>
      </c>
      <c r="Y69" s="509">
        <v>659</v>
      </c>
      <c r="Z69" s="509">
        <v>1538</v>
      </c>
      <c r="AA69" s="509">
        <v>0</v>
      </c>
      <c r="AB69" s="509">
        <v>587</v>
      </c>
      <c r="AC69" s="509">
        <v>4</v>
      </c>
      <c r="AD69" s="509">
        <v>5</v>
      </c>
      <c r="AE69" s="353">
        <v>0</v>
      </c>
      <c r="AF69" s="509">
        <v>0</v>
      </c>
      <c r="AG69" s="509">
        <v>0</v>
      </c>
      <c r="AH69" s="509">
        <v>0</v>
      </c>
      <c r="AI69" s="509">
        <v>0</v>
      </c>
      <c r="AJ69" s="509">
        <v>0</v>
      </c>
      <c r="AK69" s="509">
        <v>0</v>
      </c>
      <c r="AL69" s="509">
        <v>0</v>
      </c>
      <c r="AM69" s="509">
        <v>0</v>
      </c>
      <c r="AN69" s="353">
        <v>2</v>
      </c>
      <c r="AO69" s="353">
        <v>0</v>
      </c>
      <c r="AP69" s="509">
        <v>0</v>
      </c>
      <c r="AQ69" s="509">
        <v>0</v>
      </c>
      <c r="AR69" s="509">
        <v>0</v>
      </c>
      <c r="AS69" s="519">
        <v>13475</v>
      </c>
    </row>
    <row r="70" spans="2:45" ht="15" customHeight="1">
      <c r="B70" s="28" t="e">
        <v>#REF!</v>
      </c>
      <c r="C70" s="28" t="s">
        <v>1808</v>
      </c>
      <c r="D70" s="28" t="s">
        <v>1809</v>
      </c>
      <c r="E70" s="28" t="s">
        <v>1810</v>
      </c>
      <c r="F70" s="28" t="s">
        <v>1811</v>
      </c>
      <c r="G70" s="28" t="s">
        <v>1812</v>
      </c>
      <c r="H70" s="28" t="s">
        <v>1813</v>
      </c>
      <c r="I70" s="28" t="s">
        <v>1814</v>
      </c>
      <c r="J70" s="28" t="s">
        <v>1815</v>
      </c>
      <c r="K70" s="28" t="s">
        <v>1816</v>
      </c>
      <c r="L70" s="28" t="s">
        <v>1817</v>
      </c>
      <c r="M70" s="28" t="s">
        <v>1818</v>
      </c>
      <c r="N70" s="28" t="s">
        <v>1819</v>
      </c>
      <c r="O70" s="28" t="s">
        <v>1820</v>
      </c>
      <c r="P70" s="28" t="s">
        <v>1821</v>
      </c>
      <c r="Q70" s="28" t="s">
        <v>1822</v>
      </c>
      <c r="R70" s="28" t="s">
        <v>1823</v>
      </c>
      <c r="S70" s="28" t="s">
        <v>1824</v>
      </c>
      <c r="T70" s="28" t="s">
        <v>1825</v>
      </c>
      <c r="U70" s="386" t="s">
        <v>356</v>
      </c>
      <c r="V70" s="384" t="s">
        <v>494</v>
      </c>
      <c r="W70" s="430">
        <v>264</v>
      </c>
      <c r="X70" s="508">
        <v>16</v>
      </c>
      <c r="Y70" s="509">
        <v>3791</v>
      </c>
      <c r="Z70" s="509">
        <v>1901</v>
      </c>
      <c r="AA70" s="509">
        <v>0</v>
      </c>
      <c r="AB70" s="509">
        <v>718</v>
      </c>
      <c r="AC70" s="509">
        <v>0</v>
      </c>
      <c r="AD70" s="509">
        <v>1</v>
      </c>
      <c r="AE70" s="353">
        <v>0</v>
      </c>
      <c r="AF70" s="509">
        <v>0</v>
      </c>
      <c r="AG70" s="509">
        <v>0</v>
      </c>
      <c r="AH70" s="509">
        <v>0</v>
      </c>
      <c r="AI70" s="509">
        <v>0</v>
      </c>
      <c r="AJ70" s="509">
        <v>0</v>
      </c>
      <c r="AK70" s="509">
        <v>0</v>
      </c>
      <c r="AL70" s="509">
        <v>0</v>
      </c>
      <c r="AM70" s="509">
        <v>0</v>
      </c>
      <c r="AN70" s="353">
        <v>16</v>
      </c>
      <c r="AO70" s="353">
        <v>0</v>
      </c>
      <c r="AP70" s="509">
        <v>0</v>
      </c>
      <c r="AQ70" s="509">
        <v>0</v>
      </c>
      <c r="AR70" s="509">
        <v>0</v>
      </c>
      <c r="AS70" s="519">
        <v>6427</v>
      </c>
    </row>
    <row r="71" spans="2:45" ht="15" customHeight="1">
      <c r="B71" s="28" t="e">
        <v>#REF!</v>
      </c>
      <c r="C71" s="28" t="s">
        <v>1826</v>
      </c>
      <c r="D71" s="28" t="s">
        <v>1827</v>
      </c>
      <c r="E71" s="28" t="s">
        <v>1828</v>
      </c>
      <c r="F71" s="28" t="s">
        <v>1829</v>
      </c>
      <c r="G71" s="28" t="s">
        <v>1830</v>
      </c>
      <c r="H71" s="28" t="s">
        <v>1831</v>
      </c>
      <c r="I71" s="28" t="s">
        <v>1832</v>
      </c>
      <c r="J71" s="28" t="s">
        <v>1833</v>
      </c>
      <c r="K71" s="28" t="s">
        <v>1834</v>
      </c>
      <c r="L71" s="28" t="s">
        <v>1835</v>
      </c>
      <c r="M71" s="28" t="s">
        <v>1836</v>
      </c>
      <c r="N71" s="28" t="s">
        <v>1837</v>
      </c>
      <c r="O71" s="28" t="s">
        <v>1838</v>
      </c>
      <c r="P71" s="28" t="s">
        <v>1839</v>
      </c>
      <c r="Q71" s="28" t="s">
        <v>1840</v>
      </c>
      <c r="R71" s="28" t="s">
        <v>1841</v>
      </c>
      <c r="S71" s="28" t="s">
        <v>1842</v>
      </c>
      <c r="T71" s="28" t="s">
        <v>1843</v>
      </c>
      <c r="U71" s="386" t="s">
        <v>357</v>
      </c>
      <c r="V71" s="384" t="s">
        <v>494</v>
      </c>
      <c r="W71" s="430">
        <v>310</v>
      </c>
      <c r="X71" s="508">
        <v>4</v>
      </c>
      <c r="Y71" s="509">
        <v>1902</v>
      </c>
      <c r="Z71" s="509">
        <v>0</v>
      </c>
      <c r="AA71" s="509">
        <v>0</v>
      </c>
      <c r="AB71" s="509">
        <v>284</v>
      </c>
      <c r="AC71" s="509">
        <v>0</v>
      </c>
      <c r="AD71" s="509">
        <v>83</v>
      </c>
      <c r="AE71" s="353">
        <v>0</v>
      </c>
      <c r="AF71" s="509">
        <v>0</v>
      </c>
      <c r="AG71" s="509">
        <v>0</v>
      </c>
      <c r="AH71" s="509">
        <v>0</v>
      </c>
      <c r="AI71" s="509">
        <v>0</v>
      </c>
      <c r="AJ71" s="509">
        <v>0</v>
      </c>
      <c r="AK71" s="509">
        <v>0</v>
      </c>
      <c r="AL71" s="509">
        <v>0</v>
      </c>
      <c r="AM71" s="509">
        <v>0</v>
      </c>
      <c r="AN71" s="353">
        <v>3</v>
      </c>
      <c r="AO71" s="353">
        <v>0</v>
      </c>
      <c r="AP71" s="509">
        <v>0</v>
      </c>
      <c r="AQ71" s="509">
        <v>0</v>
      </c>
      <c r="AR71" s="509">
        <v>0</v>
      </c>
      <c r="AS71" s="519">
        <v>2273</v>
      </c>
    </row>
    <row r="72" spans="2:45" ht="15" customHeight="1">
      <c r="B72" s="28" t="e">
        <v>#REF!</v>
      </c>
      <c r="C72" s="28" t="s">
        <v>1844</v>
      </c>
      <c r="D72" s="28" t="s">
        <v>1845</v>
      </c>
      <c r="E72" s="28" t="s">
        <v>1846</v>
      </c>
      <c r="F72" s="28" t="s">
        <v>1847</v>
      </c>
      <c r="G72" s="28" t="s">
        <v>1848</v>
      </c>
      <c r="H72" s="28" t="s">
        <v>1849</v>
      </c>
      <c r="I72" s="28" t="s">
        <v>1850</v>
      </c>
      <c r="J72" s="28" t="s">
        <v>1851</v>
      </c>
      <c r="K72" s="28" t="s">
        <v>1852</v>
      </c>
      <c r="L72" s="28" t="s">
        <v>1853</v>
      </c>
      <c r="M72" s="28" t="s">
        <v>1854</v>
      </c>
      <c r="N72" s="28" t="s">
        <v>1855</v>
      </c>
      <c r="O72" s="28" t="s">
        <v>1856</v>
      </c>
      <c r="P72" s="28" t="s">
        <v>1857</v>
      </c>
      <c r="Q72" s="28" t="s">
        <v>1858</v>
      </c>
      <c r="R72" s="28" t="s">
        <v>1859</v>
      </c>
      <c r="S72" s="28" t="s">
        <v>1860</v>
      </c>
      <c r="T72" s="28" t="s">
        <v>1861</v>
      </c>
      <c r="U72" s="386" t="s">
        <v>358</v>
      </c>
      <c r="V72" s="384" t="s">
        <v>494</v>
      </c>
      <c r="W72" s="430">
        <v>315</v>
      </c>
      <c r="X72" s="508">
        <v>8</v>
      </c>
      <c r="Y72" s="509">
        <v>896</v>
      </c>
      <c r="Z72" s="509">
        <v>0</v>
      </c>
      <c r="AA72" s="509">
        <v>0</v>
      </c>
      <c r="AB72" s="509">
        <v>163</v>
      </c>
      <c r="AC72" s="509">
        <v>0</v>
      </c>
      <c r="AD72" s="509">
        <v>17</v>
      </c>
      <c r="AE72" s="353">
        <v>0</v>
      </c>
      <c r="AF72" s="509">
        <v>0</v>
      </c>
      <c r="AG72" s="509">
        <v>0</v>
      </c>
      <c r="AH72" s="509">
        <v>0</v>
      </c>
      <c r="AI72" s="509">
        <v>0</v>
      </c>
      <c r="AJ72" s="509">
        <v>0</v>
      </c>
      <c r="AK72" s="509">
        <v>0</v>
      </c>
      <c r="AL72" s="509">
        <v>0</v>
      </c>
      <c r="AM72" s="509">
        <v>0</v>
      </c>
      <c r="AN72" s="353">
        <v>1</v>
      </c>
      <c r="AO72" s="353">
        <v>0</v>
      </c>
      <c r="AP72" s="509">
        <v>0</v>
      </c>
      <c r="AQ72" s="509">
        <v>0</v>
      </c>
      <c r="AR72" s="509">
        <v>0</v>
      </c>
      <c r="AS72" s="519">
        <v>1084</v>
      </c>
    </row>
    <row r="73" spans="2:45" ht="15" customHeight="1">
      <c r="B73" s="28" t="e">
        <v>#REF!</v>
      </c>
      <c r="C73" s="28" t="s">
        <v>1862</v>
      </c>
      <c r="D73" s="28" t="s">
        <v>1863</v>
      </c>
      <c r="E73" s="28" t="s">
        <v>1864</v>
      </c>
      <c r="F73" s="28" t="s">
        <v>1865</v>
      </c>
      <c r="G73" s="28" t="s">
        <v>1866</v>
      </c>
      <c r="H73" s="28" t="s">
        <v>1867</v>
      </c>
      <c r="I73" s="28" t="s">
        <v>1868</v>
      </c>
      <c r="J73" s="28" t="s">
        <v>1869</v>
      </c>
      <c r="K73" s="28" t="s">
        <v>1870</v>
      </c>
      <c r="L73" s="28" t="s">
        <v>1871</v>
      </c>
      <c r="M73" s="28" t="s">
        <v>1872</v>
      </c>
      <c r="N73" s="28" t="s">
        <v>1873</v>
      </c>
      <c r="O73" s="28" t="s">
        <v>1874</v>
      </c>
      <c r="P73" s="28" t="s">
        <v>1875</v>
      </c>
      <c r="Q73" s="28" t="s">
        <v>1876</v>
      </c>
      <c r="R73" s="28" t="s">
        <v>1877</v>
      </c>
      <c r="S73" s="28" t="s">
        <v>1878</v>
      </c>
      <c r="T73" s="28" t="s">
        <v>1879</v>
      </c>
      <c r="U73" s="386" t="s">
        <v>359</v>
      </c>
      <c r="V73" s="384" t="s">
        <v>494</v>
      </c>
      <c r="W73" s="430">
        <v>361</v>
      </c>
      <c r="X73" s="508">
        <v>2</v>
      </c>
      <c r="Y73" s="509">
        <v>1503</v>
      </c>
      <c r="Z73" s="509">
        <v>0</v>
      </c>
      <c r="AA73" s="509">
        <v>0</v>
      </c>
      <c r="AB73" s="509">
        <v>631</v>
      </c>
      <c r="AC73" s="509">
        <v>2</v>
      </c>
      <c r="AD73" s="509">
        <v>0</v>
      </c>
      <c r="AE73" s="353">
        <v>0</v>
      </c>
      <c r="AF73" s="509">
        <v>0</v>
      </c>
      <c r="AG73" s="509">
        <v>0</v>
      </c>
      <c r="AH73" s="509">
        <v>0</v>
      </c>
      <c r="AI73" s="509">
        <v>0</v>
      </c>
      <c r="AJ73" s="509">
        <v>0</v>
      </c>
      <c r="AK73" s="509">
        <v>0</v>
      </c>
      <c r="AL73" s="509">
        <v>0</v>
      </c>
      <c r="AM73" s="509">
        <v>0</v>
      </c>
      <c r="AN73" s="353">
        <v>1</v>
      </c>
      <c r="AO73" s="353">
        <v>0</v>
      </c>
      <c r="AP73" s="509">
        <v>0</v>
      </c>
      <c r="AQ73" s="509">
        <v>0</v>
      </c>
      <c r="AR73" s="509">
        <v>0</v>
      </c>
      <c r="AS73" s="519">
        <v>2138</v>
      </c>
    </row>
    <row r="74" spans="2:45" ht="15" customHeight="1">
      <c r="B74" s="28" t="e">
        <v>#REF!</v>
      </c>
      <c r="C74" s="28" t="s">
        <v>1880</v>
      </c>
      <c r="D74" s="28" t="s">
        <v>1881</v>
      </c>
      <c r="E74" s="28" t="s">
        <v>1882</v>
      </c>
      <c r="F74" s="28" t="s">
        <v>1883</v>
      </c>
      <c r="G74" s="28" t="s">
        <v>1884</v>
      </c>
      <c r="H74" s="28" t="s">
        <v>1885</v>
      </c>
      <c r="I74" s="28" t="s">
        <v>1886</v>
      </c>
      <c r="J74" s="28" t="s">
        <v>1887</v>
      </c>
      <c r="K74" s="28" t="s">
        <v>1888</v>
      </c>
      <c r="L74" s="28" t="s">
        <v>1889</v>
      </c>
      <c r="M74" s="28" t="s">
        <v>1890</v>
      </c>
      <c r="N74" s="28" t="s">
        <v>1891</v>
      </c>
      <c r="O74" s="28" t="s">
        <v>1892</v>
      </c>
      <c r="P74" s="28" t="s">
        <v>1893</v>
      </c>
      <c r="Q74" s="28" t="s">
        <v>1894</v>
      </c>
      <c r="R74" s="28" t="s">
        <v>1895</v>
      </c>
      <c r="S74" s="28" t="s">
        <v>1896</v>
      </c>
      <c r="T74" s="28" t="s">
        <v>1897</v>
      </c>
      <c r="U74" s="386" t="s">
        <v>360</v>
      </c>
      <c r="V74" s="384" t="s">
        <v>494</v>
      </c>
      <c r="W74" s="430">
        <v>647</v>
      </c>
      <c r="X74" s="508">
        <v>7</v>
      </c>
      <c r="Y74" s="509">
        <v>923</v>
      </c>
      <c r="Z74" s="509">
        <v>0</v>
      </c>
      <c r="AA74" s="509">
        <v>0</v>
      </c>
      <c r="AB74" s="509">
        <v>251</v>
      </c>
      <c r="AC74" s="509">
        <v>0</v>
      </c>
      <c r="AD74" s="509">
        <v>1</v>
      </c>
      <c r="AE74" s="353">
        <v>0</v>
      </c>
      <c r="AF74" s="509">
        <v>0</v>
      </c>
      <c r="AG74" s="509">
        <v>0</v>
      </c>
      <c r="AH74" s="509">
        <v>0</v>
      </c>
      <c r="AI74" s="509">
        <v>0</v>
      </c>
      <c r="AJ74" s="509">
        <v>0</v>
      </c>
      <c r="AK74" s="509">
        <v>0</v>
      </c>
      <c r="AL74" s="509">
        <v>0</v>
      </c>
      <c r="AM74" s="509">
        <v>0</v>
      </c>
      <c r="AN74" s="353">
        <v>0</v>
      </c>
      <c r="AO74" s="353">
        <v>0</v>
      </c>
      <c r="AP74" s="509">
        <v>0</v>
      </c>
      <c r="AQ74" s="509">
        <v>0</v>
      </c>
      <c r="AR74" s="509">
        <v>0</v>
      </c>
      <c r="AS74" s="519">
        <v>1182</v>
      </c>
    </row>
    <row r="75" spans="2:45" ht="15" customHeight="1">
      <c r="B75" s="28" t="e">
        <v>#REF!</v>
      </c>
      <c r="C75" s="28" t="s">
        <v>1898</v>
      </c>
      <c r="D75" s="28" t="s">
        <v>1899</v>
      </c>
      <c r="E75" s="28" t="s">
        <v>1900</v>
      </c>
      <c r="F75" s="28" t="s">
        <v>1901</v>
      </c>
      <c r="G75" s="28" t="s">
        <v>1902</v>
      </c>
      <c r="H75" s="28" t="s">
        <v>1903</v>
      </c>
      <c r="I75" s="28" t="s">
        <v>1904</v>
      </c>
      <c r="J75" s="28" t="s">
        <v>1905</v>
      </c>
      <c r="K75" s="28" t="s">
        <v>1906</v>
      </c>
      <c r="L75" s="28" t="s">
        <v>1907</v>
      </c>
      <c r="M75" s="28" t="s">
        <v>1908</v>
      </c>
      <c r="N75" s="28" t="s">
        <v>1909</v>
      </c>
      <c r="O75" s="28" t="s">
        <v>1910</v>
      </c>
      <c r="P75" s="28" t="s">
        <v>1911</v>
      </c>
      <c r="Q75" s="28" t="s">
        <v>1912</v>
      </c>
      <c r="R75" s="28" t="s">
        <v>1913</v>
      </c>
      <c r="S75" s="28" t="s">
        <v>1914</v>
      </c>
      <c r="T75" s="28" t="s">
        <v>1915</v>
      </c>
      <c r="U75" s="386" t="s">
        <v>361</v>
      </c>
      <c r="V75" s="384" t="s">
        <v>494</v>
      </c>
      <c r="W75" s="430">
        <v>658</v>
      </c>
      <c r="X75" s="508">
        <v>4</v>
      </c>
      <c r="Y75" s="509">
        <v>734</v>
      </c>
      <c r="Z75" s="509">
        <v>2</v>
      </c>
      <c r="AA75" s="509">
        <v>0</v>
      </c>
      <c r="AB75" s="509">
        <v>247</v>
      </c>
      <c r="AC75" s="509">
        <v>0</v>
      </c>
      <c r="AD75" s="509">
        <v>1</v>
      </c>
      <c r="AE75" s="353">
        <v>0</v>
      </c>
      <c r="AF75" s="509">
        <v>0</v>
      </c>
      <c r="AG75" s="509">
        <v>0</v>
      </c>
      <c r="AH75" s="509">
        <v>0</v>
      </c>
      <c r="AI75" s="509">
        <v>0</v>
      </c>
      <c r="AJ75" s="509">
        <v>0</v>
      </c>
      <c r="AK75" s="509">
        <v>0</v>
      </c>
      <c r="AL75" s="509">
        <v>0</v>
      </c>
      <c r="AM75" s="509">
        <v>0</v>
      </c>
      <c r="AN75" s="353">
        <v>1</v>
      </c>
      <c r="AO75" s="353">
        <v>0</v>
      </c>
      <c r="AP75" s="509">
        <v>0</v>
      </c>
      <c r="AQ75" s="509">
        <v>0</v>
      </c>
      <c r="AR75" s="509">
        <v>0</v>
      </c>
      <c r="AS75" s="519">
        <v>988</v>
      </c>
    </row>
    <row r="76" spans="2:45" ht="15" customHeight="1">
      <c r="B76" s="28" t="e">
        <v>#REF!</v>
      </c>
      <c r="C76" s="28" t="s">
        <v>1916</v>
      </c>
      <c r="D76" s="28" t="s">
        <v>1917</v>
      </c>
      <c r="E76" s="28" t="s">
        <v>1918</v>
      </c>
      <c r="F76" s="28" t="s">
        <v>1919</v>
      </c>
      <c r="G76" s="28" t="s">
        <v>1920</v>
      </c>
      <c r="H76" s="28" t="s">
        <v>1921</v>
      </c>
      <c r="I76" s="28" t="s">
        <v>1922</v>
      </c>
      <c r="J76" s="28" t="s">
        <v>1923</v>
      </c>
      <c r="K76" s="28" t="s">
        <v>1924</v>
      </c>
      <c r="L76" s="28" t="s">
        <v>1925</v>
      </c>
      <c r="M76" s="28" t="s">
        <v>1926</v>
      </c>
      <c r="N76" s="28" t="s">
        <v>1927</v>
      </c>
      <c r="O76" s="28" t="s">
        <v>1928</v>
      </c>
      <c r="P76" s="28" t="s">
        <v>1929</v>
      </c>
      <c r="Q76" s="28" t="s">
        <v>1930</v>
      </c>
      <c r="R76" s="28" t="s">
        <v>1931</v>
      </c>
      <c r="S76" s="28" t="s">
        <v>1932</v>
      </c>
      <c r="T76" s="28" t="s">
        <v>1933</v>
      </c>
      <c r="U76" s="386" t="s">
        <v>362</v>
      </c>
      <c r="V76" s="384" t="s">
        <v>494</v>
      </c>
      <c r="W76" s="430">
        <v>664</v>
      </c>
      <c r="X76" s="508">
        <v>58</v>
      </c>
      <c r="Y76" s="509">
        <v>6926</v>
      </c>
      <c r="Z76" s="509">
        <v>5659</v>
      </c>
      <c r="AA76" s="509">
        <v>0</v>
      </c>
      <c r="AB76" s="509">
        <v>1588</v>
      </c>
      <c r="AC76" s="509">
        <v>0</v>
      </c>
      <c r="AD76" s="509">
        <v>4</v>
      </c>
      <c r="AE76" s="353">
        <v>0</v>
      </c>
      <c r="AF76" s="509">
        <v>0</v>
      </c>
      <c r="AG76" s="509">
        <v>0</v>
      </c>
      <c r="AH76" s="509">
        <v>0</v>
      </c>
      <c r="AI76" s="509">
        <v>0</v>
      </c>
      <c r="AJ76" s="509">
        <v>0</v>
      </c>
      <c r="AK76" s="509">
        <v>0</v>
      </c>
      <c r="AL76" s="509">
        <v>0</v>
      </c>
      <c r="AM76" s="509">
        <v>0</v>
      </c>
      <c r="AN76" s="353">
        <v>13</v>
      </c>
      <c r="AO76" s="353">
        <v>0</v>
      </c>
      <c r="AP76" s="509">
        <v>0</v>
      </c>
      <c r="AQ76" s="509">
        <v>0</v>
      </c>
      <c r="AR76" s="509">
        <v>0</v>
      </c>
      <c r="AS76" s="519">
        <v>14235</v>
      </c>
    </row>
    <row r="77" spans="2:45" ht="15" customHeight="1">
      <c r="B77" s="28" t="e">
        <v>#REF!</v>
      </c>
      <c r="C77" s="28" t="s">
        <v>1934</v>
      </c>
      <c r="D77" s="28" t="s">
        <v>1935</v>
      </c>
      <c r="E77" s="28" t="s">
        <v>1936</v>
      </c>
      <c r="F77" s="28" t="s">
        <v>1937</v>
      </c>
      <c r="G77" s="28" t="s">
        <v>1938</v>
      </c>
      <c r="H77" s="28" t="s">
        <v>1939</v>
      </c>
      <c r="I77" s="28" t="s">
        <v>1940</v>
      </c>
      <c r="J77" s="28" t="s">
        <v>1941</v>
      </c>
      <c r="K77" s="28" t="s">
        <v>1942</v>
      </c>
      <c r="L77" s="28" t="s">
        <v>1943</v>
      </c>
      <c r="M77" s="28" t="s">
        <v>1944</v>
      </c>
      <c r="N77" s="28" t="s">
        <v>1945</v>
      </c>
      <c r="O77" s="28" t="s">
        <v>1946</v>
      </c>
      <c r="P77" s="28" t="s">
        <v>1947</v>
      </c>
      <c r="Q77" s="28" t="s">
        <v>1948</v>
      </c>
      <c r="R77" s="28" t="s">
        <v>1949</v>
      </c>
      <c r="S77" s="28" t="s">
        <v>1950</v>
      </c>
      <c r="T77" s="28" t="s">
        <v>1951</v>
      </c>
      <c r="U77" s="386" t="s">
        <v>363</v>
      </c>
      <c r="V77" s="384" t="s">
        <v>494</v>
      </c>
      <c r="W77" s="430">
        <v>686</v>
      </c>
      <c r="X77" s="508">
        <v>14540</v>
      </c>
      <c r="Y77" s="509">
        <v>1366</v>
      </c>
      <c r="Z77" s="509">
        <v>2891</v>
      </c>
      <c r="AA77" s="509">
        <v>0</v>
      </c>
      <c r="AB77" s="509">
        <v>2190</v>
      </c>
      <c r="AC77" s="509">
        <v>2</v>
      </c>
      <c r="AD77" s="509">
        <v>12</v>
      </c>
      <c r="AE77" s="353">
        <v>0</v>
      </c>
      <c r="AF77" s="509">
        <v>0</v>
      </c>
      <c r="AG77" s="509">
        <v>0</v>
      </c>
      <c r="AH77" s="509">
        <v>0</v>
      </c>
      <c r="AI77" s="509">
        <v>0</v>
      </c>
      <c r="AJ77" s="509">
        <v>0</v>
      </c>
      <c r="AK77" s="509">
        <v>0</v>
      </c>
      <c r="AL77" s="509">
        <v>0</v>
      </c>
      <c r="AM77" s="509">
        <v>0</v>
      </c>
      <c r="AN77" s="353">
        <v>13</v>
      </c>
      <c r="AO77" s="353">
        <v>0</v>
      </c>
      <c r="AP77" s="509">
        <v>0</v>
      </c>
      <c r="AQ77" s="509">
        <v>0</v>
      </c>
      <c r="AR77" s="509">
        <v>0</v>
      </c>
      <c r="AS77" s="519">
        <v>21001</v>
      </c>
    </row>
    <row r="78" spans="2:45" ht="15" customHeight="1">
      <c r="B78" s="28" t="e">
        <v>#REF!</v>
      </c>
      <c r="C78" s="28" t="s">
        <v>1952</v>
      </c>
      <c r="D78" s="28" t="s">
        <v>1953</v>
      </c>
      <c r="E78" s="28" t="s">
        <v>1954</v>
      </c>
      <c r="F78" s="28" t="s">
        <v>1955</v>
      </c>
      <c r="G78" s="28" t="s">
        <v>1956</v>
      </c>
      <c r="H78" s="28" t="s">
        <v>1957</v>
      </c>
      <c r="I78" s="28" t="s">
        <v>1958</v>
      </c>
      <c r="J78" s="28" t="s">
        <v>1959</v>
      </c>
      <c r="K78" s="28" t="s">
        <v>1960</v>
      </c>
      <c r="L78" s="28" t="s">
        <v>1961</v>
      </c>
      <c r="M78" s="28" t="s">
        <v>1962</v>
      </c>
      <c r="N78" s="28" t="s">
        <v>1963</v>
      </c>
      <c r="O78" s="28" t="s">
        <v>1964</v>
      </c>
      <c r="P78" s="28" t="s">
        <v>1965</v>
      </c>
      <c r="Q78" s="28" t="s">
        <v>1966</v>
      </c>
      <c r="R78" s="28" t="s">
        <v>1967</v>
      </c>
      <c r="S78" s="28" t="s">
        <v>1968</v>
      </c>
      <c r="T78" s="28" t="s">
        <v>1969</v>
      </c>
      <c r="U78" s="386" t="s">
        <v>364</v>
      </c>
      <c r="V78" s="384" t="s">
        <v>494</v>
      </c>
      <c r="W78" s="430">
        <v>819</v>
      </c>
      <c r="X78" s="508">
        <v>3</v>
      </c>
      <c r="Y78" s="509">
        <v>536</v>
      </c>
      <c r="Z78" s="509">
        <v>0</v>
      </c>
      <c r="AA78" s="509">
        <v>0</v>
      </c>
      <c r="AB78" s="509">
        <v>225</v>
      </c>
      <c r="AC78" s="509">
        <v>0</v>
      </c>
      <c r="AD78" s="509">
        <v>0</v>
      </c>
      <c r="AE78" s="353">
        <v>0</v>
      </c>
      <c r="AF78" s="509">
        <v>0</v>
      </c>
      <c r="AG78" s="509">
        <v>0</v>
      </c>
      <c r="AH78" s="509">
        <v>0</v>
      </c>
      <c r="AI78" s="509">
        <v>0</v>
      </c>
      <c r="AJ78" s="509">
        <v>0</v>
      </c>
      <c r="AK78" s="509">
        <v>0</v>
      </c>
      <c r="AL78" s="509">
        <v>0</v>
      </c>
      <c r="AM78" s="509">
        <v>0</v>
      </c>
      <c r="AN78" s="353">
        <v>0</v>
      </c>
      <c r="AO78" s="353">
        <v>0</v>
      </c>
      <c r="AP78" s="509">
        <v>0</v>
      </c>
      <c r="AQ78" s="509">
        <v>0</v>
      </c>
      <c r="AR78" s="509">
        <v>0</v>
      </c>
      <c r="AS78" s="519">
        <v>764</v>
      </c>
    </row>
    <row r="79" spans="2:45" ht="15" customHeight="1">
      <c r="B79" s="28" t="e">
        <v>#REF!</v>
      </c>
      <c r="C79" s="28" t="s">
        <v>1970</v>
      </c>
      <c r="D79" s="28" t="s">
        <v>1971</v>
      </c>
      <c r="E79" s="28" t="s">
        <v>1972</v>
      </c>
      <c r="F79" s="28" t="s">
        <v>1973</v>
      </c>
      <c r="G79" s="28" t="s">
        <v>1974</v>
      </c>
      <c r="H79" s="28" t="s">
        <v>1975</v>
      </c>
      <c r="I79" s="28" t="s">
        <v>1976</v>
      </c>
      <c r="J79" s="28" t="s">
        <v>1977</v>
      </c>
      <c r="K79" s="28" t="s">
        <v>1978</v>
      </c>
      <c r="L79" s="28" t="s">
        <v>1979</v>
      </c>
      <c r="M79" s="28" t="s">
        <v>1980</v>
      </c>
      <c r="N79" s="28" t="s">
        <v>1981</v>
      </c>
      <c r="O79" s="28" t="s">
        <v>1982</v>
      </c>
      <c r="P79" s="28" t="s">
        <v>1983</v>
      </c>
      <c r="Q79" s="28" t="s">
        <v>1984</v>
      </c>
      <c r="R79" s="28" t="s">
        <v>1985</v>
      </c>
      <c r="S79" s="28" t="s">
        <v>1986</v>
      </c>
      <c r="T79" s="28" t="s">
        <v>1987</v>
      </c>
      <c r="U79" s="386" t="s">
        <v>365</v>
      </c>
      <c r="V79" s="384" t="s">
        <v>494</v>
      </c>
      <c r="W79" s="430">
        <v>854</v>
      </c>
      <c r="X79" s="508">
        <v>2</v>
      </c>
      <c r="Y79" s="509">
        <v>340</v>
      </c>
      <c r="Z79" s="509">
        <v>0</v>
      </c>
      <c r="AA79" s="509">
        <v>0</v>
      </c>
      <c r="AB79" s="509">
        <v>21</v>
      </c>
      <c r="AC79" s="509">
        <v>731</v>
      </c>
      <c r="AD79" s="509">
        <v>0</v>
      </c>
      <c r="AE79" s="353">
        <v>8</v>
      </c>
      <c r="AF79" s="509">
        <v>0</v>
      </c>
      <c r="AG79" s="509">
        <v>0</v>
      </c>
      <c r="AH79" s="509">
        <v>0</v>
      </c>
      <c r="AI79" s="509">
        <v>0</v>
      </c>
      <c r="AJ79" s="509">
        <v>0</v>
      </c>
      <c r="AK79" s="509">
        <v>0</v>
      </c>
      <c r="AL79" s="509">
        <v>0</v>
      </c>
      <c r="AM79" s="509">
        <v>0</v>
      </c>
      <c r="AN79" s="353">
        <v>0</v>
      </c>
      <c r="AO79" s="353">
        <v>0</v>
      </c>
      <c r="AP79" s="509">
        <v>0</v>
      </c>
      <c r="AQ79" s="509">
        <v>0</v>
      </c>
      <c r="AR79" s="509">
        <v>0</v>
      </c>
      <c r="AS79" s="519">
        <v>1094</v>
      </c>
    </row>
    <row r="80" spans="2:45" ht="15" customHeight="1">
      <c r="B80" s="28" t="e">
        <v>#REF!</v>
      </c>
      <c r="C80" s="28" t="s">
        <v>563</v>
      </c>
      <c r="D80" s="28" t="s">
        <v>564</v>
      </c>
      <c r="E80" s="28" t="s">
        <v>565</v>
      </c>
      <c r="F80" s="28" t="s">
        <v>567</v>
      </c>
      <c r="G80" s="28" t="s">
        <v>568</v>
      </c>
      <c r="H80" s="28" t="s">
        <v>566</v>
      </c>
      <c r="I80" s="28" t="s">
        <v>572</v>
      </c>
      <c r="J80" s="28" t="s">
        <v>571</v>
      </c>
      <c r="K80" s="28" t="s">
        <v>570</v>
      </c>
      <c r="L80" s="28" t="s">
        <v>574</v>
      </c>
      <c r="M80" s="28" t="s">
        <v>575</v>
      </c>
      <c r="N80" s="28" t="s">
        <v>585</v>
      </c>
      <c r="O80" s="28" t="s">
        <v>580</v>
      </c>
      <c r="P80" s="28" t="s">
        <v>522</v>
      </c>
      <c r="Q80" s="28" t="s">
        <v>578</v>
      </c>
      <c r="R80" s="28" t="s">
        <v>576</v>
      </c>
      <c r="S80" s="28" t="s">
        <v>742</v>
      </c>
      <c r="T80" s="28" t="s">
        <v>854</v>
      </c>
      <c r="U80" s="386" t="s">
        <v>366</v>
      </c>
      <c r="V80" s="384" t="s">
        <v>494</v>
      </c>
      <c r="W80" s="430">
        <v>887</v>
      </c>
      <c r="X80" s="508">
        <v>9111</v>
      </c>
      <c r="Y80" s="509">
        <v>2653</v>
      </c>
      <c r="Z80" s="509">
        <v>1633</v>
      </c>
      <c r="AA80" s="509">
        <v>0</v>
      </c>
      <c r="AB80" s="509">
        <v>1232</v>
      </c>
      <c r="AC80" s="509">
        <v>1287</v>
      </c>
      <c r="AD80" s="509">
        <v>0</v>
      </c>
      <c r="AE80" s="353">
        <v>12</v>
      </c>
      <c r="AF80" s="509">
        <v>0</v>
      </c>
      <c r="AG80" s="509">
        <v>0</v>
      </c>
      <c r="AH80" s="509">
        <v>0</v>
      </c>
      <c r="AI80" s="509">
        <v>0</v>
      </c>
      <c r="AJ80" s="509">
        <v>0</v>
      </c>
      <c r="AK80" s="509">
        <v>0</v>
      </c>
      <c r="AL80" s="509">
        <v>0</v>
      </c>
      <c r="AM80" s="509">
        <v>0</v>
      </c>
      <c r="AN80" s="353">
        <v>5</v>
      </c>
      <c r="AO80" s="353">
        <v>0</v>
      </c>
      <c r="AP80" s="509">
        <v>0</v>
      </c>
      <c r="AQ80" s="509">
        <v>0</v>
      </c>
      <c r="AR80" s="509">
        <v>0</v>
      </c>
      <c r="AS80" s="519">
        <v>15916</v>
      </c>
    </row>
    <row r="81" spans="2:45" ht="15" customHeight="1">
      <c r="B81" s="28" t="e">
        <v>#REF!</v>
      </c>
      <c r="C81" s="28" t="s">
        <v>1988</v>
      </c>
      <c r="D81" s="28" t="s">
        <v>1989</v>
      </c>
      <c r="E81" s="28" t="s">
        <v>1990</v>
      </c>
      <c r="F81" s="28" t="s">
        <v>1991</v>
      </c>
      <c r="G81" s="28" t="s">
        <v>1992</v>
      </c>
      <c r="H81" s="28" t="s">
        <v>1993</v>
      </c>
      <c r="I81" s="28" t="s">
        <v>1994</v>
      </c>
      <c r="J81" s="28" t="s">
        <v>1995</v>
      </c>
      <c r="K81" s="28" t="s">
        <v>1996</v>
      </c>
      <c r="L81" s="28" t="s">
        <v>1997</v>
      </c>
      <c r="M81" s="28" t="s">
        <v>1998</v>
      </c>
      <c r="N81" s="28" t="s">
        <v>1999</v>
      </c>
      <c r="O81" s="28" t="s">
        <v>2000</v>
      </c>
      <c r="P81" s="28" t="s">
        <v>2001</v>
      </c>
      <c r="Q81" s="28" t="s">
        <v>2002</v>
      </c>
      <c r="R81" s="28" t="s">
        <v>2003</v>
      </c>
      <c r="S81" s="28" t="s">
        <v>2004</v>
      </c>
      <c r="T81" s="28" t="s">
        <v>695</v>
      </c>
      <c r="U81" s="513" t="s">
        <v>495</v>
      </c>
      <c r="V81" s="123"/>
      <c r="W81" s="431"/>
      <c r="X81" s="515">
        <v>250258</v>
      </c>
      <c r="Y81" s="515">
        <v>105418</v>
      </c>
      <c r="Z81" s="515">
        <v>21658</v>
      </c>
      <c r="AA81" s="515">
        <v>13713</v>
      </c>
      <c r="AB81" s="515">
        <v>21274</v>
      </c>
      <c r="AC81" s="515">
        <v>559</v>
      </c>
      <c r="AD81" s="515">
        <v>538</v>
      </c>
      <c r="AE81" s="473">
        <v>99</v>
      </c>
      <c r="AF81" s="515">
        <v>0</v>
      </c>
      <c r="AG81" s="515">
        <v>1483</v>
      </c>
      <c r="AH81" s="515">
        <v>276</v>
      </c>
      <c r="AI81" s="515">
        <v>0</v>
      </c>
      <c r="AJ81" s="515">
        <v>9</v>
      </c>
      <c r="AK81" s="515">
        <v>0</v>
      </c>
      <c r="AL81" s="515">
        <v>1</v>
      </c>
      <c r="AM81" s="515">
        <v>1</v>
      </c>
      <c r="AN81" s="473">
        <v>660</v>
      </c>
      <c r="AO81" s="473">
        <v>1</v>
      </c>
      <c r="AP81" s="515">
        <v>0</v>
      </c>
      <c r="AQ81" s="515">
        <v>0</v>
      </c>
      <c r="AR81" s="515">
        <v>0</v>
      </c>
      <c r="AS81" s="515">
        <v>415189</v>
      </c>
    </row>
    <row r="82" spans="2:45" ht="15" customHeight="1">
      <c r="B82" s="28" t="e">
        <v>#REF!</v>
      </c>
      <c r="C82" s="28" t="s">
        <v>2005</v>
      </c>
      <c r="D82" s="28" t="s">
        <v>2006</v>
      </c>
      <c r="E82" s="28" t="s">
        <v>2007</v>
      </c>
      <c r="F82" s="28" t="s">
        <v>2008</v>
      </c>
      <c r="G82" s="28" t="s">
        <v>2009</v>
      </c>
      <c r="H82" s="28" t="s">
        <v>2010</v>
      </c>
      <c r="I82" s="28" t="s">
        <v>2011</v>
      </c>
      <c r="J82" s="28" t="s">
        <v>2012</v>
      </c>
      <c r="K82" s="28" t="s">
        <v>2013</v>
      </c>
      <c r="L82" s="28" t="s">
        <v>2014</v>
      </c>
      <c r="M82" s="28" t="s">
        <v>2015</v>
      </c>
      <c r="N82" s="28" t="s">
        <v>2016</v>
      </c>
      <c r="O82" s="28" t="s">
        <v>2017</v>
      </c>
      <c r="P82" s="28" t="s">
        <v>2018</v>
      </c>
      <c r="Q82" s="28" t="s">
        <v>2019</v>
      </c>
      <c r="R82" s="28" t="s">
        <v>2020</v>
      </c>
      <c r="S82" s="28" t="s">
        <v>2021</v>
      </c>
      <c r="T82" s="28" t="s">
        <v>2022</v>
      </c>
      <c r="U82" s="386" t="s">
        <v>368</v>
      </c>
      <c r="V82" s="384" t="s">
        <v>495</v>
      </c>
      <c r="W82" s="430">
        <v>2</v>
      </c>
      <c r="X82" s="508">
        <v>6</v>
      </c>
      <c r="Y82" s="509">
        <v>1747</v>
      </c>
      <c r="Z82" s="509">
        <v>1</v>
      </c>
      <c r="AA82" s="509">
        <v>0</v>
      </c>
      <c r="AB82" s="509">
        <v>872</v>
      </c>
      <c r="AC82" s="509">
        <v>352</v>
      </c>
      <c r="AD82" s="509">
        <v>1</v>
      </c>
      <c r="AE82" s="353">
        <v>9</v>
      </c>
      <c r="AF82" s="509">
        <v>0</v>
      </c>
      <c r="AG82" s="509">
        <v>0</v>
      </c>
      <c r="AH82" s="509">
        <v>0</v>
      </c>
      <c r="AI82" s="509">
        <v>0</v>
      </c>
      <c r="AJ82" s="509">
        <v>0</v>
      </c>
      <c r="AK82" s="509">
        <v>0</v>
      </c>
      <c r="AL82" s="509">
        <v>0</v>
      </c>
      <c r="AM82" s="509">
        <v>0</v>
      </c>
      <c r="AN82" s="353">
        <v>6</v>
      </c>
      <c r="AO82" s="353">
        <v>0</v>
      </c>
      <c r="AP82" s="509">
        <v>0</v>
      </c>
      <c r="AQ82" s="509">
        <v>0</v>
      </c>
      <c r="AR82" s="509">
        <v>0</v>
      </c>
      <c r="AS82" s="519">
        <v>2979</v>
      </c>
    </row>
    <row r="83" spans="2:45" ht="15" customHeight="1">
      <c r="B83" s="28" t="e">
        <v>#REF!</v>
      </c>
      <c r="C83" s="28" t="s">
        <v>2023</v>
      </c>
      <c r="D83" s="28" t="s">
        <v>2024</v>
      </c>
      <c r="E83" s="28" t="s">
        <v>2025</v>
      </c>
      <c r="F83" s="28" t="s">
        <v>2026</v>
      </c>
      <c r="G83" s="28" t="s">
        <v>2027</v>
      </c>
      <c r="H83" s="28" t="s">
        <v>2028</v>
      </c>
      <c r="I83" s="28" t="s">
        <v>2029</v>
      </c>
      <c r="J83" s="28" t="s">
        <v>2030</v>
      </c>
      <c r="K83" s="28" t="s">
        <v>2031</v>
      </c>
      <c r="L83" s="28" t="s">
        <v>2032</v>
      </c>
      <c r="M83" s="28" t="s">
        <v>2033</v>
      </c>
      <c r="N83" s="28" t="s">
        <v>2034</v>
      </c>
      <c r="O83" s="28" t="s">
        <v>2035</v>
      </c>
      <c r="P83" s="28" t="s">
        <v>2036</v>
      </c>
      <c r="Q83" s="28" t="s">
        <v>2037</v>
      </c>
      <c r="R83" s="28" t="s">
        <v>2038</v>
      </c>
      <c r="S83" s="28" t="s">
        <v>2039</v>
      </c>
      <c r="T83" s="28" t="s">
        <v>2040</v>
      </c>
      <c r="U83" s="386" t="s">
        <v>369</v>
      </c>
      <c r="V83" s="384" t="s">
        <v>495</v>
      </c>
      <c r="W83" s="430">
        <v>21</v>
      </c>
      <c r="X83" s="508">
        <v>1</v>
      </c>
      <c r="Y83" s="509">
        <v>336</v>
      </c>
      <c r="Z83" s="509">
        <v>0</v>
      </c>
      <c r="AA83" s="509">
        <v>0</v>
      </c>
      <c r="AB83" s="509">
        <v>177</v>
      </c>
      <c r="AC83" s="509">
        <v>0</v>
      </c>
      <c r="AD83" s="509">
        <v>0</v>
      </c>
      <c r="AE83" s="353">
        <v>0</v>
      </c>
      <c r="AF83" s="509">
        <v>0</v>
      </c>
      <c r="AG83" s="509">
        <v>0</v>
      </c>
      <c r="AH83" s="509">
        <v>0</v>
      </c>
      <c r="AI83" s="509">
        <v>0</v>
      </c>
      <c r="AJ83" s="509">
        <v>0</v>
      </c>
      <c r="AK83" s="509">
        <v>0</v>
      </c>
      <c r="AL83" s="509">
        <v>0</v>
      </c>
      <c r="AM83" s="509">
        <v>0</v>
      </c>
      <c r="AN83" s="353">
        <v>1</v>
      </c>
      <c r="AO83" s="353">
        <v>0</v>
      </c>
      <c r="AP83" s="509">
        <v>0</v>
      </c>
      <c r="AQ83" s="509">
        <v>0</v>
      </c>
      <c r="AR83" s="509">
        <v>0</v>
      </c>
      <c r="AS83" s="519">
        <v>514</v>
      </c>
    </row>
    <row r="84" spans="2:45" ht="15" customHeight="1">
      <c r="B84" s="28" t="e">
        <v>#REF!</v>
      </c>
      <c r="C84" s="28" t="s">
        <v>2041</v>
      </c>
      <c r="D84" s="28" t="s">
        <v>2042</v>
      </c>
      <c r="E84" s="28" t="s">
        <v>2043</v>
      </c>
      <c r="F84" s="28" t="s">
        <v>2044</v>
      </c>
      <c r="G84" s="28" t="s">
        <v>2045</v>
      </c>
      <c r="H84" s="28" t="s">
        <v>2046</v>
      </c>
      <c r="I84" s="28" t="s">
        <v>2047</v>
      </c>
      <c r="J84" s="28" t="s">
        <v>2048</v>
      </c>
      <c r="K84" s="28" t="s">
        <v>2049</v>
      </c>
      <c r="L84" s="28" t="s">
        <v>2050</v>
      </c>
      <c r="M84" s="28" t="s">
        <v>2051</v>
      </c>
      <c r="N84" s="28" t="s">
        <v>2052</v>
      </c>
      <c r="O84" s="28" t="s">
        <v>2053</v>
      </c>
      <c r="P84" s="28" t="s">
        <v>2054</v>
      </c>
      <c r="Q84" s="28" t="s">
        <v>2055</v>
      </c>
      <c r="R84" s="28" t="s">
        <v>2056</v>
      </c>
      <c r="S84" s="28" t="s">
        <v>2057</v>
      </c>
      <c r="T84" s="28" t="s">
        <v>2058</v>
      </c>
      <c r="U84" s="386" t="s">
        <v>370</v>
      </c>
      <c r="V84" s="384" t="s">
        <v>495</v>
      </c>
      <c r="W84" s="430">
        <v>55</v>
      </c>
      <c r="X84" s="508">
        <v>0</v>
      </c>
      <c r="Y84" s="509">
        <v>309</v>
      </c>
      <c r="Z84" s="509">
        <v>0</v>
      </c>
      <c r="AA84" s="509">
        <v>0</v>
      </c>
      <c r="AB84" s="509">
        <v>204</v>
      </c>
      <c r="AC84" s="509">
        <v>2</v>
      </c>
      <c r="AD84" s="509">
        <v>0</v>
      </c>
      <c r="AE84" s="353">
        <v>0</v>
      </c>
      <c r="AF84" s="509">
        <v>0</v>
      </c>
      <c r="AG84" s="509">
        <v>0</v>
      </c>
      <c r="AH84" s="509">
        <v>0</v>
      </c>
      <c r="AI84" s="509">
        <v>0</v>
      </c>
      <c r="AJ84" s="509">
        <v>0</v>
      </c>
      <c r="AK84" s="509">
        <v>0</v>
      </c>
      <c r="AL84" s="509">
        <v>0</v>
      </c>
      <c r="AM84" s="509">
        <v>0</v>
      </c>
      <c r="AN84" s="353">
        <v>0</v>
      </c>
      <c r="AO84" s="353">
        <v>0</v>
      </c>
      <c r="AP84" s="509">
        <v>0</v>
      </c>
      <c r="AQ84" s="509">
        <v>0</v>
      </c>
      <c r="AR84" s="509">
        <v>0</v>
      </c>
      <c r="AS84" s="519">
        <v>515</v>
      </c>
    </row>
    <row r="85" spans="2:45" ht="15" customHeight="1">
      <c r="B85" s="28" t="e">
        <v>#REF!</v>
      </c>
      <c r="C85" s="28" t="s">
        <v>2059</v>
      </c>
      <c r="D85" s="28" t="s">
        <v>2060</v>
      </c>
      <c r="E85" s="28" t="s">
        <v>2061</v>
      </c>
      <c r="F85" s="28" t="s">
        <v>2062</v>
      </c>
      <c r="G85" s="28" t="s">
        <v>2063</v>
      </c>
      <c r="H85" s="28" t="s">
        <v>2064</v>
      </c>
      <c r="I85" s="28" t="s">
        <v>2065</v>
      </c>
      <c r="J85" s="28" t="s">
        <v>2066</v>
      </c>
      <c r="K85" s="28" t="s">
        <v>2067</v>
      </c>
      <c r="L85" s="28" t="s">
        <v>2068</v>
      </c>
      <c r="M85" s="28" t="s">
        <v>2069</v>
      </c>
      <c r="N85" s="28" t="s">
        <v>2070</v>
      </c>
      <c r="O85" s="28" t="s">
        <v>2071</v>
      </c>
      <c r="P85" s="28" t="s">
        <v>2072</v>
      </c>
      <c r="Q85" s="28" t="s">
        <v>2073</v>
      </c>
      <c r="R85" s="28" t="s">
        <v>2074</v>
      </c>
      <c r="S85" s="28" t="s">
        <v>2075</v>
      </c>
      <c r="T85" s="28" t="s">
        <v>2076</v>
      </c>
      <c r="U85" s="386" t="s">
        <v>371</v>
      </c>
      <c r="V85" s="384" t="s">
        <v>495</v>
      </c>
      <c r="W85" s="430">
        <v>148</v>
      </c>
      <c r="X85" s="508">
        <v>22712</v>
      </c>
      <c r="Y85" s="509">
        <v>11879</v>
      </c>
      <c r="Z85" s="509">
        <v>0</v>
      </c>
      <c r="AA85" s="509">
        <v>0</v>
      </c>
      <c r="AB85" s="509">
        <v>1758</v>
      </c>
      <c r="AC85" s="509">
        <v>1</v>
      </c>
      <c r="AD85" s="509">
        <v>14</v>
      </c>
      <c r="AE85" s="353">
        <v>0</v>
      </c>
      <c r="AF85" s="509">
        <v>0</v>
      </c>
      <c r="AG85" s="509">
        <v>174</v>
      </c>
      <c r="AH85" s="509">
        <v>0</v>
      </c>
      <c r="AI85" s="509">
        <v>0</v>
      </c>
      <c r="AJ85" s="509">
        <v>0</v>
      </c>
      <c r="AK85" s="509">
        <v>0</v>
      </c>
      <c r="AL85" s="509">
        <v>0</v>
      </c>
      <c r="AM85" s="509">
        <v>0</v>
      </c>
      <c r="AN85" s="353">
        <v>62</v>
      </c>
      <c r="AO85" s="353">
        <v>0</v>
      </c>
      <c r="AP85" s="509">
        <v>0</v>
      </c>
      <c r="AQ85" s="509">
        <v>0</v>
      </c>
      <c r="AR85" s="509">
        <v>0</v>
      </c>
      <c r="AS85" s="519">
        <v>36538</v>
      </c>
    </row>
    <row r="86" spans="2:45" ht="15" customHeight="1">
      <c r="B86" s="28" t="e">
        <v>#REF!</v>
      </c>
      <c r="C86" s="28" t="s">
        <v>2077</v>
      </c>
      <c r="D86" s="28" t="s">
        <v>2078</v>
      </c>
      <c r="E86" s="28" t="s">
        <v>2079</v>
      </c>
      <c r="F86" s="28" t="s">
        <v>2080</v>
      </c>
      <c r="G86" s="28" t="s">
        <v>2081</v>
      </c>
      <c r="H86" s="28" t="s">
        <v>2082</v>
      </c>
      <c r="I86" s="28" t="s">
        <v>2083</v>
      </c>
      <c r="J86" s="28" t="s">
        <v>2084</v>
      </c>
      <c r="K86" s="28" t="s">
        <v>2085</v>
      </c>
      <c r="L86" s="28" t="s">
        <v>2086</v>
      </c>
      <c r="M86" s="28" t="s">
        <v>2087</v>
      </c>
      <c r="N86" s="28" t="s">
        <v>2088</v>
      </c>
      <c r="O86" s="28" t="s">
        <v>2089</v>
      </c>
      <c r="P86" s="28" t="s">
        <v>2090</v>
      </c>
      <c r="Q86" s="28" t="s">
        <v>2091</v>
      </c>
      <c r="R86" s="28" t="s">
        <v>2092</v>
      </c>
      <c r="S86" s="28" t="s">
        <v>2093</v>
      </c>
      <c r="T86" s="28" t="s">
        <v>2094</v>
      </c>
      <c r="U86" s="386" t="s">
        <v>372</v>
      </c>
      <c r="V86" s="384" t="s">
        <v>495</v>
      </c>
      <c r="W86" s="430">
        <v>197</v>
      </c>
      <c r="X86" s="508">
        <v>73</v>
      </c>
      <c r="Y86" s="509">
        <v>1915</v>
      </c>
      <c r="Z86" s="509">
        <v>0</v>
      </c>
      <c r="AA86" s="509">
        <v>0</v>
      </c>
      <c r="AB86" s="509">
        <v>587</v>
      </c>
      <c r="AC86" s="509">
        <v>0</v>
      </c>
      <c r="AD86" s="509">
        <v>8</v>
      </c>
      <c r="AE86" s="353">
        <v>0</v>
      </c>
      <c r="AF86" s="509">
        <v>0</v>
      </c>
      <c r="AG86" s="509">
        <v>76</v>
      </c>
      <c r="AH86" s="509">
        <v>0</v>
      </c>
      <c r="AI86" s="509">
        <v>0</v>
      </c>
      <c r="AJ86" s="509">
        <v>0</v>
      </c>
      <c r="AK86" s="509">
        <v>0</v>
      </c>
      <c r="AL86" s="509">
        <v>0</v>
      </c>
      <c r="AM86" s="509">
        <v>0</v>
      </c>
      <c r="AN86" s="353">
        <v>4</v>
      </c>
      <c r="AO86" s="353">
        <v>0</v>
      </c>
      <c r="AP86" s="509">
        <v>0</v>
      </c>
      <c r="AQ86" s="509">
        <v>0</v>
      </c>
      <c r="AR86" s="509">
        <v>0</v>
      </c>
      <c r="AS86" s="519">
        <v>2659</v>
      </c>
    </row>
    <row r="87" spans="2:45" ht="15" customHeight="1">
      <c r="B87" s="28" t="e">
        <v>#REF!</v>
      </c>
      <c r="C87" s="28" t="s">
        <v>2095</v>
      </c>
      <c r="D87" s="28" t="s">
        <v>2096</v>
      </c>
      <c r="E87" s="28" t="s">
        <v>2097</v>
      </c>
      <c r="F87" s="28" t="s">
        <v>2098</v>
      </c>
      <c r="G87" s="28" t="s">
        <v>2099</v>
      </c>
      <c r="H87" s="28" t="s">
        <v>2100</v>
      </c>
      <c r="I87" s="28" t="s">
        <v>2101</v>
      </c>
      <c r="J87" s="28" t="s">
        <v>2102</v>
      </c>
      <c r="K87" s="28" t="s">
        <v>2103</v>
      </c>
      <c r="L87" s="28" t="s">
        <v>2104</v>
      </c>
      <c r="M87" s="28" t="s">
        <v>2105</v>
      </c>
      <c r="N87" s="28" t="s">
        <v>2106</v>
      </c>
      <c r="O87" s="28" t="s">
        <v>2107</v>
      </c>
      <c r="P87" s="28" t="s">
        <v>2108</v>
      </c>
      <c r="Q87" s="28" t="s">
        <v>2109</v>
      </c>
      <c r="R87" s="28" t="s">
        <v>2110</v>
      </c>
      <c r="S87" s="28" t="s">
        <v>2111</v>
      </c>
      <c r="T87" s="28" t="s">
        <v>2112</v>
      </c>
      <c r="U87" s="386" t="s">
        <v>373</v>
      </c>
      <c r="V87" s="384" t="s">
        <v>495</v>
      </c>
      <c r="W87" s="430">
        <v>206</v>
      </c>
      <c r="X87" s="508">
        <v>0</v>
      </c>
      <c r="Y87" s="509">
        <v>445</v>
      </c>
      <c r="Z87" s="509">
        <v>0</v>
      </c>
      <c r="AA87" s="509">
        <v>1</v>
      </c>
      <c r="AB87" s="509">
        <v>206</v>
      </c>
      <c r="AC87" s="509">
        <v>0</v>
      </c>
      <c r="AD87" s="509">
        <v>1</v>
      </c>
      <c r="AE87" s="353">
        <v>0</v>
      </c>
      <c r="AF87" s="509">
        <v>0</v>
      </c>
      <c r="AG87" s="509">
        <v>18</v>
      </c>
      <c r="AH87" s="509">
        <v>0</v>
      </c>
      <c r="AI87" s="509">
        <v>0</v>
      </c>
      <c r="AJ87" s="509">
        <v>0</v>
      </c>
      <c r="AK87" s="509">
        <v>0</v>
      </c>
      <c r="AL87" s="509">
        <v>0</v>
      </c>
      <c r="AM87" s="509">
        <v>0</v>
      </c>
      <c r="AN87" s="353">
        <v>0</v>
      </c>
      <c r="AO87" s="353">
        <v>0</v>
      </c>
      <c r="AP87" s="509">
        <v>0</v>
      </c>
      <c r="AQ87" s="509">
        <v>0</v>
      </c>
      <c r="AR87" s="509">
        <v>0</v>
      </c>
      <c r="AS87" s="519">
        <v>671</v>
      </c>
    </row>
    <row r="88" spans="2:45" ht="15" customHeight="1">
      <c r="B88" s="28" t="e">
        <v>#REF!</v>
      </c>
      <c r="C88" s="28" t="s">
        <v>2113</v>
      </c>
      <c r="D88" s="28" t="s">
        <v>2114</v>
      </c>
      <c r="E88" s="28" t="s">
        <v>2115</v>
      </c>
      <c r="F88" s="28" t="s">
        <v>2116</v>
      </c>
      <c r="G88" s="28" t="s">
        <v>2117</v>
      </c>
      <c r="H88" s="28" t="s">
        <v>2118</v>
      </c>
      <c r="I88" s="28" t="s">
        <v>2119</v>
      </c>
      <c r="J88" s="28" t="s">
        <v>2120</v>
      </c>
      <c r="K88" s="28" t="s">
        <v>2121</v>
      </c>
      <c r="L88" s="28" t="s">
        <v>2122</v>
      </c>
      <c r="M88" s="28" t="s">
        <v>2123</v>
      </c>
      <c r="N88" s="28" t="s">
        <v>2124</v>
      </c>
      <c r="O88" s="28" t="s">
        <v>2125</v>
      </c>
      <c r="P88" s="28" t="s">
        <v>2126</v>
      </c>
      <c r="Q88" s="28" t="s">
        <v>2127</v>
      </c>
      <c r="R88" s="28" t="s">
        <v>2128</v>
      </c>
      <c r="S88" s="28" t="s">
        <v>2129</v>
      </c>
      <c r="T88" s="28" t="s">
        <v>2130</v>
      </c>
      <c r="U88" s="386" t="s">
        <v>374</v>
      </c>
      <c r="V88" s="384" t="s">
        <v>495</v>
      </c>
      <c r="W88" s="430">
        <v>313</v>
      </c>
      <c r="X88" s="508">
        <v>5</v>
      </c>
      <c r="Y88" s="509">
        <v>1131</v>
      </c>
      <c r="Z88" s="509">
        <v>0</v>
      </c>
      <c r="AA88" s="509">
        <v>0</v>
      </c>
      <c r="AB88" s="509">
        <v>440</v>
      </c>
      <c r="AC88" s="509">
        <v>0</v>
      </c>
      <c r="AD88" s="509">
        <v>0</v>
      </c>
      <c r="AE88" s="353">
        <v>0</v>
      </c>
      <c r="AF88" s="509">
        <v>0</v>
      </c>
      <c r="AG88" s="509">
        <v>80</v>
      </c>
      <c r="AH88" s="509">
        <v>0</v>
      </c>
      <c r="AI88" s="509">
        <v>0</v>
      </c>
      <c r="AJ88" s="509">
        <v>0</v>
      </c>
      <c r="AK88" s="509">
        <v>0</v>
      </c>
      <c r="AL88" s="509">
        <v>0</v>
      </c>
      <c r="AM88" s="509">
        <v>0</v>
      </c>
      <c r="AN88" s="353">
        <v>3</v>
      </c>
      <c r="AO88" s="353">
        <v>0</v>
      </c>
      <c r="AP88" s="509">
        <v>0</v>
      </c>
      <c r="AQ88" s="509">
        <v>0</v>
      </c>
      <c r="AR88" s="509">
        <v>0</v>
      </c>
      <c r="AS88" s="519">
        <v>1656</v>
      </c>
    </row>
    <row r="89" spans="2:45" ht="15" customHeight="1">
      <c r="B89" s="28" t="e">
        <v>#REF!</v>
      </c>
      <c r="C89" s="28" t="s">
        <v>2131</v>
      </c>
      <c r="D89" s="28" t="s">
        <v>2132</v>
      </c>
      <c r="E89" s="28" t="s">
        <v>2133</v>
      </c>
      <c r="F89" s="28" t="s">
        <v>2134</v>
      </c>
      <c r="G89" s="28" t="s">
        <v>2135</v>
      </c>
      <c r="H89" s="28" t="s">
        <v>2136</v>
      </c>
      <c r="I89" s="28" t="s">
        <v>2137</v>
      </c>
      <c r="J89" s="28" t="s">
        <v>2138</v>
      </c>
      <c r="K89" s="28" t="s">
        <v>2139</v>
      </c>
      <c r="L89" s="28" t="s">
        <v>2140</v>
      </c>
      <c r="M89" s="28" t="s">
        <v>2141</v>
      </c>
      <c r="N89" s="28" t="s">
        <v>2142</v>
      </c>
      <c r="O89" s="28" t="s">
        <v>2143</v>
      </c>
      <c r="P89" s="28" t="s">
        <v>2144</v>
      </c>
      <c r="Q89" s="28" t="s">
        <v>2145</v>
      </c>
      <c r="R89" s="28" t="s">
        <v>2146</v>
      </c>
      <c r="S89" s="28" t="s">
        <v>2147</v>
      </c>
      <c r="T89" s="28" t="s">
        <v>2148</v>
      </c>
      <c r="U89" s="386" t="s">
        <v>375</v>
      </c>
      <c r="V89" s="384" t="s">
        <v>495</v>
      </c>
      <c r="W89" s="430">
        <v>318</v>
      </c>
      <c r="X89" s="508">
        <v>22227</v>
      </c>
      <c r="Y89" s="509">
        <v>6875</v>
      </c>
      <c r="Z89" s="509">
        <v>2361</v>
      </c>
      <c r="AA89" s="509">
        <v>3</v>
      </c>
      <c r="AB89" s="509">
        <v>1532</v>
      </c>
      <c r="AC89" s="509">
        <v>3</v>
      </c>
      <c r="AD89" s="509">
        <v>70</v>
      </c>
      <c r="AE89" s="353">
        <v>1</v>
      </c>
      <c r="AF89" s="509">
        <v>0</v>
      </c>
      <c r="AG89" s="509">
        <v>0</v>
      </c>
      <c r="AH89" s="509">
        <v>0</v>
      </c>
      <c r="AI89" s="509">
        <v>0</v>
      </c>
      <c r="AJ89" s="509">
        <v>4</v>
      </c>
      <c r="AK89" s="509">
        <v>0</v>
      </c>
      <c r="AL89" s="509">
        <v>0</v>
      </c>
      <c r="AM89" s="509">
        <v>0</v>
      </c>
      <c r="AN89" s="353">
        <v>48</v>
      </c>
      <c r="AO89" s="353">
        <v>0</v>
      </c>
      <c r="AP89" s="509">
        <v>0</v>
      </c>
      <c r="AQ89" s="509">
        <v>0</v>
      </c>
      <c r="AR89" s="509">
        <v>0</v>
      </c>
      <c r="AS89" s="519">
        <v>33075</v>
      </c>
    </row>
    <row r="90" spans="2:45" ht="15" customHeight="1">
      <c r="B90" s="28" t="e">
        <v>#REF!</v>
      </c>
      <c r="C90" s="28" t="s">
        <v>2149</v>
      </c>
      <c r="D90" s="28" t="s">
        <v>2150</v>
      </c>
      <c r="E90" s="28" t="s">
        <v>2151</v>
      </c>
      <c r="F90" s="28" t="s">
        <v>2152</v>
      </c>
      <c r="G90" s="28" t="s">
        <v>2153</v>
      </c>
      <c r="H90" s="28" t="s">
        <v>2154</v>
      </c>
      <c r="I90" s="28" t="s">
        <v>2155</v>
      </c>
      <c r="J90" s="28" t="s">
        <v>2156</v>
      </c>
      <c r="K90" s="28" t="s">
        <v>2157</v>
      </c>
      <c r="L90" s="28" t="s">
        <v>2158</v>
      </c>
      <c r="M90" s="28" t="s">
        <v>2159</v>
      </c>
      <c r="N90" s="28" t="s">
        <v>2160</v>
      </c>
      <c r="O90" s="28" t="s">
        <v>2161</v>
      </c>
      <c r="P90" s="28" t="s">
        <v>2162</v>
      </c>
      <c r="Q90" s="28" t="s">
        <v>2163</v>
      </c>
      <c r="R90" s="28" t="s">
        <v>2164</v>
      </c>
      <c r="S90" s="28" t="s">
        <v>2165</v>
      </c>
      <c r="T90" s="28" t="s">
        <v>2166</v>
      </c>
      <c r="U90" s="386" t="s">
        <v>376</v>
      </c>
      <c r="V90" s="384" t="s">
        <v>495</v>
      </c>
      <c r="W90" s="430">
        <v>321</v>
      </c>
      <c r="X90" s="508">
        <v>9</v>
      </c>
      <c r="Y90" s="509">
        <v>1933</v>
      </c>
      <c r="Z90" s="509">
        <v>0</v>
      </c>
      <c r="AA90" s="509">
        <v>0</v>
      </c>
      <c r="AB90" s="509">
        <v>578</v>
      </c>
      <c r="AC90" s="509">
        <v>0</v>
      </c>
      <c r="AD90" s="509">
        <v>107</v>
      </c>
      <c r="AE90" s="353">
        <v>0</v>
      </c>
      <c r="AF90" s="509">
        <v>0</v>
      </c>
      <c r="AG90" s="509">
        <v>0</v>
      </c>
      <c r="AH90" s="509">
        <v>0</v>
      </c>
      <c r="AI90" s="509">
        <v>0</v>
      </c>
      <c r="AJ90" s="509">
        <v>0</v>
      </c>
      <c r="AK90" s="509">
        <v>0</v>
      </c>
      <c r="AL90" s="509">
        <v>0</v>
      </c>
      <c r="AM90" s="509">
        <v>0</v>
      </c>
      <c r="AN90" s="353">
        <v>7</v>
      </c>
      <c r="AO90" s="353">
        <v>0</v>
      </c>
      <c r="AP90" s="509">
        <v>0</v>
      </c>
      <c r="AQ90" s="509">
        <v>0</v>
      </c>
      <c r="AR90" s="509">
        <v>0</v>
      </c>
      <c r="AS90" s="519">
        <v>2627</v>
      </c>
    </row>
    <row r="91" spans="2:45" ht="15" customHeight="1">
      <c r="B91" s="28" t="e">
        <v>#REF!</v>
      </c>
      <c r="C91" s="28" t="s">
        <v>2167</v>
      </c>
      <c r="D91" s="28" t="s">
        <v>2168</v>
      </c>
      <c r="E91" s="28" t="s">
        <v>2169</v>
      </c>
      <c r="F91" s="28" t="s">
        <v>2170</v>
      </c>
      <c r="G91" s="28" t="s">
        <v>2171</v>
      </c>
      <c r="H91" s="28" t="s">
        <v>2172</v>
      </c>
      <c r="I91" s="28" t="s">
        <v>2173</v>
      </c>
      <c r="J91" s="28" t="s">
        <v>2174</v>
      </c>
      <c r="K91" s="28" t="s">
        <v>2175</v>
      </c>
      <c r="L91" s="28" t="s">
        <v>2176</v>
      </c>
      <c r="M91" s="28" t="s">
        <v>2177</v>
      </c>
      <c r="N91" s="28" t="s">
        <v>2178</v>
      </c>
      <c r="O91" s="28" t="s">
        <v>2179</v>
      </c>
      <c r="P91" s="28" t="s">
        <v>2180</v>
      </c>
      <c r="Q91" s="28" t="s">
        <v>2181</v>
      </c>
      <c r="R91" s="28" t="s">
        <v>2182</v>
      </c>
      <c r="S91" s="28" t="s">
        <v>2183</v>
      </c>
      <c r="T91" s="28" t="s">
        <v>2184</v>
      </c>
      <c r="U91" s="386" t="s">
        <v>377</v>
      </c>
      <c r="V91" s="384" t="s">
        <v>495</v>
      </c>
      <c r="W91" s="430">
        <v>376</v>
      </c>
      <c r="X91" s="508">
        <v>49510</v>
      </c>
      <c r="Y91" s="509">
        <v>9367</v>
      </c>
      <c r="Z91" s="509">
        <v>1945</v>
      </c>
      <c r="AA91" s="509">
        <v>0</v>
      </c>
      <c r="AB91" s="509">
        <v>1615</v>
      </c>
      <c r="AC91" s="509">
        <v>1</v>
      </c>
      <c r="AD91" s="509">
        <v>65</v>
      </c>
      <c r="AE91" s="353">
        <v>0</v>
      </c>
      <c r="AF91" s="509">
        <v>0</v>
      </c>
      <c r="AG91" s="509">
        <v>359</v>
      </c>
      <c r="AH91" s="509">
        <v>0</v>
      </c>
      <c r="AI91" s="509">
        <v>0</v>
      </c>
      <c r="AJ91" s="509">
        <v>0</v>
      </c>
      <c r="AK91" s="509">
        <v>0</v>
      </c>
      <c r="AL91" s="509">
        <v>0</v>
      </c>
      <c r="AM91" s="509">
        <v>0</v>
      </c>
      <c r="AN91" s="353">
        <v>101</v>
      </c>
      <c r="AO91" s="353">
        <v>0</v>
      </c>
      <c r="AP91" s="509">
        <v>0</v>
      </c>
      <c r="AQ91" s="509">
        <v>0</v>
      </c>
      <c r="AR91" s="509">
        <v>0</v>
      </c>
      <c r="AS91" s="519">
        <v>62862</v>
      </c>
    </row>
    <row r="92" spans="2:45" ht="15" customHeight="1">
      <c r="B92" s="28" t="e">
        <v>#REF!</v>
      </c>
      <c r="C92" s="28" t="s">
        <v>2185</v>
      </c>
      <c r="D92" s="28" t="s">
        <v>2186</v>
      </c>
      <c r="E92" s="28" t="s">
        <v>2187</v>
      </c>
      <c r="F92" s="28" t="s">
        <v>2188</v>
      </c>
      <c r="G92" s="28" t="s">
        <v>2189</v>
      </c>
      <c r="H92" s="28" t="s">
        <v>2190</v>
      </c>
      <c r="I92" s="28" t="s">
        <v>2191</v>
      </c>
      <c r="J92" s="28" t="s">
        <v>2192</v>
      </c>
      <c r="K92" s="28" t="s">
        <v>2193</v>
      </c>
      <c r="L92" s="28" t="s">
        <v>2194</v>
      </c>
      <c r="M92" s="28" t="s">
        <v>2195</v>
      </c>
      <c r="N92" s="28" t="s">
        <v>2196</v>
      </c>
      <c r="O92" s="28" t="s">
        <v>2197</v>
      </c>
      <c r="P92" s="28" t="s">
        <v>2198</v>
      </c>
      <c r="Q92" s="28" t="s">
        <v>2199</v>
      </c>
      <c r="R92" s="28" t="s">
        <v>2200</v>
      </c>
      <c r="S92" s="28" t="s">
        <v>2201</v>
      </c>
      <c r="T92" s="28" t="s">
        <v>2202</v>
      </c>
      <c r="U92" s="386" t="s">
        <v>378</v>
      </c>
      <c r="V92" s="384" t="s">
        <v>495</v>
      </c>
      <c r="W92" s="430">
        <v>400</v>
      </c>
      <c r="X92" s="508">
        <v>5922</v>
      </c>
      <c r="Y92" s="509">
        <v>2717</v>
      </c>
      <c r="Z92" s="509">
        <v>2230</v>
      </c>
      <c r="AA92" s="509">
        <v>0</v>
      </c>
      <c r="AB92" s="509">
        <v>1286</v>
      </c>
      <c r="AC92" s="509">
        <v>0</v>
      </c>
      <c r="AD92" s="509">
        <v>2</v>
      </c>
      <c r="AE92" s="353">
        <v>0</v>
      </c>
      <c r="AF92" s="509">
        <v>0</v>
      </c>
      <c r="AG92" s="509">
        <v>0</v>
      </c>
      <c r="AH92" s="509">
        <v>0</v>
      </c>
      <c r="AI92" s="509">
        <v>0</v>
      </c>
      <c r="AJ92" s="509">
        <v>0</v>
      </c>
      <c r="AK92" s="509">
        <v>0</v>
      </c>
      <c r="AL92" s="509">
        <v>0</v>
      </c>
      <c r="AM92" s="509">
        <v>0</v>
      </c>
      <c r="AN92" s="353">
        <v>21</v>
      </c>
      <c r="AO92" s="353">
        <v>0</v>
      </c>
      <c r="AP92" s="509">
        <v>0</v>
      </c>
      <c r="AQ92" s="509">
        <v>0</v>
      </c>
      <c r="AR92" s="509">
        <v>0</v>
      </c>
      <c r="AS92" s="519">
        <v>12157</v>
      </c>
    </row>
    <row r="93" spans="2:45" ht="15" customHeight="1">
      <c r="B93" s="28" t="e">
        <v>#REF!</v>
      </c>
      <c r="C93" s="28" t="s">
        <v>2203</v>
      </c>
      <c r="D93" s="28" t="s">
        <v>2204</v>
      </c>
      <c r="E93" s="28" t="s">
        <v>2205</v>
      </c>
      <c r="F93" s="28" t="s">
        <v>2206</v>
      </c>
      <c r="G93" s="28" t="s">
        <v>2207</v>
      </c>
      <c r="H93" s="28" t="s">
        <v>2208</v>
      </c>
      <c r="I93" s="28" t="s">
        <v>2209</v>
      </c>
      <c r="J93" s="28" t="s">
        <v>2210</v>
      </c>
      <c r="K93" s="28" t="s">
        <v>2211</v>
      </c>
      <c r="L93" s="28" t="s">
        <v>2212</v>
      </c>
      <c r="M93" s="28" t="s">
        <v>2213</v>
      </c>
      <c r="N93" s="28" t="s">
        <v>2214</v>
      </c>
      <c r="O93" s="28" t="s">
        <v>2215</v>
      </c>
      <c r="P93" s="28" t="s">
        <v>2216</v>
      </c>
      <c r="Q93" s="28" t="s">
        <v>2217</v>
      </c>
      <c r="R93" s="28" t="s">
        <v>2218</v>
      </c>
      <c r="S93" s="28" t="s">
        <v>2219</v>
      </c>
      <c r="T93" s="28" t="s">
        <v>2220</v>
      </c>
      <c r="U93" s="386" t="s">
        <v>379</v>
      </c>
      <c r="V93" s="384" t="s">
        <v>495</v>
      </c>
      <c r="W93" s="430">
        <v>440</v>
      </c>
      <c r="X93" s="508">
        <v>29000</v>
      </c>
      <c r="Y93" s="509">
        <v>10456</v>
      </c>
      <c r="Z93" s="509">
        <v>3841</v>
      </c>
      <c r="AA93" s="509">
        <v>3</v>
      </c>
      <c r="AB93" s="509">
        <v>1804</v>
      </c>
      <c r="AC93" s="509">
        <v>1</v>
      </c>
      <c r="AD93" s="509">
        <v>20</v>
      </c>
      <c r="AE93" s="353">
        <v>0</v>
      </c>
      <c r="AF93" s="509">
        <v>0</v>
      </c>
      <c r="AG93" s="509">
        <v>3</v>
      </c>
      <c r="AH93" s="509">
        <v>0</v>
      </c>
      <c r="AI93" s="509">
        <v>0</v>
      </c>
      <c r="AJ93" s="509">
        <v>0</v>
      </c>
      <c r="AK93" s="509">
        <v>0</v>
      </c>
      <c r="AL93" s="509">
        <v>0</v>
      </c>
      <c r="AM93" s="509">
        <v>0</v>
      </c>
      <c r="AN93" s="353">
        <v>59</v>
      </c>
      <c r="AO93" s="353">
        <v>0</v>
      </c>
      <c r="AP93" s="509">
        <v>0</v>
      </c>
      <c r="AQ93" s="509">
        <v>0</v>
      </c>
      <c r="AR93" s="509">
        <v>0</v>
      </c>
      <c r="AS93" s="519">
        <v>45128</v>
      </c>
    </row>
    <row r="94" spans="2:45" ht="15" customHeight="1">
      <c r="B94" s="28" t="e">
        <v>#REF!</v>
      </c>
      <c r="C94" s="28" t="s">
        <v>2221</v>
      </c>
      <c r="D94" s="28" t="s">
        <v>2222</v>
      </c>
      <c r="E94" s="28" t="s">
        <v>2223</v>
      </c>
      <c r="F94" s="28" t="s">
        <v>2224</v>
      </c>
      <c r="G94" s="28" t="s">
        <v>2225</v>
      </c>
      <c r="H94" s="28" t="s">
        <v>2226</v>
      </c>
      <c r="I94" s="28" t="s">
        <v>2227</v>
      </c>
      <c r="J94" s="28" t="s">
        <v>2228</v>
      </c>
      <c r="K94" s="28" t="s">
        <v>2229</v>
      </c>
      <c r="L94" s="28" t="s">
        <v>2230</v>
      </c>
      <c r="M94" s="28" t="s">
        <v>2231</v>
      </c>
      <c r="N94" s="28" t="s">
        <v>2232</v>
      </c>
      <c r="O94" s="28" t="s">
        <v>2233</v>
      </c>
      <c r="P94" s="28" t="s">
        <v>2234</v>
      </c>
      <c r="Q94" s="28" t="s">
        <v>2235</v>
      </c>
      <c r="R94" s="28" t="s">
        <v>2236</v>
      </c>
      <c r="S94" s="28" t="s">
        <v>2237</v>
      </c>
      <c r="T94" s="28" t="s">
        <v>2238</v>
      </c>
      <c r="U94" s="386" t="s">
        <v>380</v>
      </c>
      <c r="V94" s="384" t="s">
        <v>495</v>
      </c>
      <c r="W94" s="430">
        <v>483</v>
      </c>
      <c r="X94" s="508">
        <v>6</v>
      </c>
      <c r="Y94" s="509">
        <v>443</v>
      </c>
      <c r="Z94" s="509">
        <v>0</v>
      </c>
      <c r="AA94" s="509">
        <v>0</v>
      </c>
      <c r="AB94" s="509">
        <v>223</v>
      </c>
      <c r="AC94" s="509">
        <v>0</v>
      </c>
      <c r="AD94" s="509">
        <v>0</v>
      </c>
      <c r="AE94" s="353">
        <v>0</v>
      </c>
      <c r="AF94" s="509">
        <v>0</v>
      </c>
      <c r="AG94" s="509">
        <v>22</v>
      </c>
      <c r="AH94" s="509">
        <v>0</v>
      </c>
      <c r="AI94" s="509">
        <v>0</v>
      </c>
      <c r="AJ94" s="509">
        <v>0</v>
      </c>
      <c r="AK94" s="509">
        <v>0</v>
      </c>
      <c r="AL94" s="509">
        <v>0</v>
      </c>
      <c r="AM94" s="509">
        <v>0</v>
      </c>
      <c r="AN94" s="353">
        <v>0</v>
      </c>
      <c r="AO94" s="353">
        <v>0</v>
      </c>
      <c r="AP94" s="509">
        <v>0</v>
      </c>
      <c r="AQ94" s="509">
        <v>0</v>
      </c>
      <c r="AR94" s="509">
        <v>0</v>
      </c>
      <c r="AS94" s="519">
        <v>694</v>
      </c>
    </row>
    <row r="95" spans="2:45" ht="15" customHeight="1">
      <c r="B95" s="28" t="e">
        <v>#REF!</v>
      </c>
      <c r="C95" s="28" t="s">
        <v>2239</v>
      </c>
      <c r="D95" s="28" t="s">
        <v>2240</v>
      </c>
      <c r="E95" s="28" t="s">
        <v>2241</v>
      </c>
      <c r="F95" s="28" t="s">
        <v>2242</v>
      </c>
      <c r="G95" s="28" t="s">
        <v>2243</v>
      </c>
      <c r="H95" s="28" t="s">
        <v>2244</v>
      </c>
      <c r="I95" s="28" t="s">
        <v>2245</v>
      </c>
      <c r="J95" s="28" t="s">
        <v>2246</v>
      </c>
      <c r="K95" s="28" t="s">
        <v>2247</v>
      </c>
      <c r="L95" s="28" t="s">
        <v>2248</v>
      </c>
      <c r="M95" s="28" t="s">
        <v>2249</v>
      </c>
      <c r="N95" s="28" t="s">
        <v>2250</v>
      </c>
      <c r="O95" s="28" t="s">
        <v>2251</v>
      </c>
      <c r="P95" s="28" t="s">
        <v>2252</v>
      </c>
      <c r="Q95" s="28" t="s">
        <v>2253</v>
      </c>
      <c r="R95" s="28" t="s">
        <v>2254</v>
      </c>
      <c r="S95" s="28" t="s">
        <v>2255</v>
      </c>
      <c r="T95" s="28" t="s">
        <v>2256</v>
      </c>
      <c r="U95" s="386" t="s">
        <v>381</v>
      </c>
      <c r="V95" s="384" t="s">
        <v>495</v>
      </c>
      <c r="W95" s="430">
        <v>541</v>
      </c>
      <c r="X95" s="508">
        <v>15</v>
      </c>
      <c r="Y95" s="509">
        <v>3752</v>
      </c>
      <c r="Z95" s="509">
        <v>789</v>
      </c>
      <c r="AA95" s="509">
        <v>0</v>
      </c>
      <c r="AB95" s="509">
        <v>883</v>
      </c>
      <c r="AC95" s="509">
        <v>0</v>
      </c>
      <c r="AD95" s="509">
        <v>44</v>
      </c>
      <c r="AE95" s="353">
        <v>0</v>
      </c>
      <c r="AF95" s="509">
        <v>0</v>
      </c>
      <c r="AG95" s="509">
        <v>299</v>
      </c>
      <c r="AH95" s="509">
        <v>0</v>
      </c>
      <c r="AI95" s="509">
        <v>0</v>
      </c>
      <c r="AJ95" s="509">
        <v>1</v>
      </c>
      <c r="AK95" s="509">
        <v>0</v>
      </c>
      <c r="AL95" s="509">
        <v>0</v>
      </c>
      <c r="AM95" s="509">
        <v>0</v>
      </c>
      <c r="AN95" s="353">
        <v>9</v>
      </c>
      <c r="AO95" s="353">
        <v>0</v>
      </c>
      <c r="AP95" s="509">
        <v>0</v>
      </c>
      <c r="AQ95" s="509">
        <v>0</v>
      </c>
      <c r="AR95" s="509">
        <v>0</v>
      </c>
      <c r="AS95" s="519">
        <v>5783</v>
      </c>
    </row>
    <row r="96" spans="2:45" ht="15" customHeight="1">
      <c r="B96" s="28" t="e">
        <v>#REF!</v>
      </c>
      <c r="C96" s="28" t="s">
        <v>2257</v>
      </c>
      <c r="D96" s="28" t="s">
        <v>2258</v>
      </c>
      <c r="E96" s="28" t="s">
        <v>2259</v>
      </c>
      <c r="F96" s="28" t="s">
        <v>2260</v>
      </c>
      <c r="G96" s="28" t="s">
        <v>2261</v>
      </c>
      <c r="H96" s="28" t="s">
        <v>2262</v>
      </c>
      <c r="I96" s="28" t="s">
        <v>2263</v>
      </c>
      <c r="J96" s="28" t="s">
        <v>2264</v>
      </c>
      <c r="K96" s="28" t="s">
        <v>2265</v>
      </c>
      <c r="L96" s="28" t="s">
        <v>2266</v>
      </c>
      <c r="M96" s="28" t="s">
        <v>2267</v>
      </c>
      <c r="N96" s="28" t="s">
        <v>2268</v>
      </c>
      <c r="O96" s="28" t="s">
        <v>2269</v>
      </c>
      <c r="P96" s="28" t="s">
        <v>2270</v>
      </c>
      <c r="Q96" s="28" t="s">
        <v>2271</v>
      </c>
      <c r="R96" s="28" t="s">
        <v>2272</v>
      </c>
      <c r="S96" s="28" t="s">
        <v>2273</v>
      </c>
      <c r="T96" s="28" t="s">
        <v>2274</v>
      </c>
      <c r="U96" s="386" t="s">
        <v>382</v>
      </c>
      <c r="V96" s="384" t="s">
        <v>495</v>
      </c>
      <c r="W96" s="430">
        <v>607</v>
      </c>
      <c r="X96" s="508">
        <v>7846</v>
      </c>
      <c r="Y96" s="509">
        <v>5272</v>
      </c>
      <c r="Z96" s="509">
        <v>0</v>
      </c>
      <c r="AA96" s="509">
        <v>4</v>
      </c>
      <c r="AB96" s="509">
        <v>488</v>
      </c>
      <c r="AC96" s="509">
        <v>0</v>
      </c>
      <c r="AD96" s="509">
        <v>44</v>
      </c>
      <c r="AE96" s="353">
        <v>0</v>
      </c>
      <c r="AF96" s="509">
        <v>0</v>
      </c>
      <c r="AG96" s="509">
        <v>35</v>
      </c>
      <c r="AH96" s="509">
        <v>0</v>
      </c>
      <c r="AI96" s="509">
        <v>0</v>
      </c>
      <c r="AJ96" s="509">
        <v>0</v>
      </c>
      <c r="AK96" s="509">
        <v>0</v>
      </c>
      <c r="AL96" s="509">
        <v>0</v>
      </c>
      <c r="AM96" s="509">
        <v>0</v>
      </c>
      <c r="AN96" s="353">
        <v>7</v>
      </c>
      <c r="AO96" s="353">
        <v>0</v>
      </c>
      <c r="AP96" s="509">
        <v>0</v>
      </c>
      <c r="AQ96" s="509">
        <v>0</v>
      </c>
      <c r="AR96" s="509">
        <v>0</v>
      </c>
      <c r="AS96" s="519">
        <v>13689</v>
      </c>
    </row>
    <row r="97" spans="2:45" ht="15" customHeight="1">
      <c r="B97" s="28" t="e">
        <v>#REF!</v>
      </c>
      <c r="C97" s="28" t="s">
        <v>2275</v>
      </c>
      <c r="D97" s="28" t="s">
        <v>2276</v>
      </c>
      <c r="E97" s="28" t="s">
        <v>2277</v>
      </c>
      <c r="F97" s="28" t="s">
        <v>2278</v>
      </c>
      <c r="G97" s="28" t="s">
        <v>2279</v>
      </c>
      <c r="H97" s="28" t="s">
        <v>2280</v>
      </c>
      <c r="I97" s="28" t="s">
        <v>2281</v>
      </c>
      <c r="J97" s="28" t="s">
        <v>2282</v>
      </c>
      <c r="K97" s="28" t="s">
        <v>2283</v>
      </c>
      <c r="L97" s="28" t="s">
        <v>2284</v>
      </c>
      <c r="M97" s="28" t="s">
        <v>2285</v>
      </c>
      <c r="N97" s="28" t="s">
        <v>2286</v>
      </c>
      <c r="O97" s="28" t="s">
        <v>2287</v>
      </c>
      <c r="P97" s="28" t="s">
        <v>2288</v>
      </c>
      <c r="Q97" s="28" t="s">
        <v>2289</v>
      </c>
      <c r="R97" s="28" t="s">
        <v>2290</v>
      </c>
      <c r="S97" s="28" t="s">
        <v>2291</v>
      </c>
      <c r="T97" s="28" t="s">
        <v>2292</v>
      </c>
      <c r="U97" s="386" t="s">
        <v>383</v>
      </c>
      <c r="V97" s="384" t="s">
        <v>495</v>
      </c>
      <c r="W97" s="430">
        <v>615</v>
      </c>
      <c r="X97" s="508">
        <v>105913</v>
      </c>
      <c r="Y97" s="509">
        <v>25633</v>
      </c>
      <c r="Z97" s="509">
        <v>10312</v>
      </c>
      <c r="AA97" s="509">
        <v>13702</v>
      </c>
      <c r="AB97" s="509">
        <v>3173</v>
      </c>
      <c r="AC97" s="509">
        <v>197</v>
      </c>
      <c r="AD97" s="509">
        <v>105</v>
      </c>
      <c r="AE97" s="353">
        <v>88</v>
      </c>
      <c r="AF97" s="509">
        <v>0</v>
      </c>
      <c r="AG97" s="509">
        <v>114</v>
      </c>
      <c r="AH97" s="509">
        <v>276</v>
      </c>
      <c r="AI97" s="509">
        <v>0</v>
      </c>
      <c r="AJ97" s="509">
        <v>2</v>
      </c>
      <c r="AK97" s="509">
        <v>0</v>
      </c>
      <c r="AL97" s="509">
        <v>0</v>
      </c>
      <c r="AM97" s="509">
        <v>1</v>
      </c>
      <c r="AN97" s="353">
        <v>270</v>
      </c>
      <c r="AO97" s="353">
        <v>0</v>
      </c>
      <c r="AP97" s="509">
        <v>0</v>
      </c>
      <c r="AQ97" s="509">
        <v>0</v>
      </c>
      <c r="AR97" s="509">
        <v>0</v>
      </c>
      <c r="AS97" s="519">
        <v>159428</v>
      </c>
    </row>
    <row r="98" spans="2:45" ht="15" customHeight="1">
      <c r="B98" s="28" t="e">
        <v>#REF!</v>
      </c>
      <c r="C98" s="28" t="s">
        <v>2293</v>
      </c>
      <c r="D98" s="28" t="s">
        <v>2294</v>
      </c>
      <c r="E98" s="28" t="s">
        <v>2295</v>
      </c>
      <c r="F98" s="28" t="s">
        <v>2296</v>
      </c>
      <c r="G98" s="28" t="s">
        <v>2297</v>
      </c>
      <c r="H98" s="28" t="s">
        <v>2298</v>
      </c>
      <c r="I98" s="28" t="s">
        <v>2299</v>
      </c>
      <c r="J98" s="28" t="s">
        <v>2300</v>
      </c>
      <c r="K98" s="28" t="s">
        <v>2301</v>
      </c>
      <c r="L98" s="28" t="s">
        <v>2302</v>
      </c>
      <c r="M98" s="28" t="s">
        <v>2303</v>
      </c>
      <c r="N98" s="28" t="s">
        <v>2304</v>
      </c>
      <c r="O98" s="28" t="s">
        <v>2305</v>
      </c>
      <c r="P98" s="28" t="s">
        <v>2306</v>
      </c>
      <c r="Q98" s="28" t="s">
        <v>2307</v>
      </c>
      <c r="R98" s="28" t="s">
        <v>2308</v>
      </c>
      <c r="S98" s="28" t="s">
        <v>2309</v>
      </c>
      <c r="T98" s="28" t="s">
        <v>2310</v>
      </c>
      <c r="U98" s="386" t="s">
        <v>384</v>
      </c>
      <c r="V98" s="384" t="s">
        <v>495</v>
      </c>
      <c r="W98" s="430">
        <v>649</v>
      </c>
      <c r="X98" s="508">
        <v>8</v>
      </c>
      <c r="Y98" s="509">
        <v>1601</v>
      </c>
      <c r="Z98" s="509">
        <v>0</v>
      </c>
      <c r="AA98" s="509">
        <v>0</v>
      </c>
      <c r="AB98" s="509">
        <v>428</v>
      </c>
      <c r="AC98" s="509">
        <v>0</v>
      </c>
      <c r="AD98" s="509">
        <v>4</v>
      </c>
      <c r="AE98" s="353">
        <v>0</v>
      </c>
      <c r="AF98" s="509">
        <v>0</v>
      </c>
      <c r="AG98" s="509">
        <v>185</v>
      </c>
      <c r="AH98" s="509">
        <v>0</v>
      </c>
      <c r="AI98" s="509">
        <v>0</v>
      </c>
      <c r="AJ98" s="509">
        <v>1</v>
      </c>
      <c r="AK98" s="509">
        <v>0</v>
      </c>
      <c r="AL98" s="509">
        <v>0</v>
      </c>
      <c r="AM98" s="509">
        <v>0</v>
      </c>
      <c r="AN98" s="353">
        <v>4</v>
      </c>
      <c r="AO98" s="353">
        <v>0</v>
      </c>
      <c r="AP98" s="509">
        <v>0</v>
      </c>
      <c r="AQ98" s="509">
        <v>0</v>
      </c>
      <c r="AR98" s="509">
        <v>0</v>
      </c>
      <c r="AS98" s="519">
        <v>2227</v>
      </c>
    </row>
    <row r="99" spans="2:45" ht="15" customHeight="1">
      <c r="B99" s="28" t="e">
        <v>#REF!</v>
      </c>
      <c r="C99" s="28" t="s">
        <v>2311</v>
      </c>
      <c r="D99" s="28" t="s">
        <v>2312</v>
      </c>
      <c r="E99" s="28" t="s">
        <v>2313</v>
      </c>
      <c r="F99" s="28" t="s">
        <v>2314</v>
      </c>
      <c r="G99" s="28" t="s">
        <v>2315</v>
      </c>
      <c r="H99" s="28" t="s">
        <v>2316</v>
      </c>
      <c r="I99" s="28" t="s">
        <v>2317</v>
      </c>
      <c r="J99" s="28" t="s">
        <v>2318</v>
      </c>
      <c r="K99" s="28" t="s">
        <v>2319</v>
      </c>
      <c r="L99" s="28" t="s">
        <v>2320</v>
      </c>
      <c r="M99" s="28" t="s">
        <v>2321</v>
      </c>
      <c r="N99" s="28" t="s">
        <v>2322</v>
      </c>
      <c r="O99" s="28" t="s">
        <v>2323</v>
      </c>
      <c r="P99" s="28" t="s">
        <v>2324</v>
      </c>
      <c r="Q99" s="28" t="s">
        <v>2325</v>
      </c>
      <c r="R99" s="28" t="s">
        <v>2326</v>
      </c>
      <c r="S99" s="28" t="s">
        <v>2327</v>
      </c>
      <c r="T99" s="28" t="s">
        <v>2328</v>
      </c>
      <c r="U99" s="386" t="s">
        <v>385</v>
      </c>
      <c r="V99" s="384" t="s">
        <v>495</v>
      </c>
      <c r="W99" s="430">
        <v>652</v>
      </c>
      <c r="X99" s="508">
        <v>23</v>
      </c>
      <c r="Y99" s="509">
        <v>258</v>
      </c>
      <c r="Z99" s="509">
        <v>0</v>
      </c>
      <c r="AA99" s="509">
        <v>0</v>
      </c>
      <c r="AB99" s="509">
        <v>192</v>
      </c>
      <c r="AC99" s="509">
        <v>0</v>
      </c>
      <c r="AD99" s="509">
        <v>0</v>
      </c>
      <c r="AE99" s="353">
        <v>0</v>
      </c>
      <c r="AF99" s="509">
        <v>0</v>
      </c>
      <c r="AG99" s="509">
        <v>0</v>
      </c>
      <c r="AH99" s="509">
        <v>0</v>
      </c>
      <c r="AI99" s="509">
        <v>0</v>
      </c>
      <c r="AJ99" s="509">
        <v>0</v>
      </c>
      <c r="AK99" s="509">
        <v>0</v>
      </c>
      <c r="AL99" s="509">
        <v>1</v>
      </c>
      <c r="AM99" s="509">
        <v>0</v>
      </c>
      <c r="AN99" s="353">
        <v>0</v>
      </c>
      <c r="AO99" s="353">
        <v>1</v>
      </c>
      <c r="AP99" s="509">
        <v>0</v>
      </c>
      <c r="AQ99" s="509">
        <v>0</v>
      </c>
      <c r="AR99" s="509">
        <v>0</v>
      </c>
      <c r="AS99" s="519">
        <v>475</v>
      </c>
    </row>
    <row r="100" spans="2:45" ht="15" customHeight="1">
      <c r="B100" s="28" t="e">
        <v>#REF!</v>
      </c>
      <c r="C100" s="28" t="s">
        <v>2329</v>
      </c>
      <c r="D100" s="28" t="s">
        <v>2330</v>
      </c>
      <c r="E100" s="28" t="s">
        <v>2331</v>
      </c>
      <c r="F100" s="28" t="s">
        <v>2332</v>
      </c>
      <c r="G100" s="28" t="s">
        <v>2333</v>
      </c>
      <c r="H100" s="28" t="s">
        <v>2334</v>
      </c>
      <c r="I100" s="28" t="s">
        <v>2335</v>
      </c>
      <c r="J100" s="28" t="s">
        <v>2336</v>
      </c>
      <c r="K100" s="28" t="s">
        <v>2337</v>
      </c>
      <c r="L100" s="28" t="s">
        <v>2338</v>
      </c>
      <c r="M100" s="28" t="s">
        <v>2339</v>
      </c>
      <c r="N100" s="28" t="s">
        <v>2340</v>
      </c>
      <c r="O100" s="28" t="s">
        <v>2341</v>
      </c>
      <c r="P100" s="28" t="s">
        <v>2342</v>
      </c>
      <c r="Q100" s="28" t="s">
        <v>2343</v>
      </c>
      <c r="R100" s="28" t="s">
        <v>2344</v>
      </c>
      <c r="S100" s="28" t="s">
        <v>2345</v>
      </c>
      <c r="T100" s="28" t="s">
        <v>2346</v>
      </c>
      <c r="U100" s="386" t="s">
        <v>386</v>
      </c>
      <c r="V100" s="384" t="s">
        <v>495</v>
      </c>
      <c r="W100" s="430">
        <v>660</v>
      </c>
      <c r="X100" s="508">
        <v>5</v>
      </c>
      <c r="Y100" s="509">
        <v>2721</v>
      </c>
      <c r="Z100" s="509">
        <v>0</v>
      </c>
      <c r="AA100" s="509">
        <v>0</v>
      </c>
      <c r="AB100" s="509">
        <v>677</v>
      </c>
      <c r="AC100" s="509">
        <v>0</v>
      </c>
      <c r="AD100" s="509">
        <v>1</v>
      </c>
      <c r="AE100" s="353">
        <v>0</v>
      </c>
      <c r="AF100" s="509">
        <v>0</v>
      </c>
      <c r="AG100" s="509">
        <v>0</v>
      </c>
      <c r="AH100" s="509">
        <v>0</v>
      </c>
      <c r="AI100" s="509">
        <v>0</v>
      </c>
      <c r="AJ100" s="509">
        <v>0</v>
      </c>
      <c r="AK100" s="509">
        <v>0</v>
      </c>
      <c r="AL100" s="509">
        <v>0</v>
      </c>
      <c r="AM100" s="509">
        <v>0</v>
      </c>
      <c r="AN100" s="353">
        <v>6</v>
      </c>
      <c r="AO100" s="353">
        <v>0</v>
      </c>
      <c r="AP100" s="509">
        <v>0</v>
      </c>
      <c r="AQ100" s="509">
        <v>0</v>
      </c>
      <c r="AR100" s="509">
        <v>0</v>
      </c>
      <c r="AS100" s="519">
        <v>3404</v>
      </c>
    </row>
    <row r="101" spans="2:45" ht="15" customHeight="1">
      <c r="B101" s="28" t="e">
        <v>#REF!</v>
      </c>
      <c r="C101" s="28" t="s">
        <v>2347</v>
      </c>
      <c r="D101" s="28" t="s">
        <v>2348</v>
      </c>
      <c r="E101" s="28" t="s">
        <v>2349</v>
      </c>
      <c r="F101" s="28" t="s">
        <v>2350</v>
      </c>
      <c r="G101" s="28" t="s">
        <v>2351</v>
      </c>
      <c r="H101" s="28" t="s">
        <v>2352</v>
      </c>
      <c r="I101" s="28" t="s">
        <v>2353</v>
      </c>
      <c r="J101" s="28" t="s">
        <v>2354</v>
      </c>
      <c r="K101" s="28" t="s">
        <v>2355</v>
      </c>
      <c r="L101" s="28" t="s">
        <v>2356</v>
      </c>
      <c r="M101" s="28" t="s">
        <v>2357</v>
      </c>
      <c r="N101" s="28" t="s">
        <v>2358</v>
      </c>
      <c r="O101" s="28" t="s">
        <v>2359</v>
      </c>
      <c r="P101" s="28" t="s">
        <v>2360</v>
      </c>
      <c r="Q101" s="28" t="s">
        <v>2361</v>
      </c>
      <c r="R101" s="28" t="s">
        <v>2362</v>
      </c>
      <c r="S101" s="28" t="s">
        <v>2363</v>
      </c>
      <c r="T101" s="28" t="s">
        <v>2364</v>
      </c>
      <c r="U101" s="386" t="s">
        <v>387</v>
      </c>
      <c r="V101" s="384" t="s">
        <v>495</v>
      </c>
      <c r="W101" s="430">
        <v>667</v>
      </c>
      <c r="X101" s="508">
        <v>6</v>
      </c>
      <c r="Y101" s="509">
        <v>2427</v>
      </c>
      <c r="Z101" s="509">
        <v>1</v>
      </c>
      <c r="AA101" s="509">
        <v>0</v>
      </c>
      <c r="AB101" s="509">
        <v>693</v>
      </c>
      <c r="AC101" s="509">
        <v>0</v>
      </c>
      <c r="AD101" s="509">
        <v>45</v>
      </c>
      <c r="AE101" s="353">
        <v>0</v>
      </c>
      <c r="AF101" s="509">
        <v>0</v>
      </c>
      <c r="AG101" s="509">
        <v>36</v>
      </c>
      <c r="AH101" s="509">
        <v>0</v>
      </c>
      <c r="AI101" s="509">
        <v>0</v>
      </c>
      <c r="AJ101" s="509">
        <v>0</v>
      </c>
      <c r="AK101" s="509">
        <v>0</v>
      </c>
      <c r="AL101" s="509">
        <v>0</v>
      </c>
      <c r="AM101" s="509">
        <v>0</v>
      </c>
      <c r="AN101" s="353">
        <v>3</v>
      </c>
      <c r="AO101" s="353">
        <v>0</v>
      </c>
      <c r="AP101" s="509">
        <v>0</v>
      </c>
      <c r="AQ101" s="509">
        <v>0</v>
      </c>
      <c r="AR101" s="509">
        <v>0</v>
      </c>
      <c r="AS101" s="519">
        <v>3208</v>
      </c>
    </row>
    <row r="102" spans="2:45" ht="15" customHeight="1">
      <c r="B102" s="28" t="e">
        <v>#REF!</v>
      </c>
      <c r="C102" s="28" t="s">
        <v>2365</v>
      </c>
      <c r="D102" s="28" t="s">
        <v>2366</v>
      </c>
      <c r="E102" s="28" t="s">
        <v>2367</v>
      </c>
      <c r="F102" s="28" t="s">
        <v>2368</v>
      </c>
      <c r="G102" s="28" t="s">
        <v>2369</v>
      </c>
      <c r="H102" s="28" t="s">
        <v>2370</v>
      </c>
      <c r="I102" s="28" t="s">
        <v>2371</v>
      </c>
      <c r="J102" s="28" t="s">
        <v>2372</v>
      </c>
      <c r="K102" s="28" t="s">
        <v>2373</v>
      </c>
      <c r="L102" s="28" t="s">
        <v>2374</v>
      </c>
      <c r="M102" s="28" t="s">
        <v>2375</v>
      </c>
      <c r="N102" s="28" t="s">
        <v>2376</v>
      </c>
      <c r="O102" s="28" t="s">
        <v>2377</v>
      </c>
      <c r="P102" s="28" t="s">
        <v>2378</v>
      </c>
      <c r="Q102" s="28" t="s">
        <v>2379</v>
      </c>
      <c r="R102" s="28" t="s">
        <v>2380</v>
      </c>
      <c r="S102" s="28" t="s">
        <v>2381</v>
      </c>
      <c r="T102" s="28" t="s">
        <v>2382</v>
      </c>
      <c r="U102" s="386" t="s">
        <v>388</v>
      </c>
      <c r="V102" s="384" t="s">
        <v>495</v>
      </c>
      <c r="W102" s="430">
        <v>674</v>
      </c>
      <c r="X102" s="508">
        <v>12</v>
      </c>
      <c r="Y102" s="509">
        <v>1785</v>
      </c>
      <c r="Z102" s="509">
        <v>0</v>
      </c>
      <c r="AA102" s="509">
        <v>0</v>
      </c>
      <c r="AB102" s="509">
        <v>766</v>
      </c>
      <c r="AC102" s="509">
        <v>0</v>
      </c>
      <c r="AD102" s="509">
        <v>4</v>
      </c>
      <c r="AE102" s="353">
        <v>0</v>
      </c>
      <c r="AF102" s="509">
        <v>0</v>
      </c>
      <c r="AG102" s="509">
        <v>0</v>
      </c>
      <c r="AH102" s="509">
        <v>0</v>
      </c>
      <c r="AI102" s="509">
        <v>0</v>
      </c>
      <c r="AJ102" s="509">
        <v>0</v>
      </c>
      <c r="AK102" s="509">
        <v>0</v>
      </c>
      <c r="AL102" s="509">
        <v>0</v>
      </c>
      <c r="AM102" s="509">
        <v>0</v>
      </c>
      <c r="AN102" s="353">
        <v>16</v>
      </c>
      <c r="AO102" s="353">
        <v>0</v>
      </c>
      <c r="AP102" s="509">
        <v>0</v>
      </c>
      <c r="AQ102" s="509">
        <v>0</v>
      </c>
      <c r="AR102" s="509">
        <v>0</v>
      </c>
      <c r="AS102" s="519">
        <v>2567</v>
      </c>
    </row>
    <row r="103" spans="2:45" ht="15" customHeight="1">
      <c r="B103" s="28" t="e">
        <v>#REF!</v>
      </c>
      <c r="C103" s="28" t="s">
        <v>2383</v>
      </c>
      <c r="D103" s="28" t="s">
        <v>2384</v>
      </c>
      <c r="E103" s="28" t="s">
        <v>2385</v>
      </c>
      <c r="F103" s="28" t="s">
        <v>2386</v>
      </c>
      <c r="G103" s="28" t="s">
        <v>2387</v>
      </c>
      <c r="H103" s="28" t="s">
        <v>2388</v>
      </c>
      <c r="I103" s="28" t="s">
        <v>2389</v>
      </c>
      <c r="J103" s="28" t="s">
        <v>2390</v>
      </c>
      <c r="K103" s="28" t="s">
        <v>2391</v>
      </c>
      <c r="L103" s="28" t="s">
        <v>2392</v>
      </c>
      <c r="M103" s="28" t="s">
        <v>2393</v>
      </c>
      <c r="N103" s="28" t="s">
        <v>2394</v>
      </c>
      <c r="O103" s="28" t="s">
        <v>2395</v>
      </c>
      <c r="P103" s="28" t="s">
        <v>2396</v>
      </c>
      <c r="Q103" s="28" t="s">
        <v>2397</v>
      </c>
      <c r="R103" s="28" t="s">
        <v>2398</v>
      </c>
      <c r="S103" s="28" t="s">
        <v>2399</v>
      </c>
      <c r="T103" s="28" t="s">
        <v>2400</v>
      </c>
      <c r="U103" s="386" t="s">
        <v>389</v>
      </c>
      <c r="V103" s="384" t="s">
        <v>495</v>
      </c>
      <c r="W103" s="430">
        <v>697</v>
      </c>
      <c r="X103" s="508">
        <v>6948</v>
      </c>
      <c r="Y103" s="509">
        <v>7094</v>
      </c>
      <c r="Z103" s="509">
        <v>178</v>
      </c>
      <c r="AA103" s="509">
        <v>0</v>
      </c>
      <c r="AB103" s="509">
        <v>1129</v>
      </c>
      <c r="AC103" s="509">
        <v>0</v>
      </c>
      <c r="AD103" s="509">
        <v>3</v>
      </c>
      <c r="AE103" s="353">
        <v>0</v>
      </c>
      <c r="AF103" s="509">
        <v>0</v>
      </c>
      <c r="AG103" s="509">
        <v>0</v>
      </c>
      <c r="AH103" s="509">
        <v>0</v>
      </c>
      <c r="AI103" s="509">
        <v>0</v>
      </c>
      <c r="AJ103" s="509">
        <v>1</v>
      </c>
      <c r="AK103" s="509">
        <v>0</v>
      </c>
      <c r="AL103" s="509">
        <v>0</v>
      </c>
      <c r="AM103" s="509">
        <v>0</v>
      </c>
      <c r="AN103" s="353">
        <v>25</v>
      </c>
      <c r="AO103" s="353">
        <v>0</v>
      </c>
      <c r="AP103" s="509">
        <v>0</v>
      </c>
      <c r="AQ103" s="509">
        <v>0</v>
      </c>
      <c r="AR103" s="509">
        <v>0</v>
      </c>
      <c r="AS103" s="519">
        <v>15353</v>
      </c>
    </row>
    <row r="104" spans="2:45" ht="15" customHeight="1">
      <c r="B104" s="28" t="e">
        <v>#REF!</v>
      </c>
      <c r="C104" s="28" t="s">
        <v>563</v>
      </c>
      <c r="D104" s="28" t="s">
        <v>564</v>
      </c>
      <c r="E104" s="28" t="s">
        <v>565</v>
      </c>
      <c r="F104" s="28" t="s">
        <v>567</v>
      </c>
      <c r="G104" s="28" t="s">
        <v>568</v>
      </c>
      <c r="H104" s="28" t="s">
        <v>566</v>
      </c>
      <c r="I104" s="28" t="s">
        <v>572</v>
      </c>
      <c r="J104" s="28" t="s">
        <v>571</v>
      </c>
      <c r="K104" s="28" t="s">
        <v>570</v>
      </c>
      <c r="L104" s="28" t="s">
        <v>574</v>
      </c>
      <c r="M104" s="28" t="s">
        <v>575</v>
      </c>
      <c r="N104" s="28" t="s">
        <v>585</v>
      </c>
      <c r="O104" s="28" t="s">
        <v>580</v>
      </c>
      <c r="P104" s="28" t="s">
        <v>522</v>
      </c>
      <c r="Q104" s="28" t="s">
        <v>578</v>
      </c>
      <c r="R104" s="28" t="s">
        <v>576</v>
      </c>
      <c r="S104" s="28" t="s">
        <v>742</v>
      </c>
      <c r="T104" s="28" t="s">
        <v>854</v>
      </c>
      <c r="U104" s="386" t="s">
        <v>390</v>
      </c>
      <c r="V104" s="384" t="s">
        <v>495</v>
      </c>
      <c r="W104" s="430">
        <v>756</v>
      </c>
      <c r="X104" s="508">
        <v>11</v>
      </c>
      <c r="Y104" s="509">
        <v>5322</v>
      </c>
      <c r="Z104" s="509">
        <v>0</v>
      </c>
      <c r="AA104" s="509">
        <v>0</v>
      </c>
      <c r="AB104" s="509">
        <v>1563</v>
      </c>
      <c r="AC104" s="509">
        <v>2</v>
      </c>
      <c r="AD104" s="509">
        <v>0</v>
      </c>
      <c r="AE104" s="353">
        <v>1</v>
      </c>
      <c r="AF104" s="509">
        <v>0</v>
      </c>
      <c r="AG104" s="509">
        <v>82</v>
      </c>
      <c r="AH104" s="509">
        <v>0</v>
      </c>
      <c r="AI104" s="509">
        <v>0</v>
      </c>
      <c r="AJ104" s="509">
        <v>0</v>
      </c>
      <c r="AK104" s="509">
        <v>0</v>
      </c>
      <c r="AL104" s="509">
        <v>0</v>
      </c>
      <c r="AM104" s="509">
        <v>0</v>
      </c>
      <c r="AN104" s="353">
        <v>8</v>
      </c>
      <c r="AO104" s="353">
        <v>0</v>
      </c>
      <c r="AP104" s="509">
        <v>0</v>
      </c>
      <c r="AQ104" s="509">
        <v>0</v>
      </c>
      <c r="AR104" s="509">
        <v>0</v>
      </c>
      <c r="AS104" s="519">
        <v>6980</v>
      </c>
    </row>
    <row r="105" spans="2:45" ht="15" customHeight="1">
      <c r="B105" s="28" t="e">
        <v>#REF!</v>
      </c>
      <c r="C105" s="28" t="s">
        <v>2401</v>
      </c>
      <c r="D105" s="28" t="s">
        <v>2402</v>
      </c>
      <c r="E105" s="28" t="s">
        <v>2403</v>
      </c>
      <c r="F105" s="28" t="s">
        <v>2404</v>
      </c>
      <c r="G105" s="28" t="s">
        <v>2405</v>
      </c>
      <c r="H105" s="28" t="s">
        <v>2406</v>
      </c>
      <c r="I105" s="28" t="s">
        <v>2407</v>
      </c>
      <c r="J105" s="28" t="s">
        <v>2408</v>
      </c>
      <c r="K105" s="28" t="s">
        <v>2409</v>
      </c>
      <c r="L105" s="28" t="s">
        <v>2410</v>
      </c>
      <c r="M105" s="28" t="s">
        <v>2411</v>
      </c>
      <c r="N105" s="28" t="s">
        <v>2412</v>
      </c>
      <c r="O105" s="28" t="s">
        <v>2413</v>
      </c>
      <c r="P105" s="28" t="s">
        <v>2414</v>
      </c>
      <c r="Q105" s="28" t="s">
        <v>2415</v>
      </c>
      <c r="R105" s="28" t="s">
        <v>2416</v>
      </c>
      <c r="S105" s="28" t="s">
        <v>2417</v>
      </c>
      <c r="T105" s="28" t="s">
        <v>2418</v>
      </c>
      <c r="U105" s="513" t="s">
        <v>496</v>
      </c>
      <c r="V105" s="123"/>
      <c r="W105" s="431"/>
      <c r="X105" s="515">
        <v>5855</v>
      </c>
      <c r="Y105" s="515">
        <v>57378</v>
      </c>
      <c r="Z105" s="515">
        <v>4518</v>
      </c>
      <c r="AA105" s="515">
        <v>1</v>
      </c>
      <c r="AB105" s="515">
        <v>11175</v>
      </c>
      <c r="AC105" s="515">
        <v>7967</v>
      </c>
      <c r="AD105" s="515">
        <v>22</v>
      </c>
      <c r="AE105" s="473">
        <v>134</v>
      </c>
      <c r="AF105" s="515">
        <v>41</v>
      </c>
      <c r="AG105" s="515">
        <v>704</v>
      </c>
      <c r="AH105" s="515">
        <v>0</v>
      </c>
      <c r="AI105" s="515">
        <v>108</v>
      </c>
      <c r="AJ105" s="515">
        <v>3</v>
      </c>
      <c r="AK105" s="515">
        <v>0</v>
      </c>
      <c r="AL105" s="515">
        <v>0</v>
      </c>
      <c r="AM105" s="515">
        <v>0</v>
      </c>
      <c r="AN105" s="473">
        <v>87</v>
      </c>
      <c r="AO105" s="473">
        <v>0</v>
      </c>
      <c r="AP105" s="515">
        <v>0</v>
      </c>
      <c r="AQ105" s="515">
        <v>0</v>
      </c>
      <c r="AR105" s="515">
        <v>0</v>
      </c>
      <c r="AS105" s="515">
        <v>87772</v>
      </c>
    </row>
    <row r="106" spans="2:45" ht="15" customHeight="1">
      <c r="B106" s="28" t="e">
        <v>#REF!</v>
      </c>
      <c r="C106" s="28" t="s">
        <v>2419</v>
      </c>
      <c r="D106" s="28" t="s">
        <v>2420</v>
      </c>
      <c r="E106" s="28" t="s">
        <v>2421</v>
      </c>
      <c r="F106" s="28" t="s">
        <v>2422</v>
      </c>
      <c r="G106" s="28" t="s">
        <v>2423</v>
      </c>
      <c r="H106" s="28" t="s">
        <v>2424</v>
      </c>
      <c r="I106" s="28" t="s">
        <v>2425</v>
      </c>
      <c r="J106" s="28" t="s">
        <v>2426</v>
      </c>
      <c r="K106" s="28" t="s">
        <v>2427</v>
      </c>
      <c r="L106" s="28" t="s">
        <v>2428</v>
      </c>
      <c r="M106" s="28" t="s">
        <v>2429</v>
      </c>
      <c r="N106" s="28" t="s">
        <v>2430</v>
      </c>
      <c r="O106" s="28" t="s">
        <v>2431</v>
      </c>
      <c r="P106" s="28" t="s">
        <v>2432</v>
      </c>
      <c r="Q106" s="28" t="s">
        <v>2433</v>
      </c>
      <c r="R106" s="28" t="s">
        <v>2434</v>
      </c>
      <c r="S106" s="28" t="s">
        <v>2435</v>
      </c>
      <c r="T106" s="28" t="s">
        <v>2436</v>
      </c>
      <c r="U106" s="386" t="s">
        <v>392</v>
      </c>
      <c r="V106" s="384" t="s">
        <v>496</v>
      </c>
      <c r="W106" s="430">
        <v>30</v>
      </c>
      <c r="X106" s="508">
        <v>2195</v>
      </c>
      <c r="Y106" s="509">
        <v>5729</v>
      </c>
      <c r="Z106" s="509">
        <v>4427</v>
      </c>
      <c r="AA106" s="509">
        <v>0</v>
      </c>
      <c r="AB106" s="509">
        <v>471</v>
      </c>
      <c r="AC106" s="509">
        <v>1333</v>
      </c>
      <c r="AD106" s="509">
        <v>2</v>
      </c>
      <c r="AE106" s="353">
        <v>11</v>
      </c>
      <c r="AF106" s="509">
        <v>29</v>
      </c>
      <c r="AG106" s="509">
        <v>1</v>
      </c>
      <c r="AH106" s="509">
        <v>0</v>
      </c>
      <c r="AI106" s="509">
        <v>0</v>
      </c>
      <c r="AJ106" s="509">
        <v>0</v>
      </c>
      <c r="AK106" s="509">
        <v>0</v>
      </c>
      <c r="AL106" s="509">
        <v>0</v>
      </c>
      <c r="AM106" s="509">
        <v>0</v>
      </c>
      <c r="AN106" s="353">
        <v>19</v>
      </c>
      <c r="AO106" s="353">
        <v>0</v>
      </c>
      <c r="AP106" s="509">
        <v>0</v>
      </c>
      <c r="AQ106" s="509">
        <v>0</v>
      </c>
      <c r="AR106" s="509">
        <v>0</v>
      </c>
      <c r="AS106" s="519">
        <v>14187</v>
      </c>
    </row>
    <row r="107" spans="2:45" ht="15" customHeight="1">
      <c r="B107" s="28" t="e">
        <v>#REF!</v>
      </c>
      <c r="C107" s="28" t="s">
        <v>2437</v>
      </c>
      <c r="D107" s="28" t="s">
        <v>2438</v>
      </c>
      <c r="E107" s="28" t="s">
        <v>2439</v>
      </c>
      <c r="F107" s="28" t="s">
        <v>2440</v>
      </c>
      <c r="G107" s="28" t="s">
        <v>2441</v>
      </c>
      <c r="H107" s="28" t="s">
        <v>2442</v>
      </c>
      <c r="I107" s="28" t="s">
        <v>2443</v>
      </c>
      <c r="J107" s="28" t="s">
        <v>2444</v>
      </c>
      <c r="K107" s="28" t="s">
        <v>2445</v>
      </c>
      <c r="L107" s="28" t="s">
        <v>2446</v>
      </c>
      <c r="M107" s="28" t="s">
        <v>2447</v>
      </c>
      <c r="N107" s="28" t="s">
        <v>2448</v>
      </c>
      <c r="O107" s="28" t="s">
        <v>2449</v>
      </c>
      <c r="P107" s="28" t="s">
        <v>2450</v>
      </c>
      <c r="Q107" s="28" t="s">
        <v>2451</v>
      </c>
      <c r="R107" s="28" t="s">
        <v>2452</v>
      </c>
      <c r="S107" s="28" t="s">
        <v>2453</v>
      </c>
      <c r="T107" s="28" t="s">
        <v>2454</v>
      </c>
      <c r="U107" s="386" t="s">
        <v>393</v>
      </c>
      <c r="V107" s="384" t="s">
        <v>496</v>
      </c>
      <c r="W107" s="430">
        <v>34</v>
      </c>
      <c r="X107" s="508">
        <v>3520</v>
      </c>
      <c r="Y107" s="509">
        <v>5905</v>
      </c>
      <c r="Z107" s="509">
        <v>0</v>
      </c>
      <c r="AA107" s="509">
        <v>0</v>
      </c>
      <c r="AB107" s="509">
        <v>1422</v>
      </c>
      <c r="AC107" s="509">
        <v>1</v>
      </c>
      <c r="AD107" s="509">
        <v>0</v>
      </c>
      <c r="AE107" s="353">
        <v>0</v>
      </c>
      <c r="AF107" s="509">
        <v>0</v>
      </c>
      <c r="AG107" s="509">
        <v>151</v>
      </c>
      <c r="AH107" s="509">
        <v>0</v>
      </c>
      <c r="AI107" s="509">
        <v>0</v>
      </c>
      <c r="AJ107" s="509">
        <v>2</v>
      </c>
      <c r="AK107" s="509">
        <v>0</v>
      </c>
      <c r="AL107" s="509">
        <v>0</v>
      </c>
      <c r="AM107" s="509">
        <v>0</v>
      </c>
      <c r="AN107" s="353">
        <v>2</v>
      </c>
      <c r="AO107" s="353">
        <v>0</v>
      </c>
      <c r="AP107" s="509">
        <v>0</v>
      </c>
      <c r="AQ107" s="509">
        <v>0</v>
      </c>
      <c r="AR107" s="509">
        <v>0</v>
      </c>
      <c r="AS107" s="519">
        <v>11001</v>
      </c>
    </row>
    <row r="108" spans="2:45" ht="15" customHeight="1">
      <c r="B108" s="28" t="e">
        <v>#REF!</v>
      </c>
      <c r="C108" s="28" t="s">
        <v>2455</v>
      </c>
      <c r="D108" s="28" t="s">
        <v>2456</v>
      </c>
      <c r="E108" s="28" t="s">
        <v>2457</v>
      </c>
      <c r="F108" s="28" t="s">
        <v>2458</v>
      </c>
      <c r="G108" s="28" t="s">
        <v>2459</v>
      </c>
      <c r="H108" s="28" t="s">
        <v>2460</v>
      </c>
      <c r="I108" s="28" t="s">
        <v>2461</v>
      </c>
      <c r="J108" s="28" t="s">
        <v>2462</v>
      </c>
      <c r="K108" s="28" t="s">
        <v>2463</v>
      </c>
      <c r="L108" s="28" t="s">
        <v>2464</v>
      </c>
      <c r="M108" s="28" t="s">
        <v>2465</v>
      </c>
      <c r="N108" s="28" t="s">
        <v>2466</v>
      </c>
      <c r="O108" s="28" t="s">
        <v>2467</v>
      </c>
      <c r="P108" s="28" t="s">
        <v>2468</v>
      </c>
      <c r="Q108" s="28" t="s">
        <v>2469</v>
      </c>
      <c r="R108" s="28" t="s">
        <v>2470</v>
      </c>
      <c r="S108" s="28" t="s">
        <v>2471</v>
      </c>
      <c r="T108" s="28" t="s">
        <v>2472</v>
      </c>
      <c r="U108" s="386" t="s">
        <v>394</v>
      </c>
      <c r="V108" s="384" t="s">
        <v>496</v>
      </c>
      <c r="W108" s="430">
        <v>36</v>
      </c>
      <c r="X108" s="508">
        <v>8</v>
      </c>
      <c r="Y108" s="509">
        <v>1052</v>
      </c>
      <c r="Z108" s="509">
        <v>0</v>
      </c>
      <c r="AA108" s="509">
        <v>0</v>
      </c>
      <c r="AB108" s="509">
        <v>57</v>
      </c>
      <c r="AC108" s="509">
        <v>0</v>
      </c>
      <c r="AD108" s="509">
        <v>0</v>
      </c>
      <c r="AE108" s="353">
        <v>0</v>
      </c>
      <c r="AF108" s="509">
        <v>0</v>
      </c>
      <c r="AG108" s="509">
        <v>166</v>
      </c>
      <c r="AH108" s="509">
        <v>0</v>
      </c>
      <c r="AI108" s="509">
        <v>0</v>
      </c>
      <c r="AJ108" s="509">
        <v>0</v>
      </c>
      <c r="AK108" s="509">
        <v>0</v>
      </c>
      <c r="AL108" s="509">
        <v>0</v>
      </c>
      <c r="AM108" s="509">
        <v>0</v>
      </c>
      <c r="AN108" s="353">
        <v>1</v>
      </c>
      <c r="AO108" s="353">
        <v>0</v>
      </c>
      <c r="AP108" s="509">
        <v>0</v>
      </c>
      <c r="AQ108" s="509">
        <v>0</v>
      </c>
      <c r="AR108" s="509">
        <v>0</v>
      </c>
      <c r="AS108" s="519">
        <v>1283</v>
      </c>
    </row>
    <row r="109" spans="2:45" ht="15" customHeight="1">
      <c r="B109" s="28" t="e">
        <v>#REF!</v>
      </c>
      <c r="C109" s="28" t="s">
        <v>2473</v>
      </c>
      <c r="D109" s="28" t="s">
        <v>2474</v>
      </c>
      <c r="E109" s="28" t="s">
        <v>2475</v>
      </c>
      <c r="F109" s="28" t="s">
        <v>2476</v>
      </c>
      <c r="G109" s="28" t="s">
        <v>2477</v>
      </c>
      <c r="H109" s="28" t="s">
        <v>2478</v>
      </c>
      <c r="I109" s="28" t="s">
        <v>2479</v>
      </c>
      <c r="J109" s="28" t="s">
        <v>2480</v>
      </c>
      <c r="K109" s="28" t="s">
        <v>2481</v>
      </c>
      <c r="L109" s="28" t="s">
        <v>2482</v>
      </c>
      <c r="M109" s="28" t="s">
        <v>2483</v>
      </c>
      <c r="N109" s="28" t="s">
        <v>2484</v>
      </c>
      <c r="O109" s="28" t="s">
        <v>2485</v>
      </c>
      <c r="P109" s="28" t="s">
        <v>2486</v>
      </c>
      <c r="Q109" s="28" t="s">
        <v>2487</v>
      </c>
      <c r="R109" s="28" t="s">
        <v>2488</v>
      </c>
      <c r="S109" s="28" t="s">
        <v>2489</v>
      </c>
      <c r="T109" s="28" t="s">
        <v>2490</v>
      </c>
      <c r="U109" s="386" t="s">
        <v>395</v>
      </c>
      <c r="V109" s="384" t="s">
        <v>496</v>
      </c>
      <c r="W109" s="430">
        <v>91</v>
      </c>
      <c r="X109" s="508">
        <v>4</v>
      </c>
      <c r="Y109" s="509">
        <v>620</v>
      </c>
      <c r="Z109" s="509">
        <v>1</v>
      </c>
      <c r="AA109" s="509">
        <v>0</v>
      </c>
      <c r="AB109" s="509">
        <v>208</v>
      </c>
      <c r="AC109" s="509">
        <v>0</v>
      </c>
      <c r="AD109" s="509">
        <v>2</v>
      </c>
      <c r="AE109" s="353">
        <v>0</v>
      </c>
      <c r="AF109" s="509">
        <v>0</v>
      </c>
      <c r="AG109" s="509">
        <v>63</v>
      </c>
      <c r="AH109" s="509">
        <v>0</v>
      </c>
      <c r="AI109" s="509">
        <v>0</v>
      </c>
      <c r="AJ109" s="509">
        <v>0</v>
      </c>
      <c r="AK109" s="509">
        <v>0</v>
      </c>
      <c r="AL109" s="509">
        <v>0</v>
      </c>
      <c r="AM109" s="509">
        <v>0</v>
      </c>
      <c r="AN109" s="353">
        <v>2</v>
      </c>
      <c r="AO109" s="353">
        <v>0</v>
      </c>
      <c r="AP109" s="509">
        <v>0</v>
      </c>
      <c r="AQ109" s="509">
        <v>0</v>
      </c>
      <c r="AR109" s="509">
        <v>0</v>
      </c>
      <c r="AS109" s="519">
        <v>898</v>
      </c>
    </row>
    <row r="110" spans="2:45" ht="15" customHeight="1">
      <c r="B110" s="28" t="e">
        <v>#REF!</v>
      </c>
      <c r="C110" s="28" t="s">
        <v>2491</v>
      </c>
      <c r="D110" s="28" t="s">
        <v>2492</v>
      </c>
      <c r="E110" s="28" t="s">
        <v>2493</v>
      </c>
      <c r="F110" s="28" t="s">
        <v>2494</v>
      </c>
      <c r="G110" s="28" t="s">
        <v>2495</v>
      </c>
      <c r="H110" s="28" t="s">
        <v>2496</v>
      </c>
      <c r="I110" s="28" t="s">
        <v>2497</v>
      </c>
      <c r="J110" s="28" t="s">
        <v>2498</v>
      </c>
      <c r="K110" s="28" t="s">
        <v>2499</v>
      </c>
      <c r="L110" s="28" t="s">
        <v>2500</v>
      </c>
      <c r="M110" s="28" t="s">
        <v>2501</v>
      </c>
      <c r="N110" s="28" t="s">
        <v>2502</v>
      </c>
      <c r="O110" s="28" t="s">
        <v>2503</v>
      </c>
      <c r="P110" s="28" t="s">
        <v>2504</v>
      </c>
      <c r="Q110" s="28" t="s">
        <v>2505</v>
      </c>
      <c r="R110" s="28" t="s">
        <v>2506</v>
      </c>
      <c r="S110" s="28" t="s">
        <v>2507</v>
      </c>
      <c r="T110" s="28" t="s">
        <v>2508</v>
      </c>
      <c r="U110" s="386" t="s">
        <v>396</v>
      </c>
      <c r="V110" s="384" t="s">
        <v>496</v>
      </c>
      <c r="W110" s="430">
        <v>93</v>
      </c>
      <c r="X110" s="508">
        <v>3</v>
      </c>
      <c r="Y110" s="509">
        <v>754</v>
      </c>
      <c r="Z110" s="509">
        <v>0</v>
      </c>
      <c r="AA110" s="509">
        <v>0</v>
      </c>
      <c r="AB110" s="509">
        <v>460</v>
      </c>
      <c r="AC110" s="509">
        <v>0</v>
      </c>
      <c r="AD110" s="509">
        <v>0</v>
      </c>
      <c r="AE110" s="353">
        <v>0</v>
      </c>
      <c r="AF110" s="509">
        <v>0</v>
      </c>
      <c r="AG110" s="509">
        <v>0</v>
      </c>
      <c r="AH110" s="509">
        <v>0</v>
      </c>
      <c r="AI110" s="509">
        <v>0</v>
      </c>
      <c r="AJ110" s="509">
        <v>0</v>
      </c>
      <c r="AK110" s="509">
        <v>0</v>
      </c>
      <c r="AL110" s="509">
        <v>0</v>
      </c>
      <c r="AM110" s="509">
        <v>0</v>
      </c>
      <c r="AN110" s="353">
        <v>1</v>
      </c>
      <c r="AO110" s="353">
        <v>0</v>
      </c>
      <c r="AP110" s="509">
        <v>0</v>
      </c>
      <c r="AQ110" s="509">
        <v>0</v>
      </c>
      <c r="AR110" s="509">
        <v>0</v>
      </c>
      <c r="AS110" s="519">
        <v>1217</v>
      </c>
    </row>
    <row r="111" spans="2:45" ht="15" customHeight="1">
      <c r="B111" s="28" t="e">
        <v>#REF!</v>
      </c>
      <c r="C111" s="28" t="s">
        <v>2509</v>
      </c>
      <c r="D111" s="28" t="s">
        <v>2510</v>
      </c>
      <c r="E111" s="28" t="s">
        <v>2511</v>
      </c>
      <c r="F111" s="28" t="s">
        <v>2512</v>
      </c>
      <c r="G111" s="28" t="s">
        <v>2513</v>
      </c>
      <c r="H111" s="28" t="s">
        <v>2514</v>
      </c>
      <c r="I111" s="28" t="s">
        <v>2515</v>
      </c>
      <c r="J111" s="28" t="s">
        <v>2516</v>
      </c>
      <c r="K111" s="28" t="s">
        <v>2517</v>
      </c>
      <c r="L111" s="28" t="s">
        <v>2518</v>
      </c>
      <c r="M111" s="28" t="s">
        <v>2519</v>
      </c>
      <c r="N111" s="28" t="s">
        <v>2520</v>
      </c>
      <c r="O111" s="28" t="s">
        <v>2521</v>
      </c>
      <c r="P111" s="28" t="s">
        <v>2522</v>
      </c>
      <c r="Q111" s="28" t="s">
        <v>2523</v>
      </c>
      <c r="R111" s="28" t="s">
        <v>2524</v>
      </c>
      <c r="S111" s="28" t="s">
        <v>2525</v>
      </c>
      <c r="T111" s="28" t="s">
        <v>2526</v>
      </c>
      <c r="U111" s="386" t="s">
        <v>397</v>
      </c>
      <c r="V111" s="384" t="s">
        <v>496</v>
      </c>
      <c r="W111" s="430">
        <v>101</v>
      </c>
      <c r="X111" s="508">
        <v>11</v>
      </c>
      <c r="Y111" s="509">
        <v>4007</v>
      </c>
      <c r="Z111" s="509">
        <v>0</v>
      </c>
      <c r="AA111" s="509">
        <v>0</v>
      </c>
      <c r="AB111" s="509">
        <v>652</v>
      </c>
      <c r="AC111" s="509">
        <v>2533</v>
      </c>
      <c r="AD111" s="509">
        <v>0</v>
      </c>
      <c r="AE111" s="353">
        <v>24</v>
      </c>
      <c r="AF111" s="509">
        <v>0</v>
      </c>
      <c r="AG111" s="509">
        <v>0</v>
      </c>
      <c r="AH111" s="509">
        <v>0</v>
      </c>
      <c r="AI111" s="509">
        <v>0</v>
      </c>
      <c r="AJ111" s="509">
        <v>0</v>
      </c>
      <c r="AK111" s="509">
        <v>0</v>
      </c>
      <c r="AL111" s="509">
        <v>0</v>
      </c>
      <c r="AM111" s="509">
        <v>0</v>
      </c>
      <c r="AN111" s="353">
        <v>8</v>
      </c>
      <c r="AO111" s="353">
        <v>0</v>
      </c>
      <c r="AP111" s="509">
        <v>0</v>
      </c>
      <c r="AQ111" s="509">
        <v>0</v>
      </c>
      <c r="AR111" s="509">
        <v>0</v>
      </c>
      <c r="AS111" s="519">
        <v>7203</v>
      </c>
    </row>
    <row r="112" spans="2:45" ht="15" customHeight="1">
      <c r="B112" s="28" t="e">
        <v>#REF!</v>
      </c>
      <c r="C112" s="28" t="s">
        <v>2527</v>
      </c>
      <c r="D112" s="28" t="s">
        <v>2528</v>
      </c>
      <c r="E112" s="28" t="s">
        <v>2529</v>
      </c>
      <c r="F112" s="28" t="s">
        <v>2530</v>
      </c>
      <c r="G112" s="28" t="s">
        <v>2531</v>
      </c>
      <c r="H112" s="28" t="s">
        <v>2532</v>
      </c>
      <c r="I112" s="28" t="s">
        <v>2533</v>
      </c>
      <c r="J112" s="28" t="s">
        <v>2534</v>
      </c>
      <c r="K112" s="28" t="s">
        <v>2535</v>
      </c>
      <c r="L112" s="28" t="s">
        <v>2536</v>
      </c>
      <c r="M112" s="28" t="s">
        <v>2537</v>
      </c>
      <c r="N112" s="28" t="s">
        <v>2538</v>
      </c>
      <c r="O112" s="28" t="s">
        <v>2539</v>
      </c>
      <c r="P112" s="28" t="s">
        <v>2540</v>
      </c>
      <c r="Q112" s="28" t="s">
        <v>2541</v>
      </c>
      <c r="R112" s="28" t="s">
        <v>2542</v>
      </c>
      <c r="S112" s="28" t="s">
        <v>2543</v>
      </c>
      <c r="T112" s="28" t="s">
        <v>2544</v>
      </c>
      <c r="U112" s="386" t="s">
        <v>398</v>
      </c>
      <c r="V112" s="384" t="s">
        <v>496</v>
      </c>
      <c r="W112" s="430">
        <v>145</v>
      </c>
      <c r="X112" s="508">
        <v>1</v>
      </c>
      <c r="Y112" s="509">
        <v>548</v>
      </c>
      <c r="Z112" s="509">
        <v>0</v>
      </c>
      <c r="AA112" s="509">
        <v>0</v>
      </c>
      <c r="AB112" s="509">
        <v>263</v>
      </c>
      <c r="AC112" s="509">
        <v>1</v>
      </c>
      <c r="AD112" s="509">
        <v>2</v>
      </c>
      <c r="AE112" s="353">
        <v>0</v>
      </c>
      <c r="AF112" s="509">
        <v>0</v>
      </c>
      <c r="AG112" s="509">
        <v>0</v>
      </c>
      <c r="AH112" s="509">
        <v>0</v>
      </c>
      <c r="AI112" s="509">
        <v>0</v>
      </c>
      <c r="AJ112" s="509">
        <v>1</v>
      </c>
      <c r="AK112" s="509">
        <v>0</v>
      </c>
      <c r="AL112" s="509">
        <v>0</v>
      </c>
      <c r="AM112" s="509">
        <v>0</v>
      </c>
      <c r="AN112" s="353">
        <v>0</v>
      </c>
      <c r="AO112" s="353">
        <v>0</v>
      </c>
      <c r="AP112" s="509">
        <v>0</v>
      </c>
      <c r="AQ112" s="509">
        <v>0</v>
      </c>
      <c r="AR112" s="509">
        <v>0</v>
      </c>
      <c r="AS112" s="519">
        <v>816</v>
      </c>
    </row>
    <row r="113" spans="2:45" ht="15" customHeight="1">
      <c r="B113" s="28" t="e">
        <v>#REF!</v>
      </c>
      <c r="C113" s="28" t="s">
        <v>2545</v>
      </c>
      <c r="D113" s="28" t="s">
        <v>2546</v>
      </c>
      <c r="E113" s="28" t="s">
        <v>2547</v>
      </c>
      <c r="F113" s="28" t="s">
        <v>2548</v>
      </c>
      <c r="G113" s="28" t="s">
        <v>2549</v>
      </c>
      <c r="H113" s="28" t="s">
        <v>2550</v>
      </c>
      <c r="I113" s="28" t="s">
        <v>2551</v>
      </c>
      <c r="J113" s="28" t="s">
        <v>2552</v>
      </c>
      <c r="K113" s="28" t="s">
        <v>2553</v>
      </c>
      <c r="L113" s="28" t="s">
        <v>2554</v>
      </c>
      <c r="M113" s="28" t="s">
        <v>2555</v>
      </c>
      <c r="N113" s="28" t="s">
        <v>2556</v>
      </c>
      <c r="O113" s="28" t="s">
        <v>2557</v>
      </c>
      <c r="P113" s="28" t="s">
        <v>2558</v>
      </c>
      <c r="Q113" s="28" t="s">
        <v>2559</v>
      </c>
      <c r="R113" s="28" t="s">
        <v>2560</v>
      </c>
      <c r="S113" s="28" t="s">
        <v>2561</v>
      </c>
      <c r="T113" s="28" t="s">
        <v>2562</v>
      </c>
      <c r="U113" s="386" t="s">
        <v>399</v>
      </c>
      <c r="V113" s="384" t="s">
        <v>496</v>
      </c>
      <c r="W113" s="430">
        <v>209</v>
      </c>
      <c r="X113" s="508">
        <v>3</v>
      </c>
      <c r="Y113" s="509">
        <v>2388</v>
      </c>
      <c r="Z113" s="509">
        <v>0</v>
      </c>
      <c r="AA113" s="509">
        <v>0</v>
      </c>
      <c r="AB113" s="509">
        <v>699</v>
      </c>
      <c r="AC113" s="509">
        <v>2</v>
      </c>
      <c r="AD113" s="509">
        <v>0</v>
      </c>
      <c r="AE113" s="353">
        <v>0</v>
      </c>
      <c r="AF113" s="509">
        <v>0</v>
      </c>
      <c r="AG113" s="509">
        <v>41</v>
      </c>
      <c r="AH113" s="509">
        <v>0</v>
      </c>
      <c r="AI113" s="509">
        <v>0</v>
      </c>
      <c r="AJ113" s="509">
        <v>0</v>
      </c>
      <c r="AK113" s="509">
        <v>0</v>
      </c>
      <c r="AL113" s="509">
        <v>0</v>
      </c>
      <c r="AM113" s="509">
        <v>0</v>
      </c>
      <c r="AN113" s="353">
        <v>1</v>
      </c>
      <c r="AO113" s="353">
        <v>0</v>
      </c>
      <c r="AP113" s="509">
        <v>0</v>
      </c>
      <c r="AQ113" s="509">
        <v>0</v>
      </c>
      <c r="AR113" s="509">
        <v>0</v>
      </c>
      <c r="AS113" s="519">
        <v>3133</v>
      </c>
    </row>
    <row r="114" spans="2:45" ht="15" customHeight="1">
      <c r="B114" s="28" t="e">
        <v>#REF!</v>
      </c>
      <c r="C114" s="28" t="s">
        <v>2563</v>
      </c>
      <c r="D114" s="28" t="s">
        <v>2564</v>
      </c>
      <c r="E114" s="28" t="s">
        <v>2565</v>
      </c>
      <c r="F114" s="28" t="s">
        <v>2566</v>
      </c>
      <c r="G114" s="28" t="s">
        <v>2567</v>
      </c>
      <c r="H114" s="28" t="s">
        <v>2568</v>
      </c>
      <c r="I114" s="28" t="s">
        <v>2569</v>
      </c>
      <c r="J114" s="28" t="s">
        <v>2570</v>
      </c>
      <c r="K114" s="28" t="s">
        <v>2571</v>
      </c>
      <c r="L114" s="28" t="s">
        <v>2572</v>
      </c>
      <c r="M114" s="28" t="s">
        <v>2573</v>
      </c>
      <c r="N114" s="28" t="s">
        <v>2574</v>
      </c>
      <c r="O114" s="28" t="s">
        <v>2575</v>
      </c>
      <c r="P114" s="28" t="s">
        <v>2576</v>
      </c>
      <c r="Q114" s="28" t="s">
        <v>2577</v>
      </c>
      <c r="R114" s="28" t="s">
        <v>2578</v>
      </c>
      <c r="S114" s="28" t="s">
        <v>2579</v>
      </c>
      <c r="T114" s="28" t="s">
        <v>2580</v>
      </c>
      <c r="U114" s="386" t="s">
        <v>400</v>
      </c>
      <c r="V114" s="384" t="s">
        <v>496</v>
      </c>
      <c r="W114" s="430">
        <v>282</v>
      </c>
      <c r="X114" s="508">
        <v>13</v>
      </c>
      <c r="Y114" s="509">
        <v>5450</v>
      </c>
      <c r="Z114" s="509">
        <v>0</v>
      </c>
      <c r="AA114" s="509">
        <v>0</v>
      </c>
      <c r="AB114" s="509">
        <v>776</v>
      </c>
      <c r="AC114" s="509">
        <v>0</v>
      </c>
      <c r="AD114" s="509">
        <v>2</v>
      </c>
      <c r="AE114" s="353">
        <v>0</v>
      </c>
      <c r="AF114" s="509">
        <v>12</v>
      </c>
      <c r="AG114" s="509">
        <v>0</v>
      </c>
      <c r="AH114" s="509">
        <v>0</v>
      </c>
      <c r="AI114" s="509">
        <v>0</v>
      </c>
      <c r="AJ114" s="509">
        <v>0</v>
      </c>
      <c r="AK114" s="509">
        <v>0</v>
      </c>
      <c r="AL114" s="509">
        <v>0</v>
      </c>
      <c r="AM114" s="509">
        <v>0</v>
      </c>
      <c r="AN114" s="353">
        <v>12</v>
      </c>
      <c r="AO114" s="353">
        <v>0</v>
      </c>
      <c r="AP114" s="509">
        <v>0</v>
      </c>
      <c r="AQ114" s="509">
        <v>0</v>
      </c>
      <c r="AR114" s="509">
        <v>0</v>
      </c>
      <c r="AS114" s="519">
        <v>6253</v>
      </c>
    </row>
    <row r="115" spans="2:45" ht="15" customHeight="1">
      <c r="B115" s="28" t="e">
        <v>#REF!</v>
      </c>
      <c r="C115" s="28" t="s">
        <v>2581</v>
      </c>
      <c r="D115" s="28" t="s">
        <v>2582</v>
      </c>
      <c r="E115" s="28" t="s">
        <v>2583</v>
      </c>
      <c r="F115" s="28" t="s">
        <v>2584</v>
      </c>
      <c r="G115" s="28" t="s">
        <v>2585</v>
      </c>
      <c r="H115" s="28" t="s">
        <v>2586</v>
      </c>
      <c r="I115" s="28" t="s">
        <v>2587</v>
      </c>
      <c r="J115" s="28" t="s">
        <v>2588</v>
      </c>
      <c r="K115" s="28" t="s">
        <v>2589</v>
      </c>
      <c r="L115" s="28" t="s">
        <v>2590</v>
      </c>
      <c r="M115" s="28" t="s">
        <v>2591</v>
      </c>
      <c r="N115" s="28" t="s">
        <v>2592</v>
      </c>
      <c r="O115" s="28" t="s">
        <v>2593</v>
      </c>
      <c r="P115" s="28" t="s">
        <v>2594</v>
      </c>
      <c r="Q115" s="28" t="s">
        <v>2595</v>
      </c>
      <c r="R115" s="28" t="s">
        <v>2596</v>
      </c>
      <c r="S115" s="28" t="s">
        <v>2597</v>
      </c>
      <c r="T115" s="28" t="s">
        <v>2598</v>
      </c>
      <c r="U115" s="386" t="s">
        <v>401</v>
      </c>
      <c r="V115" s="384" t="s">
        <v>496</v>
      </c>
      <c r="W115" s="430">
        <v>353</v>
      </c>
      <c r="X115" s="508">
        <v>4</v>
      </c>
      <c r="Y115" s="509">
        <v>577</v>
      </c>
      <c r="Z115" s="509">
        <v>0</v>
      </c>
      <c r="AA115" s="509">
        <v>0</v>
      </c>
      <c r="AB115" s="509">
        <v>80</v>
      </c>
      <c r="AC115" s="509">
        <v>278</v>
      </c>
      <c r="AD115" s="509">
        <v>1</v>
      </c>
      <c r="AE115" s="353">
        <v>7</v>
      </c>
      <c r="AF115" s="509">
        <v>0</v>
      </c>
      <c r="AG115" s="509">
        <v>0</v>
      </c>
      <c r="AH115" s="509">
        <v>0</v>
      </c>
      <c r="AI115" s="509">
        <v>0</v>
      </c>
      <c r="AJ115" s="509">
        <v>0</v>
      </c>
      <c r="AK115" s="509">
        <v>0</v>
      </c>
      <c r="AL115" s="509">
        <v>0</v>
      </c>
      <c r="AM115" s="509">
        <v>0</v>
      </c>
      <c r="AN115" s="353">
        <v>3</v>
      </c>
      <c r="AO115" s="353">
        <v>0</v>
      </c>
      <c r="AP115" s="509">
        <v>0</v>
      </c>
      <c r="AQ115" s="509">
        <v>0</v>
      </c>
      <c r="AR115" s="509">
        <v>0</v>
      </c>
      <c r="AS115" s="519">
        <v>940</v>
      </c>
    </row>
    <row r="116" spans="2:45" ht="15" customHeight="1">
      <c r="B116" s="28" t="e">
        <v>#REF!</v>
      </c>
      <c r="C116" s="28" t="s">
        <v>2599</v>
      </c>
      <c r="D116" s="28" t="s">
        <v>2600</v>
      </c>
      <c r="E116" s="28" t="s">
        <v>2601</v>
      </c>
      <c r="F116" s="28" t="s">
        <v>2602</v>
      </c>
      <c r="G116" s="28" t="s">
        <v>2603</v>
      </c>
      <c r="H116" s="28" t="s">
        <v>2604</v>
      </c>
      <c r="I116" s="28" t="s">
        <v>2605</v>
      </c>
      <c r="J116" s="28" t="s">
        <v>2606</v>
      </c>
      <c r="K116" s="28" t="s">
        <v>2607</v>
      </c>
      <c r="L116" s="28" t="s">
        <v>2608</v>
      </c>
      <c r="M116" s="28" t="s">
        <v>2609</v>
      </c>
      <c r="N116" s="28" t="s">
        <v>2610</v>
      </c>
      <c r="O116" s="28" t="s">
        <v>2611</v>
      </c>
      <c r="P116" s="28" t="s">
        <v>2612</v>
      </c>
      <c r="Q116" s="28" t="s">
        <v>2613</v>
      </c>
      <c r="R116" s="28" t="s">
        <v>2614</v>
      </c>
      <c r="S116" s="28" t="s">
        <v>2615</v>
      </c>
      <c r="T116" s="28" t="s">
        <v>2616</v>
      </c>
      <c r="U116" s="386" t="s">
        <v>402</v>
      </c>
      <c r="V116" s="384" t="s">
        <v>496</v>
      </c>
      <c r="W116" s="430">
        <v>364</v>
      </c>
      <c r="X116" s="508">
        <v>2</v>
      </c>
      <c r="Y116" s="509">
        <v>2755</v>
      </c>
      <c r="Z116" s="509">
        <v>1</v>
      </c>
      <c r="AA116" s="509">
        <v>0</v>
      </c>
      <c r="AB116" s="509">
        <v>858</v>
      </c>
      <c r="AC116" s="509">
        <v>1</v>
      </c>
      <c r="AD116" s="509">
        <v>0</v>
      </c>
      <c r="AE116" s="353">
        <v>0</v>
      </c>
      <c r="AF116" s="509">
        <v>0</v>
      </c>
      <c r="AG116" s="509">
        <v>0</v>
      </c>
      <c r="AH116" s="509">
        <v>0</v>
      </c>
      <c r="AI116" s="509">
        <v>63</v>
      </c>
      <c r="AJ116" s="509">
        <v>0</v>
      </c>
      <c r="AK116" s="509">
        <v>0</v>
      </c>
      <c r="AL116" s="509">
        <v>0</v>
      </c>
      <c r="AM116" s="509">
        <v>0</v>
      </c>
      <c r="AN116" s="353">
        <v>0</v>
      </c>
      <c r="AO116" s="353">
        <v>0</v>
      </c>
      <c r="AP116" s="509">
        <v>0</v>
      </c>
      <c r="AQ116" s="509">
        <v>0</v>
      </c>
      <c r="AR116" s="509">
        <v>0</v>
      </c>
      <c r="AS116" s="519">
        <v>3680</v>
      </c>
    </row>
    <row r="117" spans="2:45" ht="15" customHeight="1">
      <c r="B117" s="28" t="e">
        <v>#REF!</v>
      </c>
      <c r="C117" s="28" t="s">
        <v>2617</v>
      </c>
      <c r="D117" s="28" t="s">
        <v>2618</v>
      </c>
      <c r="E117" s="28" t="s">
        <v>2619</v>
      </c>
      <c r="F117" s="28" t="s">
        <v>2620</v>
      </c>
      <c r="G117" s="28" t="s">
        <v>2621</v>
      </c>
      <c r="H117" s="28" t="s">
        <v>2622</v>
      </c>
      <c r="I117" s="28" t="s">
        <v>2623</v>
      </c>
      <c r="J117" s="28" t="s">
        <v>2624</v>
      </c>
      <c r="K117" s="28" t="s">
        <v>2625</v>
      </c>
      <c r="L117" s="28" t="s">
        <v>2626</v>
      </c>
      <c r="M117" s="28" t="s">
        <v>2627</v>
      </c>
      <c r="N117" s="28" t="s">
        <v>2628</v>
      </c>
      <c r="O117" s="28" t="s">
        <v>2629</v>
      </c>
      <c r="P117" s="28" t="s">
        <v>2630</v>
      </c>
      <c r="Q117" s="28" t="s">
        <v>2631</v>
      </c>
      <c r="R117" s="28" t="s">
        <v>2632</v>
      </c>
      <c r="S117" s="28" t="s">
        <v>2633</v>
      </c>
      <c r="T117" s="28" t="s">
        <v>2634</v>
      </c>
      <c r="U117" s="386" t="s">
        <v>403</v>
      </c>
      <c r="V117" s="384" t="s">
        <v>496</v>
      </c>
      <c r="W117" s="430">
        <v>368</v>
      </c>
      <c r="X117" s="508">
        <v>9</v>
      </c>
      <c r="Y117" s="509">
        <v>2306</v>
      </c>
      <c r="Z117" s="509">
        <v>63</v>
      </c>
      <c r="AA117" s="509">
        <v>0</v>
      </c>
      <c r="AB117" s="509">
        <v>1</v>
      </c>
      <c r="AC117" s="509">
        <v>1247</v>
      </c>
      <c r="AD117" s="509">
        <v>0</v>
      </c>
      <c r="AE117" s="353">
        <v>49</v>
      </c>
      <c r="AF117" s="509">
        <v>0</v>
      </c>
      <c r="AG117" s="509">
        <v>0</v>
      </c>
      <c r="AH117" s="509">
        <v>0</v>
      </c>
      <c r="AI117" s="509">
        <v>0</v>
      </c>
      <c r="AJ117" s="509">
        <v>0</v>
      </c>
      <c r="AK117" s="509">
        <v>0</v>
      </c>
      <c r="AL117" s="509">
        <v>0</v>
      </c>
      <c r="AM117" s="509">
        <v>0</v>
      </c>
      <c r="AN117" s="353">
        <v>1</v>
      </c>
      <c r="AO117" s="353">
        <v>0</v>
      </c>
      <c r="AP117" s="509">
        <v>0</v>
      </c>
      <c r="AQ117" s="509">
        <v>0</v>
      </c>
      <c r="AR117" s="509">
        <v>0</v>
      </c>
      <c r="AS117" s="519">
        <v>3626</v>
      </c>
    </row>
    <row r="118" spans="2:45" ht="15" customHeight="1">
      <c r="B118" s="28" t="e">
        <v>#REF!</v>
      </c>
      <c r="C118" s="28" t="s">
        <v>2635</v>
      </c>
      <c r="D118" s="28" t="s">
        <v>2636</v>
      </c>
      <c r="E118" s="28" t="s">
        <v>2637</v>
      </c>
      <c r="F118" s="28" t="s">
        <v>2638</v>
      </c>
      <c r="G118" s="28" t="s">
        <v>2639</v>
      </c>
      <c r="H118" s="28" t="s">
        <v>2640</v>
      </c>
      <c r="I118" s="28" t="s">
        <v>2641</v>
      </c>
      <c r="J118" s="28" t="s">
        <v>2642</v>
      </c>
      <c r="K118" s="28" t="s">
        <v>2643</v>
      </c>
      <c r="L118" s="28" t="s">
        <v>2644</v>
      </c>
      <c r="M118" s="28" t="s">
        <v>2645</v>
      </c>
      <c r="N118" s="28" t="s">
        <v>2646</v>
      </c>
      <c r="O118" s="28" t="s">
        <v>2647</v>
      </c>
      <c r="P118" s="28" t="s">
        <v>2648</v>
      </c>
      <c r="Q118" s="28" t="s">
        <v>2649</v>
      </c>
      <c r="R118" s="28" t="s">
        <v>2650</v>
      </c>
      <c r="S118" s="28" t="s">
        <v>2651</v>
      </c>
      <c r="T118" s="28" t="s">
        <v>2652</v>
      </c>
      <c r="U118" s="386" t="s">
        <v>404</v>
      </c>
      <c r="V118" s="384" t="s">
        <v>496</v>
      </c>
      <c r="W118" s="430">
        <v>390</v>
      </c>
      <c r="X118" s="508">
        <v>1</v>
      </c>
      <c r="Y118" s="509">
        <v>2760</v>
      </c>
      <c r="Z118" s="509">
        <v>0</v>
      </c>
      <c r="AA118" s="509">
        <v>0</v>
      </c>
      <c r="AB118" s="509">
        <v>514</v>
      </c>
      <c r="AC118" s="509">
        <v>0</v>
      </c>
      <c r="AD118" s="509">
        <v>0</v>
      </c>
      <c r="AE118" s="353">
        <v>0</v>
      </c>
      <c r="AF118" s="509">
        <v>0</v>
      </c>
      <c r="AG118" s="509">
        <v>0</v>
      </c>
      <c r="AH118" s="509">
        <v>0</v>
      </c>
      <c r="AI118" s="509">
        <v>0</v>
      </c>
      <c r="AJ118" s="509">
        <v>0</v>
      </c>
      <c r="AK118" s="509">
        <v>0</v>
      </c>
      <c r="AL118" s="509">
        <v>0</v>
      </c>
      <c r="AM118" s="509">
        <v>0</v>
      </c>
      <c r="AN118" s="353">
        <v>12</v>
      </c>
      <c r="AO118" s="353">
        <v>0</v>
      </c>
      <c r="AP118" s="509">
        <v>0</v>
      </c>
      <c r="AQ118" s="509">
        <v>0</v>
      </c>
      <c r="AR118" s="509">
        <v>0</v>
      </c>
      <c r="AS118" s="519">
        <v>3275</v>
      </c>
    </row>
    <row r="119" spans="2:45" ht="15" customHeight="1">
      <c r="B119" s="28" t="e">
        <v>#REF!</v>
      </c>
      <c r="C119" s="28" t="s">
        <v>2653</v>
      </c>
      <c r="D119" s="28" t="s">
        <v>2654</v>
      </c>
      <c r="E119" s="28" t="s">
        <v>2655</v>
      </c>
      <c r="F119" s="28" t="s">
        <v>2656</v>
      </c>
      <c r="G119" s="28" t="s">
        <v>2657</v>
      </c>
      <c r="H119" s="28" t="s">
        <v>2658</v>
      </c>
      <c r="I119" s="28" t="s">
        <v>2659</v>
      </c>
      <c r="J119" s="28" t="s">
        <v>2660</v>
      </c>
      <c r="K119" s="28" t="s">
        <v>2661</v>
      </c>
      <c r="L119" s="28" t="s">
        <v>2662</v>
      </c>
      <c r="M119" s="28" t="s">
        <v>2663</v>
      </c>
      <c r="N119" s="28" t="s">
        <v>2664</v>
      </c>
      <c r="O119" s="28" t="s">
        <v>2665</v>
      </c>
      <c r="P119" s="28" t="s">
        <v>2666</v>
      </c>
      <c r="Q119" s="28" t="s">
        <v>2667</v>
      </c>
      <c r="R119" s="28" t="s">
        <v>2668</v>
      </c>
      <c r="S119" s="28" t="s">
        <v>2669</v>
      </c>
      <c r="T119" s="28" t="s">
        <v>2670</v>
      </c>
      <c r="U119" s="386" t="s">
        <v>405</v>
      </c>
      <c r="V119" s="384" t="s">
        <v>496</v>
      </c>
      <c r="W119" s="430">
        <v>467</v>
      </c>
      <c r="X119" s="508">
        <v>2</v>
      </c>
      <c r="Y119" s="509">
        <v>686</v>
      </c>
      <c r="Z119" s="509">
        <v>0</v>
      </c>
      <c r="AA119" s="509">
        <v>0</v>
      </c>
      <c r="AB119" s="509">
        <v>216</v>
      </c>
      <c r="AC119" s="509">
        <v>0</v>
      </c>
      <c r="AD119" s="509">
        <v>0</v>
      </c>
      <c r="AE119" s="353">
        <v>0</v>
      </c>
      <c r="AF119" s="509">
        <v>0</v>
      </c>
      <c r="AG119" s="509">
        <v>0</v>
      </c>
      <c r="AH119" s="509">
        <v>0</v>
      </c>
      <c r="AI119" s="509">
        <v>0</v>
      </c>
      <c r="AJ119" s="509">
        <v>0</v>
      </c>
      <c r="AK119" s="509">
        <v>0</v>
      </c>
      <c r="AL119" s="509">
        <v>0</v>
      </c>
      <c r="AM119" s="509">
        <v>0</v>
      </c>
      <c r="AN119" s="353">
        <v>1</v>
      </c>
      <c r="AO119" s="353">
        <v>0</v>
      </c>
      <c r="AP119" s="509">
        <v>0</v>
      </c>
      <c r="AQ119" s="509">
        <v>0</v>
      </c>
      <c r="AR119" s="509">
        <v>0</v>
      </c>
      <c r="AS119" s="519">
        <v>904</v>
      </c>
    </row>
    <row r="120" spans="2:45" ht="15" customHeight="1">
      <c r="B120" s="28" t="e">
        <v>#REF!</v>
      </c>
      <c r="C120" s="28" t="s">
        <v>2671</v>
      </c>
      <c r="D120" s="28" t="s">
        <v>2672</v>
      </c>
      <c r="E120" s="28" t="s">
        <v>2673</v>
      </c>
      <c r="F120" s="28" t="s">
        <v>2674</v>
      </c>
      <c r="G120" s="28" t="s">
        <v>2675</v>
      </c>
      <c r="H120" s="28" t="s">
        <v>2676</v>
      </c>
      <c r="I120" s="28" t="s">
        <v>2677</v>
      </c>
      <c r="J120" s="28" t="s">
        <v>2678</v>
      </c>
      <c r="K120" s="28" t="s">
        <v>2679</v>
      </c>
      <c r="L120" s="28" t="s">
        <v>2680</v>
      </c>
      <c r="M120" s="28" t="s">
        <v>2681</v>
      </c>
      <c r="N120" s="28" t="s">
        <v>2682</v>
      </c>
      <c r="O120" s="28" t="s">
        <v>2683</v>
      </c>
      <c r="P120" s="28" t="s">
        <v>2684</v>
      </c>
      <c r="Q120" s="28" t="s">
        <v>2685</v>
      </c>
      <c r="R120" s="28" t="s">
        <v>2686</v>
      </c>
      <c r="S120" s="28" t="s">
        <v>2687</v>
      </c>
      <c r="T120" s="28" t="s">
        <v>2688</v>
      </c>
      <c r="U120" s="386" t="s">
        <v>406</v>
      </c>
      <c r="V120" s="384" t="s">
        <v>496</v>
      </c>
      <c r="W120" s="430">
        <v>576</v>
      </c>
      <c r="X120" s="508">
        <v>9</v>
      </c>
      <c r="Y120" s="509">
        <v>675</v>
      </c>
      <c r="Z120" s="509">
        <v>0</v>
      </c>
      <c r="AA120" s="509">
        <v>0</v>
      </c>
      <c r="AB120" s="509">
        <v>79</v>
      </c>
      <c r="AC120" s="509">
        <v>343</v>
      </c>
      <c r="AD120" s="509">
        <v>0</v>
      </c>
      <c r="AE120" s="353">
        <v>6</v>
      </c>
      <c r="AF120" s="509">
        <v>0</v>
      </c>
      <c r="AG120" s="509">
        <v>16</v>
      </c>
      <c r="AH120" s="509">
        <v>0</v>
      </c>
      <c r="AI120" s="509">
        <v>0</v>
      </c>
      <c r="AJ120" s="509">
        <v>0</v>
      </c>
      <c r="AK120" s="509">
        <v>0</v>
      </c>
      <c r="AL120" s="509">
        <v>0</v>
      </c>
      <c r="AM120" s="509">
        <v>0</v>
      </c>
      <c r="AN120" s="353">
        <v>0</v>
      </c>
      <c r="AO120" s="353">
        <v>0</v>
      </c>
      <c r="AP120" s="509">
        <v>0</v>
      </c>
      <c r="AQ120" s="509">
        <v>0</v>
      </c>
      <c r="AR120" s="509">
        <v>0</v>
      </c>
      <c r="AS120" s="519">
        <v>1122</v>
      </c>
    </row>
    <row r="121" spans="2:45" ht="15" customHeight="1">
      <c r="B121" s="28" t="e">
        <v>#REF!</v>
      </c>
      <c r="C121" s="28" t="s">
        <v>2689</v>
      </c>
      <c r="D121" s="28" t="s">
        <v>2690</v>
      </c>
      <c r="E121" s="28" t="s">
        <v>2691</v>
      </c>
      <c r="F121" s="28" t="s">
        <v>2692</v>
      </c>
      <c r="G121" s="28" t="s">
        <v>2693</v>
      </c>
      <c r="H121" s="28" t="s">
        <v>2694</v>
      </c>
      <c r="I121" s="28" t="s">
        <v>2695</v>
      </c>
      <c r="J121" s="28" t="s">
        <v>2696</v>
      </c>
      <c r="K121" s="28" t="s">
        <v>2697</v>
      </c>
      <c r="L121" s="28" t="s">
        <v>2698</v>
      </c>
      <c r="M121" s="28" t="s">
        <v>2699</v>
      </c>
      <c r="N121" s="28" t="s">
        <v>2700</v>
      </c>
      <c r="O121" s="28" t="s">
        <v>2701</v>
      </c>
      <c r="P121" s="28" t="s">
        <v>2702</v>
      </c>
      <c r="Q121" s="28" t="s">
        <v>2703</v>
      </c>
      <c r="R121" s="28" t="s">
        <v>2704</v>
      </c>
      <c r="S121" s="28" t="s">
        <v>2705</v>
      </c>
      <c r="T121" s="28" t="s">
        <v>2706</v>
      </c>
      <c r="U121" s="386" t="s">
        <v>407</v>
      </c>
      <c r="V121" s="384" t="s">
        <v>496</v>
      </c>
      <c r="W121" s="430">
        <v>642</v>
      </c>
      <c r="X121" s="508">
        <v>8</v>
      </c>
      <c r="Y121" s="509">
        <v>1437</v>
      </c>
      <c r="Z121" s="509">
        <v>26</v>
      </c>
      <c r="AA121" s="509">
        <v>0</v>
      </c>
      <c r="AB121" s="509">
        <v>515</v>
      </c>
      <c r="AC121" s="509">
        <v>3</v>
      </c>
      <c r="AD121" s="509">
        <v>1</v>
      </c>
      <c r="AE121" s="353">
        <v>0</v>
      </c>
      <c r="AF121" s="509">
        <v>0</v>
      </c>
      <c r="AG121" s="509">
        <v>238</v>
      </c>
      <c r="AH121" s="509">
        <v>0</v>
      </c>
      <c r="AI121" s="509">
        <v>0</v>
      </c>
      <c r="AJ121" s="509">
        <v>0</v>
      </c>
      <c r="AK121" s="509">
        <v>0</v>
      </c>
      <c r="AL121" s="509">
        <v>0</v>
      </c>
      <c r="AM121" s="509">
        <v>0</v>
      </c>
      <c r="AN121" s="353">
        <v>3</v>
      </c>
      <c r="AO121" s="353">
        <v>0</v>
      </c>
      <c r="AP121" s="509">
        <v>0</v>
      </c>
      <c r="AQ121" s="509">
        <v>0</v>
      </c>
      <c r="AR121" s="509">
        <v>0</v>
      </c>
      <c r="AS121" s="519">
        <v>2228</v>
      </c>
    </row>
    <row r="122" spans="2:45" ht="15" customHeight="1">
      <c r="B122" s="28" t="e">
        <v>#REF!</v>
      </c>
      <c r="C122" s="28" t="s">
        <v>2707</v>
      </c>
      <c r="D122" s="28" t="s">
        <v>2708</v>
      </c>
      <c r="E122" s="28" t="s">
        <v>2709</v>
      </c>
      <c r="F122" s="28" t="s">
        <v>2710</v>
      </c>
      <c r="G122" s="28" t="s">
        <v>2711</v>
      </c>
      <c r="H122" s="28" t="s">
        <v>2712</v>
      </c>
      <c r="I122" s="28" t="s">
        <v>2713</v>
      </c>
      <c r="J122" s="28" t="s">
        <v>2714</v>
      </c>
      <c r="K122" s="28" t="s">
        <v>2715</v>
      </c>
      <c r="L122" s="28" t="s">
        <v>2716</v>
      </c>
      <c r="M122" s="28" t="s">
        <v>2717</v>
      </c>
      <c r="N122" s="28" t="s">
        <v>2718</v>
      </c>
      <c r="O122" s="28" t="s">
        <v>2719</v>
      </c>
      <c r="P122" s="28" t="s">
        <v>2720</v>
      </c>
      <c r="Q122" s="28" t="s">
        <v>2721</v>
      </c>
      <c r="R122" s="28" t="s">
        <v>2722</v>
      </c>
      <c r="S122" s="28" t="s">
        <v>2723</v>
      </c>
      <c r="T122" s="28" t="s">
        <v>2724</v>
      </c>
      <c r="U122" s="386" t="s">
        <v>408</v>
      </c>
      <c r="V122" s="384" t="s">
        <v>496</v>
      </c>
      <c r="W122" s="430">
        <v>679</v>
      </c>
      <c r="X122" s="508">
        <v>32</v>
      </c>
      <c r="Y122" s="509">
        <v>3997</v>
      </c>
      <c r="Z122" s="509">
        <v>0</v>
      </c>
      <c r="AA122" s="509">
        <v>0</v>
      </c>
      <c r="AB122" s="509">
        <v>637</v>
      </c>
      <c r="AC122" s="509">
        <v>793</v>
      </c>
      <c r="AD122" s="509">
        <v>1</v>
      </c>
      <c r="AE122" s="353">
        <v>14</v>
      </c>
      <c r="AF122" s="509">
        <v>0</v>
      </c>
      <c r="AG122" s="509">
        <v>28</v>
      </c>
      <c r="AH122" s="509">
        <v>0</v>
      </c>
      <c r="AI122" s="509">
        <v>0</v>
      </c>
      <c r="AJ122" s="509">
        <v>0</v>
      </c>
      <c r="AK122" s="509">
        <v>0</v>
      </c>
      <c r="AL122" s="509">
        <v>0</v>
      </c>
      <c r="AM122" s="509">
        <v>0</v>
      </c>
      <c r="AN122" s="353">
        <v>0</v>
      </c>
      <c r="AO122" s="353">
        <v>0</v>
      </c>
      <c r="AP122" s="509">
        <v>0</v>
      </c>
      <c r="AQ122" s="509">
        <v>0</v>
      </c>
      <c r="AR122" s="509">
        <v>0</v>
      </c>
      <c r="AS122" s="519">
        <v>5488</v>
      </c>
    </row>
    <row r="123" spans="2:45" ht="15" customHeight="1">
      <c r="B123" s="28" t="e">
        <v>#REF!</v>
      </c>
      <c r="C123" s="28" t="s">
        <v>2725</v>
      </c>
      <c r="D123" s="28" t="s">
        <v>2726</v>
      </c>
      <c r="E123" s="28" t="s">
        <v>2727</v>
      </c>
      <c r="F123" s="28" t="s">
        <v>2728</v>
      </c>
      <c r="G123" s="28" t="s">
        <v>2729</v>
      </c>
      <c r="H123" s="28" t="s">
        <v>2730</v>
      </c>
      <c r="I123" s="28" t="s">
        <v>2731</v>
      </c>
      <c r="J123" s="28" t="s">
        <v>2732</v>
      </c>
      <c r="K123" s="28" t="s">
        <v>2733</v>
      </c>
      <c r="L123" s="28" t="s">
        <v>2734</v>
      </c>
      <c r="M123" s="28" t="s">
        <v>2735</v>
      </c>
      <c r="N123" s="28" t="s">
        <v>2736</v>
      </c>
      <c r="O123" s="28" t="s">
        <v>2737</v>
      </c>
      <c r="P123" s="28" t="s">
        <v>2738</v>
      </c>
      <c r="Q123" s="28" t="s">
        <v>2739</v>
      </c>
      <c r="R123" s="28" t="s">
        <v>2740</v>
      </c>
      <c r="S123" s="28" t="s">
        <v>2741</v>
      </c>
      <c r="T123" s="28" t="s">
        <v>2742</v>
      </c>
      <c r="U123" s="386" t="s">
        <v>409</v>
      </c>
      <c r="V123" s="384" t="s">
        <v>496</v>
      </c>
      <c r="W123" s="430">
        <v>789</v>
      </c>
      <c r="X123" s="508">
        <v>5</v>
      </c>
      <c r="Y123" s="509">
        <v>2749</v>
      </c>
      <c r="Z123" s="509">
        <v>0</v>
      </c>
      <c r="AA123" s="509">
        <v>0</v>
      </c>
      <c r="AB123" s="509">
        <v>191</v>
      </c>
      <c r="AC123" s="509">
        <v>1431</v>
      </c>
      <c r="AD123" s="509">
        <v>2</v>
      </c>
      <c r="AE123" s="353">
        <v>23</v>
      </c>
      <c r="AF123" s="509">
        <v>0</v>
      </c>
      <c r="AG123" s="509">
        <v>0</v>
      </c>
      <c r="AH123" s="509">
        <v>0</v>
      </c>
      <c r="AI123" s="509">
        <v>0</v>
      </c>
      <c r="AJ123" s="509">
        <v>0</v>
      </c>
      <c r="AK123" s="509">
        <v>0</v>
      </c>
      <c r="AL123" s="509">
        <v>0</v>
      </c>
      <c r="AM123" s="509">
        <v>0</v>
      </c>
      <c r="AN123" s="353">
        <v>5</v>
      </c>
      <c r="AO123" s="353">
        <v>0</v>
      </c>
      <c r="AP123" s="509">
        <v>0</v>
      </c>
      <c r="AQ123" s="509">
        <v>0</v>
      </c>
      <c r="AR123" s="509">
        <v>0</v>
      </c>
      <c r="AS123" s="519">
        <v>4378</v>
      </c>
    </row>
    <row r="124" spans="2:45" ht="15" customHeight="1">
      <c r="B124" s="28" t="e">
        <v>#REF!</v>
      </c>
      <c r="C124" s="28" t="s">
        <v>2743</v>
      </c>
      <c r="D124" s="28" t="s">
        <v>2744</v>
      </c>
      <c r="E124" s="28" t="s">
        <v>2745</v>
      </c>
      <c r="F124" s="28" t="s">
        <v>2746</v>
      </c>
      <c r="G124" s="28" t="s">
        <v>2747</v>
      </c>
      <c r="H124" s="28" t="s">
        <v>2748</v>
      </c>
      <c r="I124" s="28" t="s">
        <v>2749</v>
      </c>
      <c r="J124" s="28" t="s">
        <v>2750</v>
      </c>
      <c r="K124" s="28" t="s">
        <v>2751</v>
      </c>
      <c r="L124" s="28" t="s">
        <v>2752</v>
      </c>
      <c r="M124" s="28" t="s">
        <v>2753</v>
      </c>
      <c r="N124" s="28" t="s">
        <v>2754</v>
      </c>
      <c r="O124" s="28" t="s">
        <v>2755</v>
      </c>
      <c r="P124" s="28" t="s">
        <v>2756</v>
      </c>
      <c r="Q124" s="28" t="s">
        <v>2757</v>
      </c>
      <c r="R124" s="28" t="s">
        <v>2758</v>
      </c>
      <c r="S124" s="28" t="s">
        <v>2759</v>
      </c>
      <c r="T124" s="28" t="s">
        <v>2760</v>
      </c>
      <c r="U124" s="386" t="s">
        <v>410</v>
      </c>
      <c r="V124" s="384" t="s">
        <v>496</v>
      </c>
      <c r="W124" s="430">
        <v>792</v>
      </c>
      <c r="X124" s="508">
        <v>3</v>
      </c>
      <c r="Y124" s="509">
        <v>1558</v>
      </c>
      <c r="Z124" s="509">
        <v>0</v>
      </c>
      <c r="AA124" s="509">
        <v>0</v>
      </c>
      <c r="AB124" s="509">
        <v>334</v>
      </c>
      <c r="AC124" s="509">
        <v>0</v>
      </c>
      <c r="AD124" s="509">
        <v>3</v>
      </c>
      <c r="AE124" s="353">
        <v>0</v>
      </c>
      <c r="AF124" s="509">
        <v>0</v>
      </c>
      <c r="AG124" s="509">
        <v>0</v>
      </c>
      <c r="AH124" s="509">
        <v>0</v>
      </c>
      <c r="AI124" s="509">
        <v>0</v>
      </c>
      <c r="AJ124" s="509">
        <v>0</v>
      </c>
      <c r="AK124" s="509">
        <v>0</v>
      </c>
      <c r="AL124" s="509">
        <v>0</v>
      </c>
      <c r="AM124" s="509">
        <v>0</v>
      </c>
      <c r="AN124" s="353">
        <v>2</v>
      </c>
      <c r="AO124" s="353">
        <v>0</v>
      </c>
      <c r="AP124" s="509">
        <v>0</v>
      </c>
      <c r="AQ124" s="509">
        <v>0</v>
      </c>
      <c r="AR124" s="509">
        <v>0</v>
      </c>
      <c r="AS124" s="519">
        <v>1898</v>
      </c>
    </row>
    <row r="125" spans="2:45" ht="15" customHeight="1">
      <c r="B125" s="28" t="e">
        <v>#REF!</v>
      </c>
      <c r="C125" s="28" t="s">
        <v>2761</v>
      </c>
      <c r="D125" s="28" t="s">
        <v>2762</v>
      </c>
      <c r="E125" s="28" t="s">
        <v>2763</v>
      </c>
      <c r="F125" s="28" t="s">
        <v>2764</v>
      </c>
      <c r="G125" s="28" t="s">
        <v>2765</v>
      </c>
      <c r="H125" s="28" t="s">
        <v>2766</v>
      </c>
      <c r="I125" s="28" t="s">
        <v>2767</v>
      </c>
      <c r="J125" s="28" t="s">
        <v>2768</v>
      </c>
      <c r="K125" s="28" t="s">
        <v>2769</v>
      </c>
      <c r="L125" s="28" t="s">
        <v>2770</v>
      </c>
      <c r="M125" s="28" t="s">
        <v>2771</v>
      </c>
      <c r="N125" s="28" t="s">
        <v>2772</v>
      </c>
      <c r="O125" s="28" t="s">
        <v>2773</v>
      </c>
      <c r="P125" s="28" t="s">
        <v>2774</v>
      </c>
      <c r="Q125" s="28" t="s">
        <v>2775</v>
      </c>
      <c r="R125" s="28" t="s">
        <v>2776</v>
      </c>
      <c r="S125" s="28" t="s">
        <v>2777</v>
      </c>
      <c r="T125" s="28" t="s">
        <v>2778</v>
      </c>
      <c r="U125" s="386" t="s">
        <v>411</v>
      </c>
      <c r="V125" s="384" t="s">
        <v>496</v>
      </c>
      <c r="W125" s="430">
        <v>809</v>
      </c>
      <c r="X125" s="508">
        <v>3</v>
      </c>
      <c r="Y125" s="509">
        <v>3156</v>
      </c>
      <c r="Z125" s="509">
        <v>0</v>
      </c>
      <c r="AA125" s="509">
        <v>0</v>
      </c>
      <c r="AB125" s="509">
        <v>374</v>
      </c>
      <c r="AC125" s="509">
        <v>1</v>
      </c>
      <c r="AD125" s="509">
        <v>0</v>
      </c>
      <c r="AE125" s="353">
        <v>0</v>
      </c>
      <c r="AF125" s="509">
        <v>0</v>
      </c>
      <c r="AG125" s="509">
        <v>0</v>
      </c>
      <c r="AH125" s="509">
        <v>0</v>
      </c>
      <c r="AI125" s="509">
        <v>0</v>
      </c>
      <c r="AJ125" s="509">
        <v>0</v>
      </c>
      <c r="AK125" s="509">
        <v>0</v>
      </c>
      <c r="AL125" s="509">
        <v>0</v>
      </c>
      <c r="AM125" s="509">
        <v>0</v>
      </c>
      <c r="AN125" s="353">
        <v>4</v>
      </c>
      <c r="AO125" s="353">
        <v>0</v>
      </c>
      <c r="AP125" s="509">
        <v>0</v>
      </c>
      <c r="AQ125" s="509">
        <v>0</v>
      </c>
      <c r="AR125" s="509">
        <v>0</v>
      </c>
      <c r="AS125" s="519">
        <v>3534</v>
      </c>
    </row>
    <row r="126" spans="2:45" ht="15" customHeight="1">
      <c r="B126" s="28" t="e">
        <v>#REF!</v>
      </c>
      <c r="C126" s="28" t="s">
        <v>2779</v>
      </c>
      <c r="D126" s="28" t="s">
        <v>2780</v>
      </c>
      <c r="E126" s="28" t="s">
        <v>2781</v>
      </c>
      <c r="F126" s="28" t="s">
        <v>2782</v>
      </c>
      <c r="G126" s="28" t="s">
        <v>2783</v>
      </c>
      <c r="H126" s="28" t="s">
        <v>2784</v>
      </c>
      <c r="I126" s="28" t="s">
        <v>2785</v>
      </c>
      <c r="J126" s="28" t="s">
        <v>2786</v>
      </c>
      <c r="K126" s="28" t="s">
        <v>2787</v>
      </c>
      <c r="L126" s="28" t="s">
        <v>2788</v>
      </c>
      <c r="M126" s="28" t="s">
        <v>2789</v>
      </c>
      <c r="N126" s="28" t="s">
        <v>2790</v>
      </c>
      <c r="O126" s="28" t="s">
        <v>2791</v>
      </c>
      <c r="P126" s="28" t="s">
        <v>2792</v>
      </c>
      <c r="Q126" s="28" t="s">
        <v>2793</v>
      </c>
      <c r="R126" s="28" t="s">
        <v>2794</v>
      </c>
      <c r="S126" s="28" t="s">
        <v>2795</v>
      </c>
      <c r="T126" s="28" t="s">
        <v>2796</v>
      </c>
      <c r="U126" s="386" t="s">
        <v>412</v>
      </c>
      <c r="V126" s="384" t="s">
        <v>496</v>
      </c>
      <c r="W126" s="430">
        <v>847</v>
      </c>
      <c r="X126" s="508">
        <v>9</v>
      </c>
      <c r="Y126" s="509">
        <v>4018</v>
      </c>
      <c r="Z126" s="509">
        <v>0</v>
      </c>
      <c r="AA126" s="509">
        <v>0</v>
      </c>
      <c r="AB126" s="509">
        <v>1404</v>
      </c>
      <c r="AC126" s="509">
        <v>0</v>
      </c>
      <c r="AD126" s="509">
        <v>1</v>
      </c>
      <c r="AE126" s="353">
        <v>0</v>
      </c>
      <c r="AF126" s="509">
        <v>0</v>
      </c>
      <c r="AG126" s="509">
        <v>0</v>
      </c>
      <c r="AH126" s="509">
        <v>0</v>
      </c>
      <c r="AI126" s="509">
        <v>0</v>
      </c>
      <c r="AJ126" s="509">
        <v>0</v>
      </c>
      <c r="AK126" s="509">
        <v>0</v>
      </c>
      <c r="AL126" s="509">
        <v>0</v>
      </c>
      <c r="AM126" s="509">
        <v>0</v>
      </c>
      <c r="AN126" s="353">
        <v>3</v>
      </c>
      <c r="AO126" s="353">
        <v>0</v>
      </c>
      <c r="AP126" s="509">
        <v>0</v>
      </c>
      <c r="AQ126" s="509">
        <v>0</v>
      </c>
      <c r="AR126" s="509">
        <v>0</v>
      </c>
      <c r="AS126" s="519">
        <v>5432</v>
      </c>
    </row>
    <row r="127" spans="2:45" ht="15" customHeight="1">
      <c r="B127" s="28" t="e">
        <v>#REF!</v>
      </c>
      <c r="C127" s="28" t="s">
        <v>2797</v>
      </c>
      <c r="D127" s="28" t="s">
        <v>2798</v>
      </c>
      <c r="E127" s="28" t="s">
        <v>2799</v>
      </c>
      <c r="F127" s="28" t="s">
        <v>2800</v>
      </c>
      <c r="G127" s="28" t="s">
        <v>2801</v>
      </c>
      <c r="H127" s="28" t="s">
        <v>2802</v>
      </c>
      <c r="I127" s="28" t="s">
        <v>2803</v>
      </c>
      <c r="J127" s="28" t="s">
        <v>2804</v>
      </c>
      <c r="K127" s="28" t="s">
        <v>2805</v>
      </c>
      <c r="L127" s="28" t="s">
        <v>2806</v>
      </c>
      <c r="M127" s="28" t="s">
        <v>2807</v>
      </c>
      <c r="N127" s="28" t="s">
        <v>2808</v>
      </c>
      <c r="O127" s="28" t="s">
        <v>2809</v>
      </c>
      <c r="P127" s="28" t="s">
        <v>2810</v>
      </c>
      <c r="Q127" s="28" t="s">
        <v>2811</v>
      </c>
      <c r="R127" s="28" t="s">
        <v>2812</v>
      </c>
      <c r="S127" s="28" t="s">
        <v>2813</v>
      </c>
      <c r="T127" s="28" t="s">
        <v>2814</v>
      </c>
      <c r="U127" s="386" t="s">
        <v>413</v>
      </c>
      <c r="V127" s="384" t="s">
        <v>496</v>
      </c>
      <c r="W127" s="430">
        <v>856</v>
      </c>
      <c r="X127" s="508">
        <v>1</v>
      </c>
      <c r="Y127" s="509">
        <v>1163</v>
      </c>
      <c r="Z127" s="509">
        <v>0</v>
      </c>
      <c r="AA127" s="509">
        <v>0</v>
      </c>
      <c r="AB127" s="509">
        <v>370</v>
      </c>
      <c r="AC127" s="509">
        <v>0</v>
      </c>
      <c r="AD127" s="509">
        <v>0</v>
      </c>
      <c r="AE127" s="353">
        <v>0</v>
      </c>
      <c r="AF127" s="509">
        <v>0</v>
      </c>
      <c r="AG127" s="509">
        <v>0</v>
      </c>
      <c r="AH127" s="509">
        <v>0</v>
      </c>
      <c r="AI127" s="509">
        <v>45</v>
      </c>
      <c r="AJ127" s="509">
        <v>0</v>
      </c>
      <c r="AK127" s="509">
        <v>0</v>
      </c>
      <c r="AL127" s="509">
        <v>0</v>
      </c>
      <c r="AM127" s="509">
        <v>0</v>
      </c>
      <c r="AN127" s="353">
        <v>1</v>
      </c>
      <c r="AO127" s="353">
        <v>0</v>
      </c>
      <c r="AP127" s="509">
        <v>0</v>
      </c>
      <c r="AQ127" s="509">
        <v>0</v>
      </c>
      <c r="AR127" s="509">
        <v>0</v>
      </c>
      <c r="AS127" s="519">
        <v>1579</v>
      </c>
    </row>
    <row r="128" spans="2:45" ht="15" customHeight="1">
      <c r="B128" s="28" t="e">
        <v>#REF!</v>
      </c>
      <c r="C128" s="28" t="s">
        <v>563</v>
      </c>
      <c r="D128" s="28" t="s">
        <v>564</v>
      </c>
      <c r="E128" s="28" t="s">
        <v>565</v>
      </c>
      <c r="F128" s="28" t="s">
        <v>567</v>
      </c>
      <c r="G128" s="28" t="s">
        <v>568</v>
      </c>
      <c r="H128" s="28" t="s">
        <v>566</v>
      </c>
      <c r="I128" s="28" t="s">
        <v>572</v>
      </c>
      <c r="J128" s="28" t="s">
        <v>571</v>
      </c>
      <c r="K128" s="28" t="s">
        <v>570</v>
      </c>
      <c r="L128" s="28" t="s">
        <v>574</v>
      </c>
      <c r="M128" s="28" t="s">
        <v>575</v>
      </c>
      <c r="N128" s="28" t="s">
        <v>585</v>
      </c>
      <c r="O128" s="28" t="s">
        <v>580</v>
      </c>
      <c r="P128" s="28" t="s">
        <v>522</v>
      </c>
      <c r="Q128" s="28" t="s">
        <v>578</v>
      </c>
      <c r="R128" s="28" t="s">
        <v>576</v>
      </c>
      <c r="S128" s="28" t="s">
        <v>742</v>
      </c>
      <c r="T128" s="28" t="s">
        <v>854</v>
      </c>
      <c r="U128" s="386" t="s">
        <v>414</v>
      </c>
      <c r="V128" s="384" t="s">
        <v>496</v>
      </c>
      <c r="W128" s="430">
        <v>861</v>
      </c>
      <c r="X128" s="508">
        <v>9</v>
      </c>
      <c r="Y128" s="509">
        <v>3088</v>
      </c>
      <c r="Z128" s="509">
        <v>0</v>
      </c>
      <c r="AA128" s="509">
        <v>1</v>
      </c>
      <c r="AB128" s="509">
        <v>594</v>
      </c>
      <c r="AC128" s="509">
        <v>0</v>
      </c>
      <c r="AD128" s="509">
        <v>5</v>
      </c>
      <c r="AE128" s="353">
        <v>0</v>
      </c>
      <c r="AF128" s="509">
        <v>0</v>
      </c>
      <c r="AG128" s="509">
        <v>0</v>
      </c>
      <c r="AH128" s="509">
        <v>0</v>
      </c>
      <c r="AI128" s="509">
        <v>0</v>
      </c>
      <c r="AJ128" s="509">
        <v>0</v>
      </c>
      <c r="AK128" s="509">
        <v>0</v>
      </c>
      <c r="AL128" s="509">
        <v>0</v>
      </c>
      <c r="AM128" s="509">
        <v>0</v>
      </c>
      <c r="AN128" s="353">
        <v>6</v>
      </c>
      <c r="AO128" s="353">
        <v>0</v>
      </c>
      <c r="AP128" s="509">
        <v>0</v>
      </c>
      <c r="AQ128" s="509">
        <v>0</v>
      </c>
      <c r="AR128" s="509">
        <v>0</v>
      </c>
      <c r="AS128" s="519">
        <v>3697</v>
      </c>
    </row>
    <row r="129" spans="2:45" ht="15" customHeight="1">
      <c r="B129" s="28" t="e">
        <v>#REF!</v>
      </c>
      <c r="C129" s="28" t="s">
        <v>2815</v>
      </c>
      <c r="D129" s="28" t="s">
        <v>2816</v>
      </c>
      <c r="E129" s="28" t="s">
        <v>2817</v>
      </c>
      <c r="F129" s="28" t="s">
        <v>2818</v>
      </c>
      <c r="G129" s="28" t="s">
        <v>2819</v>
      </c>
      <c r="H129" s="28" t="s">
        <v>2820</v>
      </c>
      <c r="I129" s="28" t="s">
        <v>2821</v>
      </c>
      <c r="J129" s="28" t="s">
        <v>2822</v>
      </c>
      <c r="K129" s="28" t="s">
        <v>2823</v>
      </c>
      <c r="L129" s="28" t="s">
        <v>2824</v>
      </c>
      <c r="M129" s="28" t="s">
        <v>2825</v>
      </c>
      <c r="N129" s="28" t="s">
        <v>2826</v>
      </c>
      <c r="O129" s="28" t="s">
        <v>2827</v>
      </c>
      <c r="P129" s="28" t="s">
        <v>2828</v>
      </c>
      <c r="Q129" s="28" t="s">
        <v>2829</v>
      </c>
      <c r="R129" s="28" t="s">
        <v>2830</v>
      </c>
      <c r="S129" s="28" t="s">
        <v>2831</v>
      </c>
      <c r="T129" s="28" t="s">
        <v>691</v>
      </c>
      <c r="U129" s="513" t="s">
        <v>734</v>
      </c>
      <c r="V129" s="123"/>
      <c r="W129" s="431"/>
      <c r="X129" s="515">
        <v>2248994</v>
      </c>
      <c r="Y129" s="515">
        <v>337461</v>
      </c>
      <c r="Z129" s="515">
        <v>366908</v>
      </c>
      <c r="AA129" s="515">
        <v>117824</v>
      </c>
      <c r="AB129" s="515">
        <v>64426</v>
      </c>
      <c r="AC129" s="515">
        <v>8718</v>
      </c>
      <c r="AD129" s="515">
        <v>6881</v>
      </c>
      <c r="AE129" s="473">
        <v>3738</v>
      </c>
      <c r="AF129" s="515">
        <v>1817</v>
      </c>
      <c r="AG129" s="515">
        <v>5</v>
      </c>
      <c r="AH129" s="515">
        <v>4292</v>
      </c>
      <c r="AI129" s="515">
        <v>85</v>
      </c>
      <c r="AJ129" s="515">
        <v>172</v>
      </c>
      <c r="AK129" s="515">
        <v>0</v>
      </c>
      <c r="AL129" s="515">
        <v>3</v>
      </c>
      <c r="AM129" s="515">
        <v>2</v>
      </c>
      <c r="AN129" s="473">
        <v>2479</v>
      </c>
      <c r="AO129" s="473">
        <v>3</v>
      </c>
      <c r="AP129" s="515">
        <v>0</v>
      </c>
      <c r="AQ129" s="515">
        <v>0</v>
      </c>
      <c r="AR129" s="515">
        <v>0</v>
      </c>
      <c r="AS129" s="515">
        <v>3157591</v>
      </c>
    </row>
    <row r="130" spans="2:45" ht="15" customHeight="1">
      <c r="B130" s="28" t="e">
        <v>#REF!</v>
      </c>
      <c r="C130" s="28" t="s">
        <v>2832</v>
      </c>
      <c r="D130" s="28" t="s">
        <v>2833</v>
      </c>
      <c r="E130" s="28" t="s">
        <v>2834</v>
      </c>
      <c r="F130" s="28" t="s">
        <v>2835</v>
      </c>
      <c r="G130" s="28" t="s">
        <v>2836</v>
      </c>
      <c r="H130" s="28" t="s">
        <v>2837</v>
      </c>
      <c r="I130" s="28" t="s">
        <v>2838</v>
      </c>
      <c r="J130" s="28" t="s">
        <v>2839</v>
      </c>
      <c r="K130" s="28" t="s">
        <v>2840</v>
      </c>
      <c r="L130" s="28" t="s">
        <v>2841</v>
      </c>
      <c r="M130" s="28" t="s">
        <v>2842</v>
      </c>
      <c r="N130" s="28" t="s">
        <v>2843</v>
      </c>
      <c r="O130" s="28" t="s">
        <v>2844</v>
      </c>
      <c r="P130" s="28" t="s">
        <v>2845</v>
      </c>
      <c r="Q130" s="28" t="s">
        <v>2846</v>
      </c>
      <c r="R130" s="28" t="s">
        <v>2847</v>
      </c>
      <c r="S130" s="28" t="s">
        <v>2848</v>
      </c>
      <c r="T130" s="28" t="s">
        <v>2849</v>
      </c>
      <c r="U130" s="386" t="s">
        <v>416</v>
      </c>
      <c r="V130" s="384" t="s">
        <v>710</v>
      </c>
      <c r="W130" s="430">
        <v>1</v>
      </c>
      <c r="X130" s="508">
        <v>1457175</v>
      </c>
      <c r="Y130" s="509">
        <v>220902</v>
      </c>
      <c r="Z130" s="509">
        <v>254663</v>
      </c>
      <c r="AA130" s="509">
        <v>88580</v>
      </c>
      <c r="AB130" s="509">
        <v>44687</v>
      </c>
      <c r="AC130" s="509">
        <v>7981</v>
      </c>
      <c r="AD130" s="509">
        <v>4651</v>
      </c>
      <c r="AE130" s="353">
        <v>3422</v>
      </c>
      <c r="AF130" s="509">
        <v>1047</v>
      </c>
      <c r="AG130" s="509">
        <v>3</v>
      </c>
      <c r="AH130" s="509">
        <v>4292</v>
      </c>
      <c r="AI130" s="509">
        <v>85</v>
      </c>
      <c r="AJ130" s="509">
        <v>73</v>
      </c>
      <c r="AK130" s="509">
        <v>0</v>
      </c>
      <c r="AL130" s="509">
        <v>2</v>
      </c>
      <c r="AM130" s="509">
        <v>2</v>
      </c>
      <c r="AN130" s="353">
        <v>1744</v>
      </c>
      <c r="AO130" s="353">
        <v>2</v>
      </c>
      <c r="AP130" s="509">
        <v>0</v>
      </c>
      <c r="AQ130" s="509">
        <v>0</v>
      </c>
      <c r="AR130" s="509">
        <v>0</v>
      </c>
      <c r="AS130" s="519">
        <v>2084145</v>
      </c>
    </row>
    <row r="131" spans="2:45" ht="15" customHeight="1">
      <c r="B131" s="28" t="e">
        <v>#REF!</v>
      </c>
      <c r="C131" s="28" t="s">
        <v>2850</v>
      </c>
      <c r="D131" s="28" t="s">
        <v>2851</v>
      </c>
      <c r="E131" s="28" t="s">
        <v>2852</v>
      </c>
      <c r="F131" s="28" t="s">
        <v>2853</v>
      </c>
      <c r="G131" s="28" t="s">
        <v>2854</v>
      </c>
      <c r="H131" s="28" t="s">
        <v>2855</v>
      </c>
      <c r="I131" s="28" t="s">
        <v>2856</v>
      </c>
      <c r="J131" s="28" t="s">
        <v>2857</v>
      </c>
      <c r="K131" s="28" t="s">
        <v>2858</v>
      </c>
      <c r="L131" s="28" t="s">
        <v>2859</v>
      </c>
      <c r="M131" s="28" t="s">
        <v>2860</v>
      </c>
      <c r="N131" s="28" t="s">
        <v>2861</v>
      </c>
      <c r="O131" s="28" t="s">
        <v>2862</v>
      </c>
      <c r="P131" s="28" t="s">
        <v>2863</v>
      </c>
      <c r="Q131" s="28" t="s">
        <v>2864</v>
      </c>
      <c r="R131" s="28" t="s">
        <v>2865</v>
      </c>
      <c r="S131" s="28" t="s">
        <v>2866</v>
      </c>
      <c r="T131" s="28" t="s">
        <v>2867</v>
      </c>
      <c r="U131" s="386" t="s">
        <v>417</v>
      </c>
      <c r="V131" s="384" t="s">
        <v>710</v>
      </c>
      <c r="W131" s="430">
        <v>79</v>
      </c>
      <c r="X131" s="508">
        <v>16239</v>
      </c>
      <c r="Y131" s="509">
        <v>5496</v>
      </c>
      <c r="Z131" s="509">
        <v>2082</v>
      </c>
      <c r="AA131" s="509">
        <v>0</v>
      </c>
      <c r="AB131" s="509">
        <v>1735</v>
      </c>
      <c r="AC131" s="509">
        <v>3</v>
      </c>
      <c r="AD131" s="509">
        <v>22</v>
      </c>
      <c r="AE131" s="353">
        <v>0</v>
      </c>
      <c r="AF131" s="509">
        <v>65</v>
      </c>
      <c r="AG131" s="509">
        <v>0</v>
      </c>
      <c r="AH131" s="509">
        <v>0</v>
      </c>
      <c r="AI131" s="509">
        <v>0</v>
      </c>
      <c r="AJ131" s="509">
        <v>0</v>
      </c>
      <c r="AK131" s="509">
        <v>0</v>
      </c>
      <c r="AL131" s="509">
        <v>0</v>
      </c>
      <c r="AM131" s="509">
        <v>0</v>
      </c>
      <c r="AN131" s="353">
        <v>16</v>
      </c>
      <c r="AO131" s="353">
        <v>0</v>
      </c>
      <c r="AP131" s="509">
        <v>0</v>
      </c>
      <c r="AQ131" s="509">
        <v>0</v>
      </c>
      <c r="AR131" s="509">
        <v>0</v>
      </c>
      <c r="AS131" s="519">
        <v>25642</v>
      </c>
    </row>
    <row r="132" spans="2:45" ht="15" customHeight="1">
      <c r="B132" s="28" t="e">
        <v>#REF!</v>
      </c>
      <c r="C132" s="28" t="s">
        <v>2868</v>
      </c>
      <c r="D132" s="28" t="s">
        <v>2869</v>
      </c>
      <c r="E132" s="28" t="s">
        <v>2870</v>
      </c>
      <c r="F132" s="28" t="s">
        <v>2871</v>
      </c>
      <c r="G132" s="28" t="s">
        <v>2872</v>
      </c>
      <c r="H132" s="28" t="s">
        <v>2873</v>
      </c>
      <c r="I132" s="28" t="s">
        <v>2874</v>
      </c>
      <c r="J132" s="28" t="s">
        <v>2875</v>
      </c>
      <c r="K132" s="28" t="s">
        <v>2876</v>
      </c>
      <c r="L132" s="28" t="s">
        <v>2877</v>
      </c>
      <c r="M132" s="28" t="s">
        <v>2878</v>
      </c>
      <c r="N132" s="28" t="s">
        <v>2879</v>
      </c>
      <c r="O132" s="28" t="s">
        <v>2880</v>
      </c>
      <c r="P132" s="28" t="s">
        <v>2881</v>
      </c>
      <c r="Q132" s="28" t="s">
        <v>2882</v>
      </c>
      <c r="R132" s="28" t="s">
        <v>2883</v>
      </c>
      <c r="S132" s="28" t="s">
        <v>2884</v>
      </c>
      <c r="T132" s="28" t="s">
        <v>2885</v>
      </c>
      <c r="U132" s="386" t="s">
        <v>418</v>
      </c>
      <c r="V132" s="384" t="s">
        <v>710</v>
      </c>
      <c r="W132" s="430">
        <v>88</v>
      </c>
      <c r="X132" s="508">
        <v>230351</v>
      </c>
      <c r="Y132" s="509">
        <v>37749</v>
      </c>
      <c r="Z132" s="509">
        <v>47584</v>
      </c>
      <c r="AA132" s="509">
        <v>10366</v>
      </c>
      <c r="AB132" s="509">
        <v>6596</v>
      </c>
      <c r="AC132" s="509">
        <v>13</v>
      </c>
      <c r="AD132" s="509">
        <v>589</v>
      </c>
      <c r="AE132" s="353">
        <v>1</v>
      </c>
      <c r="AF132" s="509">
        <v>530</v>
      </c>
      <c r="AG132" s="509">
        <v>0</v>
      </c>
      <c r="AH132" s="509">
        <v>0</v>
      </c>
      <c r="AI132" s="509">
        <v>0</v>
      </c>
      <c r="AJ132" s="509">
        <v>2</v>
      </c>
      <c r="AK132" s="509">
        <v>0</v>
      </c>
      <c r="AL132" s="509">
        <v>0</v>
      </c>
      <c r="AM132" s="509">
        <v>0</v>
      </c>
      <c r="AN132" s="353">
        <v>318</v>
      </c>
      <c r="AO132" s="353">
        <v>0</v>
      </c>
      <c r="AP132" s="509">
        <v>0</v>
      </c>
      <c r="AQ132" s="509">
        <v>0</v>
      </c>
      <c r="AR132" s="509">
        <v>0</v>
      </c>
      <c r="AS132" s="519">
        <v>333780</v>
      </c>
    </row>
    <row r="133" spans="2:45" ht="15" customHeight="1">
      <c r="B133" s="28" t="e">
        <v>#REF!</v>
      </c>
      <c r="C133" s="28" t="s">
        <v>2886</v>
      </c>
      <c r="D133" s="28" t="s">
        <v>2887</v>
      </c>
      <c r="E133" s="28" t="s">
        <v>2888</v>
      </c>
      <c r="F133" s="28" t="s">
        <v>2889</v>
      </c>
      <c r="G133" s="28" t="s">
        <v>2890</v>
      </c>
      <c r="H133" s="28" t="s">
        <v>2891</v>
      </c>
      <c r="I133" s="28" t="s">
        <v>2892</v>
      </c>
      <c r="J133" s="28" t="s">
        <v>2893</v>
      </c>
      <c r="K133" s="28" t="s">
        <v>2894</v>
      </c>
      <c r="L133" s="28" t="s">
        <v>2895</v>
      </c>
      <c r="M133" s="28" t="s">
        <v>2896</v>
      </c>
      <c r="N133" s="28" t="s">
        <v>2897</v>
      </c>
      <c r="O133" s="28" t="s">
        <v>2898</v>
      </c>
      <c r="P133" s="28" t="s">
        <v>2899</v>
      </c>
      <c r="Q133" s="28" t="s">
        <v>2900</v>
      </c>
      <c r="R133" s="28" t="s">
        <v>2901</v>
      </c>
      <c r="S133" s="28" t="s">
        <v>2902</v>
      </c>
      <c r="T133" s="28" t="s">
        <v>2903</v>
      </c>
      <c r="U133" s="386" t="s">
        <v>419</v>
      </c>
      <c r="V133" s="384" t="s">
        <v>710</v>
      </c>
      <c r="W133" s="430">
        <v>129</v>
      </c>
      <c r="X133" s="508">
        <v>60341</v>
      </c>
      <c r="Y133" s="509">
        <v>7943</v>
      </c>
      <c r="Z133" s="509">
        <v>4002</v>
      </c>
      <c r="AA133" s="509">
        <v>3</v>
      </c>
      <c r="AB133" s="509">
        <v>1595</v>
      </c>
      <c r="AC133" s="509">
        <v>2</v>
      </c>
      <c r="AD133" s="509">
        <v>56</v>
      </c>
      <c r="AE133" s="353">
        <v>0</v>
      </c>
      <c r="AF133" s="509">
        <v>61</v>
      </c>
      <c r="AG133" s="509">
        <v>0</v>
      </c>
      <c r="AH133" s="509">
        <v>0</v>
      </c>
      <c r="AI133" s="509">
        <v>0</v>
      </c>
      <c r="AJ133" s="509">
        <v>0</v>
      </c>
      <c r="AK133" s="509">
        <v>0</v>
      </c>
      <c r="AL133" s="509">
        <v>0</v>
      </c>
      <c r="AM133" s="509">
        <v>0</v>
      </c>
      <c r="AN133" s="353">
        <v>33</v>
      </c>
      <c r="AO133" s="353">
        <v>0</v>
      </c>
      <c r="AP133" s="509">
        <v>0</v>
      </c>
      <c r="AQ133" s="509">
        <v>0</v>
      </c>
      <c r="AR133" s="509">
        <v>0</v>
      </c>
      <c r="AS133" s="519">
        <v>74003</v>
      </c>
    </row>
    <row r="134" spans="2:45" ht="15" customHeight="1">
      <c r="B134" s="28" t="e">
        <v>#REF!</v>
      </c>
      <c r="C134" s="28" t="s">
        <v>2904</v>
      </c>
      <c r="D134" s="28" t="s">
        <v>2905</v>
      </c>
      <c r="E134" s="28" t="s">
        <v>2906</v>
      </c>
      <c r="F134" s="28" t="s">
        <v>2907</v>
      </c>
      <c r="G134" s="28" t="s">
        <v>2908</v>
      </c>
      <c r="H134" s="28" t="s">
        <v>2909</v>
      </c>
      <c r="I134" s="28" t="s">
        <v>2910</v>
      </c>
      <c r="J134" s="28" t="s">
        <v>2911</v>
      </c>
      <c r="K134" s="28" t="s">
        <v>2912</v>
      </c>
      <c r="L134" s="28" t="s">
        <v>2913</v>
      </c>
      <c r="M134" s="28" t="s">
        <v>2914</v>
      </c>
      <c r="N134" s="28" t="s">
        <v>2915</v>
      </c>
      <c r="O134" s="28" t="s">
        <v>2916</v>
      </c>
      <c r="P134" s="28" t="s">
        <v>2917</v>
      </c>
      <c r="Q134" s="28" t="s">
        <v>2918</v>
      </c>
      <c r="R134" s="28" t="s">
        <v>2919</v>
      </c>
      <c r="S134" s="28" t="s">
        <v>2920</v>
      </c>
      <c r="T134" s="28" t="s">
        <v>2921</v>
      </c>
      <c r="U134" s="386" t="s">
        <v>420</v>
      </c>
      <c r="V134" s="384" t="s">
        <v>710</v>
      </c>
      <c r="W134" s="430">
        <v>212</v>
      </c>
      <c r="X134" s="508">
        <v>40356</v>
      </c>
      <c r="Y134" s="509">
        <v>6581</v>
      </c>
      <c r="Z134" s="509">
        <v>1223</v>
      </c>
      <c r="AA134" s="509">
        <v>0</v>
      </c>
      <c r="AB134" s="509">
        <v>1372</v>
      </c>
      <c r="AC134" s="509">
        <v>0</v>
      </c>
      <c r="AD134" s="509">
        <v>140</v>
      </c>
      <c r="AE134" s="353">
        <v>0</v>
      </c>
      <c r="AF134" s="509">
        <v>74</v>
      </c>
      <c r="AG134" s="509">
        <v>0</v>
      </c>
      <c r="AH134" s="509">
        <v>0</v>
      </c>
      <c r="AI134" s="509">
        <v>0</v>
      </c>
      <c r="AJ134" s="509">
        <v>2</v>
      </c>
      <c r="AK134" s="509">
        <v>0</v>
      </c>
      <c r="AL134" s="509">
        <v>0</v>
      </c>
      <c r="AM134" s="509">
        <v>0</v>
      </c>
      <c r="AN134" s="353">
        <v>29</v>
      </c>
      <c r="AO134" s="353">
        <v>0</v>
      </c>
      <c r="AP134" s="509">
        <v>0</v>
      </c>
      <c r="AQ134" s="509">
        <v>0</v>
      </c>
      <c r="AR134" s="509">
        <v>0</v>
      </c>
      <c r="AS134" s="519">
        <v>49748</v>
      </c>
    </row>
    <row r="135" spans="2:45" ht="15" customHeight="1">
      <c r="B135" s="28" t="e">
        <v>#REF!</v>
      </c>
      <c r="C135" s="28" t="s">
        <v>2922</v>
      </c>
      <c r="D135" s="28" t="s">
        <v>2923</v>
      </c>
      <c r="E135" s="28" t="s">
        <v>2924</v>
      </c>
      <c r="F135" s="28" t="s">
        <v>2925</v>
      </c>
      <c r="G135" s="28" t="s">
        <v>2926</v>
      </c>
      <c r="H135" s="28" t="s">
        <v>2927</v>
      </c>
      <c r="I135" s="28" t="s">
        <v>2928</v>
      </c>
      <c r="J135" s="28" t="s">
        <v>2929</v>
      </c>
      <c r="K135" s="28" t="s">
        <v>2930</v>
      </c>
      <c r="L135" s="28" t="s">
        <v>2931</v>
      </c>
      <c r="M135" s="28" t="s">
        <v>2932</v>
      </c>
      <c r="N135" s="28" t="s">
        <v>2933</v>
      </c>
      <c r="O135" s="28" t="s">
        <v>2934</v>
      </c>
      <c r="P135" s="28" t="s">
        <v>2935</v>
      </c>
      <c r="Q135" s="28" t="s">
        <v>2936</v>
      </c>
      <c r="R135" s="28" t="s">
        <v>2937</v>
      </c>
      <c r="S135" s="28" t="s">
        <v>2938</v>
      </c>
      <c r="T135" s="28" t="s">
        <v>2939</v>
      </c>
      <c r="U135" s="386" t="s">
        <v>421</v>
      </c>
      <c r="V135" s="384" t="s">
        <v>710</v>
      </c>
      <c r="W135" s="430">
        <v>266</v>
      </c>
      <c r="X135" s="508">
        <v>141260</v>
      </c>
      <c r="Y135" s="509">
        <v>15131</v>
      </c>
      <c r="Z135" s="509">
        <v>13082</v>
      </c>
      <c r="AA135" s="509">
        <v>11970</v>
      </c>
      <c r="AB135" s="509">
        <v>1627</v>
      </c>
      <c r="AC135" s="509">
        <v>5</v>
      </c>
      <c r="AD135" s="509">
        <v>767</v>
      </c>
      <c r="AE135" s="353">
        <v>2</v>
      </c>
      <c r="AF135" s="509">
        <v>0</v>
      </c>
      <c r="AG135" s="509">
        <v>0</v>
      </c>
      <c r="AH135" s="509">
        <v>0</v>
      </c>
      <c r="AI135" s="509">
        <v>0</v>
      </c>
      <c r="AJ135" s="509">
        <v>4</v>
      </c>
      <c r="AK135" s="509">
        <v>0</v>
      </c>
      <c r="AL135" s="509">
        <v>0</v>
      </c>
      <c r="AM135" s="509">
        <v>0</v>
      </c>
      <c r="AN135" s="353">
        <v>64</v>
      </c>
      <c r="AO135" s="353">
        <v>0</v>
      </c>
      <c r="AP135" s="509">
        <v>0</v>
      </c>
      <c r="AQ135" s="509">
        <v>0</v>
      </c>
      <c r="AR135" s="509">
        <v>0</v>
      </c>
      <c r="AS135" s="519">
        <v>183846</v>
      </c>
    </row>
    <row r="136" spans="2:45" ht="15" customHeight="1">
      <c r="B136" s="28" t="e">
        <v>#REF!</v>
      </c>
      <c r="C136" s="28" t="s">
        <v>2940</v>
      </c>
      <c r="D136" s="28" t="s">
        <v>2941</v>
      </c>
      <c r="E136" s="28" t="s">
        <v>2942</v>
      </c>
      <c r="F136" s="28" t="s">
        <v>2943</v>
      </c>
      <c r="G136" s="28" t="s">
        <v>2944</v>
      </c>
      <c r="H136" s="28" t="s">
        <v>2945</v>
      </c>
      <c r="I136" s="28" t="s">
        <v>2946</v>
      </c>
      <c r="J136" s="28" t="s">
        <v>2947</v>
      </c>
      <c r="K136" s="28" t="s">
        <v>2948</v>
      </c>
      <c r="L136" s="28" t="s">
        <v>2949</v>
      </c>
      <c r="M136" s="28" t="s">
        <v>2950</v>
      </c>
      <c r="N136" s="28" t="s">
        <v>2951</v>
      </c>
      <c r="O136" s="28" t="s">
        <v>2952</v>
      </c>
      <c r="P136" s="28" t="s">
        <v>2953</v>
      </c>
      <c r="Q136" s="28" t="s">
        <v>2954</v>
      </c>
      <c r="R136" s="28" t="s">
        <v>2955</v>
      </c>
      <c r="S136" s="28" t="s">
        <v>2956</v>
      </c>
      <c r="T136" s="28" t="s">
        <v>2957</v>
      </c>
      <c r="U136" s="386" t="s">
        <v>422</v>
      </c>
      <c r="V136" s="384" t="s">
        <v>710</v>
      </c>
      <c r="W136" s="430">
        <v>308</v>
      </c>
      <c r="X136" s="508">
        <v>28721</v>
      </c>
      <c r="Y136" s="509">
        <v>4477</v>
      </c>
      <c r="Z136" s="509">
        <v>2297</v>
      </c>
      <c r="AA136" s="509">
        <v>0</v>
      </c>
      <c r="AB136" s="509">
        <v>1416</v>
      </c>
      <c r="AC136" s="509">
        <v>1</v>
      </c>
      <c r="AD136" s="509">
        <v>77</v>
      </c>
      <c r="AE136" s="353">
        <v>0</v>
      </c>
      <c r="AF136" s="509">
        <v>40</v>
      </c>
      <c r="AG136" s="509">
        <v>0</v>
      </c>
      <c r="AH136" s="509">
        <v>0</v>
      </c>
      <c r="AI136" s="509">
        <v>0</v>
      </c>
      <c r="AJ136" s="509">
        <v>2</v>
      </c>
      <c r="AK136" s="509">
        <v>0</v>
      </c>
      <c r="AL136" s="509">
        <v>1</v>
      </c>
      <c r="AM136" s="509">
        <v>0</v>
      </c>
      <c r="AN136" s="353">
        <v>13</v>
      </c>
      <c r="AO136" s="353">
        <v>1</v>
      </c>
      <c r="AP136" s="509">
        <v>0</v>
      </c>
      <c r="AQ136" s="509">
        <v>0</v>
      </c>
      <c r="AR136" s="509">
        <v>0</v>
      </c>
      <c r="AS136" s="519">
        <v>37033</v>
      </c>
    </row>
    <row r="137" spans="2:45" ht="15" customHeight="1">
      <c r="B137" s="28" t="e">
        <v>#REF!</v>
      </c>
      <c r="C137" s="28" t="s">
        <v>2958</v>
      </c>
      <c r="D137" s="28" t="s">
        <v>2959</v>
      </c>
      <c r="E137" s="28" t="s">
        <v>2960</v>
      </c>
      <c r="F137" s="28" t="s">
        <v>2961</v>
      </c>
      <c r="G137" s="28" t="s">
        <v>2962</v>
      </c>
      <c r="H137" s="28" t="s">
        <v>2963</v>
      </c>
      <c r="I137" s="28" t="s">
        <v>2964</v>
      </c>
      <c r="J137" s="28" t="s">
        <v>2965</v>
      </c>
      <c r="K137" s="28" t="s">
        <v>2966</v>
      </c>
      <c r="L137" s="28" t="s">
        <v>2967</v>
      </c>
      <c r="M137" s="28" t="s">
        <v>2968</v>
      </c>
      <c r="N137" s="28" t="s">
        <v>2969</v>
      </c>
      <c r="O137" s="28" t="s">
        <v>2970</v>
      </c>
      <c r="P137" s="28" t="s">
        <v>2971</v>
      </c>
      <c r="Q137" s="28" t="s">
        <v>2972</v>
      </c>
      <c r="R137" s="28" t="s">
        <v>2973</v>
      </c>
      <c r="S137" s="28" t="s">
        <v>2974</v>
      </c>
      <c r="T137" s="28" t="s">
        <v>2975</v>
      </c>
      <c r="U137" s="386" t="s">
        <v>423</v>
      </c>
      <c r="V137" s="384" t="s">
        <v>710</v>
      </c>
      <c r="W137" s="430">
        <v>360</v>
      </c>
      <c r="X137" s="508">
        <v>170035</v>
      </c>
      <c r="Y137" s="509">
        <v>28638</v>
      </c>
      <c r="Z137" s="509">
        <v>41350</v>
      </c>
      <c r="AA137" s="509">
        <v>6884</v>
      </c>
      <c r="AB137" s="509">
        <v>3488</v>
      </c>
      <c r="AC137" s="509">
        <v>710</v>
      </c>
      <c r="AD137" s="509">
        <v>289</v>
      </c>
      <c r="AE137" s="353">
        <v>311</v>
      </c>
      <c r="AF137" s="509">
        <v>0</v>
      </c>
      <c r="AG137" s="509">
        <v>1</v>
      </c>
      <c r="AH137" s="509">
        <v>0</v>
      </c>
      <c r="AI137" s="509">
        <v>0</v>
      </c>
      <c r="AJ137" s="509">
        <v>88</v>
      </c>
      <c r="AK137" s="509">
        <v>0</v>
      </c>
      <c r="AL137" s="509">
        <v>0</v>
      </c>
      <c r="AM137" s="509">
        <v>0</v>
      </c>
      <c r="AN137" s="353">
        <v>180</v>
      </c>
      <c r="AO137" s="353">
        <v>0</v>
      </c>
      <c r="AP137" s="509">
        <v>0</v>
      </c>
      <c r="AQ137" s="509">
        <v>0</v>
      </c>
      <c r="AR137" s="509">
        <v>0</v>
      </c>
      <c r="AS137" s="519">
        <v>251483</v>
      </c>
    </row>
    <row r="138" spans="2:45" ht="15" customHeight="1">
      <c r="B138" s="28" t="e">
        <v>#REF!</v>
      </c>
      <c r="C138" s="28" t="s">
        <v>2976</v>
      </c>
      <c r="D138" s="28" t="s">
        <v>2977</v>
      </c>
      <c r="E138" s="28" t="s">
        <v>2978</v>
      </c>
      <c r="F138" s="28" t="s">
        <v>2979</v>
      </c>
      <c r="G138" s="28" t="s">
        <v>2980</v>
      </c>
      <c r="H138" s="28" t="s">
        <v>2981</v>
      </c>
      <c r="I138" s="28" t="s">
        <v>2982</v>
      </c>
      <c r="J138" s="28" t="s">
        <v>2983</v>
      </c>
      <c r="K138" s="28" t="s">
        <v>2984</v>
      </c>
      <c r="L138" s="28" t="s">
        <v>2985</v>
      </c>
      <c r="M138" s="28" t="s">
        <v>2986</v>
      </c>
      <c r="N138" s="28" t="s">
        <v>2987</v>
      </c>
      <c r="O138" s="28" t="s">
        <v>2988</v>
      </c>
      <c r="P138" s="28" t="s">
        <v>2989</v>
      </c>
      <c r="Q138" s="28" t="s">
        <v>2990</v>
      </c>
      <c r="R138" s="28" t="s">
        <v>2991</v>
      </c>
      <c r="S138" s="28" t="s">
        <v>2992</v>
      </c>
      <c r="T138" s="28" t="s">
        <v>2993</v>
      </c>
      <c r="U138" s="386" t="s">
        <v>424</v>
      </c>
      <c r="V138" s="384" t="s">
        <v>710</v>
      </c>
      <c r="W138" s="430">
        <v>380</v>
      </c>
      <c r="X138" s="508">
        <v>38192</v>
      </c>
      <c r="Y138" s="509">
        <v>4671</v>
      </c>
      <c r="Z138" s="509">
        <v>125</v>
      </c>
      <c r="AA138" s="509">
        <v>8</v>
      </c>
      <c r="AB138" s="509">
        <v>1035</v>
      </c>
      <c r="AC138" s="509">
        <v>1</v>
      </c>
      <c r="AD138" s="509">
        <v>115</v>
      </c>
      <c r="AE138" s="353">
        <v>0</v>
      </c>
      <c r="AF138" s="509">
        <v>0</v>
      </c>
      <c r="AG138" s="509">
        <v>0</v>
      </c>
      <c r="AH138" s="509">
        <v>0</v>
      </c>
      <c r="AI138" s="509">
        <v>0</v>
      </c>
      <c r="AJ138" s="509">
        <v>0</v>
      </c>
      <c r="AK138" s="509">
        <v>0</v>
      </c>
      <c r="AL138" s="509">
        <v>0</v>
      </c>
      <c r="AM138" s="509">
        <v>0</v>
      </c>
      <c r="AN138" s="353">
        <v>45</v>
      </c>
      <c r="AO138" s="353">
        <v>0</v>
      </c>
      <c r="AP138" s="509">
        <v>0</v>
      </c>
      <c r="AQ138" s="509">
        <v>0</v>
      </c>
      <c r="AR138" s="509">
        <v>0</v>
      </c>
      <c r="AS138" s="519">
        <v>44147</v>
      </c>
    </row>
    <row r="139" spans="2:45" ht="15" customHeight="1" thickBot="1">
      <c r="U139" s="387" t="s">
        <v>425</v>
      </c>
      <c r="V139" s="388" t="s">
        <v>710</v>
      </c>
      <c r="W139" s="432">
        <v>631</v>
      </c>
      <c r="X139" s="510">
        <v>66324</v>
      </c>
      <c r="Y139" s="509">
        <v>5873</v>
      </c>
      <c r="Z139" s="511">
        <v>500</v>
      </c>
      <c r="AA139" s="511">
        <v>13</v>
      </c>
      <c r="AB139" s="511">
        <v>875</v>
      </c>
      <c r="AC139" s="509">
        <v>2</v>
      </c>
      <c r="AD139" s="511">
        <v>175</v>
      </c>
      <c r="AE139" s="382">
        <v>2</v>
      </c>
      <c r="AF139" s="511">
        <v>0</v>
      </c>
      <c r="AG139" s="511">
        <v>1</v>
      </c>
      <c r="AH139" s="511">
        <v>0</v>
      </c>
      <c r="AI139" s="511">
        <v>0</v>
      </c>
      <c r="AJ139" s="511">
        <v>1</v>
      </c>
      <c r="AK139" s="509">
        <v>0</v>
      </c>
      <c r="AL139" s="509">
        <v>0</v>
      </c>
      <c r="AM139" s="511">
        <v>0</v>
      </c>
      <c r="AN139" s="382">
        <v>37</v>
      </c>
      <c r="AO139" s="353">
        <v>0</v>
      </c>
      <c r="AP139" s="509">
        <v>0</v>
      </c>
      <c r="AQ139" s="509">
        <v>0</v>
      </c>
      <c r="AR139" s="509">
        <v>0</v>
      </c>
      <c r="AS139" s="519">
        <v>73764</v>
      </c>
    </row>
    <row r="141" spans="2:45" ht="15" customHeight="1">
      <c r="U141" s="219" t="s">
        <v>426</v>
      </c>
      <c r="V141" s="817" t="s">
        <v>2994</v>
      </c>
      <c r="W141" s="818"/>
      <c r="X141" s="818"/>
      <c r="Y141" s="818"/>
      <c r="Z141" s="818"/>
      <c r="AA141" s="818"/>
      <c r="AB141" s="818"/>
      <c r="AC141" s="818"/>
      <c r="AD141" s="818"/>
      <c r="AE141" s="818"/>
      <c r="AF141" s="818"/>
      <c r="AG141" s="819"/>
      <c r="AH141" s="741" t="s">
        <v>269</v>
      </c>
    </row>
    <row r="142" spans="2:45" ht="15" customHeight="1">
      <c r="U142" s="219" t="s">
        <v>2995</v>
      </c>
      <c r="V142" s="820" t="s">
        <v>429</v>
      </c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  <c r="AG142" s="821"/>
    </row>
    <row r="143" spans="2:45" ht="15" customHeight="1">
      <c r="V143" s="1005"/>
    </row>
  </sheetData>
  <sheetProtection autoFilter="0"/>
  <mergeCells count="6">
    <mergeCell ref="V142:AG142"/>
    <mergeCell ref="U1:AR1"/>
    <mergeCell ref="W2:W3"/>
    <mergeCell ref="V2:V3"/>
    <mergeCell ref="U2:U3"/>
    <mergeCell ref="V141:AG14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">
    <tabColor theme="6"/>
  </sheetPr>
  <dimension ref="A1:GF141"/>
  <sheetViews>
    <sheetView zoomScale="71" zoomScaleNormal="71" workbookViewId="0">
      <pane xSplit="3" ySplit="3" topLeftCell="CS4" activePane="bottomRight" state="frozen"/>
      <selection pane="bottomRight" activeCell="GM31" sqref="GM31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5.140625" bestFit="1" customWidth="1"/>
    <col min="2" max="2" width="20.140625" hidden="1" customWidth="1"/>
    <col min="3" max="3" width="22.140625" customWidth="1"/>
    <col min="4" max="96" width="12.5703125" hidden="1" customWidth="1"/>
    <col min="97" max="97" width="5.85546875" customWidth="1"/>
    <col min="98" max="98" width="7.5703125" customWidth="1"/>
    <col min="99" max="99" width="10.42578125" customWidth="1"/>
    <col min="100" max="157" width="12.5703125" customWidth="1"/>
    <col min="158" max="158" width="15.5703125" bestFit="1" customWidth="1"/>
    <col min="159" max="160" width="15.28515625" bestFit="1" customWidth="1"/>
    <col min="161" max="161" width="15.28515625" customWidth="1"/>
    <col min="162" max="162" width="15" customWidth="1"/>
    <col min="163" max="163" width="3.85546875" customWidth="1"/>
    <col min="164" max="164" width="3.5703125" customWidth="1"/>
    <col min="165" max="165" width="4.5703125" customWidth="1"/>
    <col min="166" max="166" width="2.42578125" customWidth="1"/>
    <col min="167" max="167" width="5.7109375" customWidth="1"/>
    <col min="168" max="168" width="4.85546875" customWidth="1"/>
    <col min="169" max="169" width="7.42578125" customWidth="1"/>
    <col min="170" max="170" width="6.7109375" customWidth="1"/>
    <col min="171" max="171" width="4.85546875" customWidth="1"/>
    <col min="172" max="172" width="5.140625" customWidth="1"/>
    <col min="173" max="173" width="18.42578125" customWidth="1"/>
    <col min="174" max="174" width="11.7109375" customWidth="1"/>
    <col min="175" max="175" width="17.140625" customWidth="1"/>
    <col min="176" max="176" width="11.7109375" bestFit="1" customWidth="1"/>
    <col min="177" max="177" width="13.7109375" customWidth="1"/>
    <col min="178" max="178" width="15.85546875" customWidth="1"/>
    <col min="187" max="187" width="13.85546875" bestFit="1" customWidth="1"/>
    <col min="399" max="399" width="21.42578125" customWidth="1"/>
    <col min="400" max="408" width="11.42578125" customWidth="1"/>
    <col min="409" max="409" width="15.5703125" customWidth="1"/>
    <col min="410" max="410" width="13.42578125" customWidth="1"/>
    <col min="415" max="415" width="14.7109375" customWidth="1"/>
    <col min="655" max="655" width="21.42578125" customWidth="1"/>
    <col min="656" max="664" width="11.42578125" customWidth="1"/>
    <col min="665" max="665" width="15.5703125" customWidth="1"/>
    <col min="666" max="666" width="13.42578125" customWidth="1"/>
    <col min="671" max="671" width="14.7109375" customWidth="1"/>
    <col min="911" max="911" width="21.42578125" customWidth="1"/>
    <col min="912" max="920" width="11.42578125" customWidth="1"/>
    <col min="921" max="921" width="15.5703125" customWidth="1"/>
    <col min="922" max="922" width="13.42578125" customWidth="1"/>
    <col min="927" max="927" width="14.7109375" customWidth="1"/>
    <col min="1167" max="1167" width="21.42578125" customWidth="1"/>
    <col min="1168" max="1176" width="11.42578125" customWidth="1"/>
    <col min="1177" max="1177" width="15.5703125" customWidth="1"/>
    <col min="1178" max="1178" width="13.42578125" customWidth="1"/>
    <col min="1183" max="1183" width="14.7109375" customWidth="1"/>
    <col min="1423" max="1423" width="21.42578125" customWidth="1"/>
    <col min="1424" max="1432" width="11.42578125" customWidth="1"/>
    <col min="1433" max="1433" width="15.5703125" customWidth="1"/>
    <col min="1434" max="1434" width="13.42578125" customWidth="1"/>
    <col min="1439" max="1439" width="14.7109375" customWidth="1"/>
    <col min="1679" max="1679" width="21.42578125" customWidth="1"/>
    <col min="1680" max="1688" width="11.42578125" customWidth="1"/>
    <col min="1689" max="1689" width="15.5703125" customWidth="1"/>
    <col min="1690" max="1690" width="13.42578125" customWidth="1"/>
    <col min="1695" max="1695" width="14.7109375" customWidth="1"/>
    <col min="1935" max="1935" width="21.42578125" customWidth="1"/>
    <col min="1936" max="1944" width="11.42578125" customWidth="1"/>
    <col min="1945" max="1945" width="15.5703125" customWidth="1"/>
    <col min="1946" max="1946" width="13.42578125" customWidth="1"/>
    <col min="1951" max="1951" width="14.7109375" customWidth="1"/>
    <col min="2191" max="2191" width="21.42578125" customWidth="1"/>
    <col min="2192" max="2200" width="11.42578125" customWidth="1"/>
    <col min="2201" max="2201" width="15.5703125" customWidth="1"/>
    <col min="2202" max="2202" width="13.42578125" customWidth="1"/>
    <col min="2207" max="2207" width="14.7109375" customWidth="1"/>
    <col min="2447" max="2447" width="21.42578125" customWidth="1"/>
    <col min="2448" max="2456" width="11.42578125" customWidth="1"/>
    <col min="2457" max="2457" width="15.5703125" customWidth="1"/>
    <col min="2458" max="2458" width="13.42578125" customWidth="1"/>
    <col min="2463" max="2463" width="14.7109375" customWidth="1"/>
    <col min="2703" max="2703" width="21.42578125" customWidth="1"/>
    <col min="2704" max="2712" width="11.42578125" customWidth="1"/>
    <col min="2713" max="2713" width="15.5703125" customWidth="1"/>
    <col min="2714" max="2714" width="13.42578125" customWidth="1"/>
    <col min="2719" max="2719" width="14.7109375" customWidth="1"/>
    <col min="2959" max="2959" width="21.42578125" customWidth="1"/>
    <col min="2960" max="2968" width="11.42578125" customWidth="1"/>
    <col min="2969" max="2969" width="15.5703125" customWidth="1"/>
    <col min="2970" max="2970" width="13.42578125" customWidth="1"/>
    <col min="2975" max="2975" width="14.7109375" customWidth="1"/>
    <col min="3215" max="3215" width="21.42578125" customWidth="1"/>
    <col min="3216" max="3224" width="11.42578125" customWidth="1"/>
    <col min="3225" max="3225" width="15.5703125" customWidth="1"/>
    <col min="3226" max="3226" width="13.42578125" customWidth="1"/>
    <col min="3231" max="3231" width="14.7109375" customWidth="1"/>
    <col min="3471" max="3471" width="21.42578125" customWidth="1"/>
    <col min="3472" max="3480" width="11.42578125" customWidth="1"/>
    <col min="3481" max="3481" width="15.5703125" customWidth="1"/>
    <col min="3482" max="3482" width="13.42578125" customWidth="1"/>
    <col min="3487" max="3487" width="14.7109375" customWidth="1"/>
    <col min="3727" max="3727" width="21.42578125" customWidth="1"/>
    <col min="3728" max="3736" width="11.42578125" customWidth="1"/>
    <col min="3737" max="3737" width="15.5703125" customWidth="1"/>
    <col min="3738" max="3738" width="13.42578125" customWidth="1"/>
    <col min="3743" max="3743" width="14.7109375" customWidth="1"/>
    <col min="3983" max="3983" width="21.42578125" customWidth="1"/>
    <col min="3984" max="3992" width="11.42578125" customWidth="1"/>
    <col min="3993" max="3993" width="15.5703125" customWidth="1"/>
    <col min="3994" max="3994" width="13.42578125" customWidth="1"/>
    <col min="3999" max="3999" width="14.7109375" customWidth="1"/>
    <col min="4239" max="4239" width="21.42578125" customWidth="1"/>
    <col min="4240" max="4248" width="11.42578125" customWidth="1"/>
    <col min="4249" max="4249" width="15.5703125" customWidth="1"/>
    <col min="4250" max="4250" width="13.42578125" customWidth="1"/>
    <col min="4255" max="4255" width="14.7109375" customWidth="1"/>
    <col min="4495" max="4495" width="21.42578125" customWidth="1"/>
    <col min="4496" max="4504" width="11.42578125" customWidth="1"/>
    <col min="4505" max="4505" width="15.5703125" customWidth="1"/>
    <col min="4506" max="4506" width="13.42578125" customWidth="1"/>
    <col min="4511" max="4511" width="14.7109375" customWidth="1"/>
    <col min="4751" max="4751" width="21.42578125" customWidth="1"/>
    <col min="4752" max="4760" width="11.42578125" customWidth="1"/>
    <col min="4761" max="4761" width="15.5703125" customWidth="1"/>
    <col min="4762" max="4762" width="13.42578125" customWidth="1"/>
    <col min="4767" max="4767" width="14.7109375" customWidth="1"/>
    <col min="5007" max="5007" width="21.42578125" customWidth="1"/>
    <col min="5008" max="5016" width="11.42578125" customWidth="1"/>
    <col min="5017" max="5017" width="15.5703125" customWidth="1"/>
    <col min="5018" max="5018" width="13.42578125" customWidth="1"/>
    <col min="5023" max="5023" width="14.7109375" customWidth="1"/>
    <col min="5263" max="5263" width="21.42578125" customWidth="1"/>
    <col min="5264" max="5272" width="11.42578125" customWidth="1"/>
    <col min="5273" max="5273" width="15.5703125" customWidth="1"/>
    <col min="5274" max="5274" width="13.42578125" customWidth="1"/>
    <col min="5279" max="5279" width="14.7109375" customWidth="1"/>
    <col min="5519" max="5519" width="21.42578125" customWidth="1"/>
    <col min="5520" max="5528" width="11.42578125" customWidth="1"/>
    <col min="5529" max="5529" width="15.5703125" customWidth="1"/>
    <col min="5530" max="5530" width="13.42578125" customWidth="1"/>
    <col min="5535" max="5535" width="14.7109375" customWidth="1"/>
    <col min="5775" max="5775" width="21.42578125" customWidth="1"/>
    <col min="5776" max="5784" width="11.42578125" customWidth="1"/>
    <col min="5785" max="5785" width="15.5703125" customWidth="1"/>
    <col min="5786" max="5786" width="13.42578125" customWidth="1"/>
    <col min="5791" max="5791" width="14.7109375" customWidth="1"/>
    <col min="6031" max="6031" width="21.42578125" customWidth="1"/>
    <col min="6032" max="6040" width="11.42578125" customWidth="1"/>
    <col min="6041" max="6041" width="15.5703125" customWidth="1"/>
    <col min="6042" max="6042" width="13.42578125" customWidth="1"/>
    <col min="6047" max="6047" width="14.7109375" customWidth="1"/>
    <col min="6287" max="6287" width="21.42578125" customWidth="1"/>
    <col min="6288" max="6296" width="11.42578125" customWidth="1"/>
    <col min="6297" max="6297" width="15.5703125" customWidth="1"/>
    <col min="6298" max="6298" width="13.42578125" customWidth="1"/>
    <col min="6303" max="6303" width="14.7109375" customWidth="1"/>
    <col min="6543" max="6543" width="21.42578125" customWidth="1"/>
    <col min="6544" max="6552" width="11.42578125" customWidth="1"/>
    <col min="6553" max="6553" width="15.5703125" customWidth="1"/>
    <col min="6554" max="6554" width="13.42578125" customWidth="1"/>
    <col min="6559" max="6559" width="14.7109375" customWidth="1"/>
    <col min="6799" max="6799" width="21.42578125" customWidth="1"/>
    <col min="6800" max="6808" width="11.42578125" customWidth="1"/>
    <col min="6809" max="6809" width="15.5703125" customWidth="1"/>
    <col min="6810" max="6810" width="13.42578125" customWidth="1"/>
    <col min="6815" max="6815" width="14.7109375" customWidth="1"/>
    <col min="7055" max="7055" width="21.42578125" customWidth="1"/>
    <col min="7056" max="7064" width="11.42578125" customWidth="1"/>
    <col min="7065" max="7065" width="15.5703125" customWidth="1"/>
    <col min="7066" max="7066" width="13.42578125" customWidth="1"/>
    <col min="7071" max="7071" width="14.7109375" customWidth="1"/>
    <col min="7311" max="7311" width="21.42578125" customWidth="1"/>
    <col min="7312" max="7320" width="11.42578125" customWidth="1"/>
    <col min="7321" max="7321" width="15.5703125" customWidth="1"/>
    <col min="7322" max="7322" width="13.42578125" customWidth="1"/>
    <col min="7327" max="7327" width="14.7109375" customWidth="1"/>
    <col min="7567" max="7567" width="21.42578125" customWidth="1"/>
    <col min="7568" max="7576" width="11.42578125" customWidth="1"/>
    <col min="7577" max="7577" width="15.5703125" customWidth="1"/>
    <col min="7578" max="7578" width="13.42578125" customWidth="1"/>
    <col min="7583" max="7583" width="14.7109375" customWidth="1"/>
    <col min="7823" max="7823" width="21.42578125" customWidth="1"/>
    <col min="7824" max="7832" width="11.42578125" customWidth="1"/>
    <col min="7833" max="7833" width="15.5703125" customWidth="1"/>
    <col min="7834" max="7834" width="13.42578125" customWidth="1"/>
    <col min="7839" max="7839" width="14.7109375" customWidth="1"/>
    <col min="8079" max="8079" width="21.42578125" customWidth="1"/>
    <col min="8080" max="8088" width="11.42578125" customWidth="1"/>
    <col min="8089" max="8089" width="15.5703125" customWidth="1"/>
    <col min="8090" max="8090" width="13.42578125" customWidth="1"/>
    <col min="8095" max="8095" width="14.7109375" customWidth="1"/>
    <col min="8335" max="8335" width="21.42578125" customWidth="1"/>
    <col min="8336" max="8344" width="11.42578125" customWidth="1"/>
    <col min="8345" max="8345" width="15.5703125" customWidth="1"/>
    <col min="8346" max="8346" width="13.42578125" customWidth="1"/>
    <col min="8351" max="8351" width="14.7109375" customWidth="1"/>
    <col min="8591" max="8591" width="21.42578125" customWidth="1"/>
    <col min="8592" max="8600" width="11.42578125" customWidth="1"/>
    <col min="8601" max="8601" width="15.5703125" customWidth="1"/>
    <col min="8602" max="8602" width="13.42578125" customWidth="1"/>
    <col min="8607" max="8607" width="14.7109375" customWidth="1"/>
    <col min="8847" max="8847" width="21.42578125" customWidth="1"/>
    <col min="8848" max="8856" width="11.42578125" customWidth="1"/>
    <col min="8857" max="8857" width="15.5703125" customWidth="1"/>
    <col min="8858" max="8858" width="13.42578125" customWidth="1"/>
    <col min="8863" max="8863" width="14.7109375" customWidth="1"/>
    <col min="9103" max="9103" width="21.42578125" customWidth="1"/>
    <col min="9104" max="9112" width="11.42578125" customWidth="1"/>
    <col min="9113" max="9113" width="15.5703125" customWidth="1"/>
    <col min="9114" max="9114" width="13.42578125" customWidth="1"/>
    <col min="9119" max="9119" width="14.7109375" customWidth="1"/>
    <col min="9359" max="9359" width="21.42578125" customWidth="1"/>
    <col min="9360" max="9368" width="11.42578125" customWidth="1"/>
    <col min="9369" max="9369" width="15.5703125" customWidth="1"/>
    <col min="9370" max="9370" width="13.42578125" customWidth="1"/>
    <col min="9375" max="9375" width="14.7109375" customWidth="1"/>
    <col min="9615" max="9615" width="21.42578125" customWidth="1"/>
    <col min="9616" max="9624" width="11.42578125" customWidth="1"/>
    <col min="9625" max="9625" width="15.5703125" customWidth="1"/>
    <col min="9626" max="9626" width="13.42578125" customWidth="1"/>
    <col min="9631" max="9631" width="14.7109375" customWidth="1"/>
    <col min="9871" max="9871" width="21.42578125" customWidth="1"/>
    <col min="9872" max="9880" width="11.42578125" customWidth="1"/>
    <col min="9881" max="9881" width="15.5703125" customWidth="1"/>
    <col min="9882" max="9882" width="13.42578125" customWidth="1"/>
    <col min="9887" max="9887" width="14.7109375" customWidth="1"/>
    <col min="10127" max="10127" width="21.42578125" customWidth="1"/>
    <col min="10128" max="10136" width="11.42578125" customWidth="1"/>
    <col min="10137" max="10137" width="15.5703125" customWidth="1"/>
    <col min="10138" max="10138" width="13.42578125" customWidth="1"/>
    <col min="10143" max="10143" width="14.7109375" customWidth="1"/>
    <col min="10383" max="10383" width="21.42578125" customWidth="1"/>
    <col min="10384" max="10392" width="11.42578125" customWidth="1"/>
    <col min="10393" max="10393" width="15.5703125" customWidth="1"/>
    <col min="10394" max="10394" width="13.42578125" customWidth="1"/>
    <col min="10399" max="10399" width="14.7109375" customWidth="1"/>
    <col min="10639" max="10639" width="21.42578125" customWidth="1"/>
    <col min="10640" max="10648" width="11.42578125" customWidth="1"/>
    <col min="10649" max="10649" width="15.5703125" customWidth="1"/>
    <col min="10650" max="10650" width="13.42578125" customWidth="1"/>
    <col min="10655" max="10655" width="14.7109375" customWidth="1"/>
    <col min="10895" max="10895" width="21.42578125" customWidth="1"/>
    <col min="10896" max="10904" width="11.42578125" customWidth="1"/>
    <col min="10905" max="10905" width="15.5703125" customWidth="1"/>
    <col min="10906" max="10906" width="13.42578125" customWidth="1"/>
    <col min="10911" max="10911" width="14.7109375" customWidth="1"/>
    <col min="11151" max="11151" width="21.42578125" customWidth="1"/>
    <col min="11152" max="11160" width="11.42578125" customWidth="1"/>
    <col min="11161" max="11161" width="15.5703125" customWidth="1"/>
    <col min="11162" max="11162" width="13.42578125" customWidth="1"/>
    <col min="11167" max="11167" width="14.7109375" customWidth="1"/>
    <col min="11407" max="11407" width="21.42578125" customWidth="1"/>
    <col min="11408" max="11416" width="11.42578125" customWidth="1"/>
    <col min="11417" max="11417" width="15.5703125" customWidth="1"/>
    <col min="11418" max="11418" width="13.42578125" customWidth="1"/>
    <col min="11423" max="11423" width="14.7109375" customWidth="1"/>
    <col min="11663" max="11663" width="21.42578125" customWidth="1"/>
    <col min="11664" max="11672" width="11.42578125" customWidth="1"/>
    <col min="11673" max="11673" width="15.5703125" customWidth="1"/>
    <col min="11674" max="11674" width="13.42578125" customWidth="1"/>
    <col min="11679" max="11679" width="14.7109375" customWidth="1"/>
    <col min="11919" max="11919" width="21.42578125" customWidth="1"/>
    <col min="11920" max="11928" width="11.42578125" customWidth="1"/>
    <col min="11929" max="11929" width="15.5703125" customWidth="1"/>
    <col min="11930" max="11930" width="13.42578125" customWidth="1"/>
    <col min="11935" max="11935" width="14.7109375" customWidth="1"/>
    <col min="12175" max="12175" width="21.42578125" customWidth="1"/>
    <col min="12176" max="12184" width="11.42578125" customWidth="1"/>
    <col min="12185" max="12185" width="15.5703125" customWidth="1"/>
    <col min="12186" max="12186" width="13.42578125" customWidth="1"/>
    <col min="12191" max="12191" width="14.7109375" customWidth="1"/>
    <col min="12431" max="12431" width="21.42578125" customWidth="1"/>
    <col min="12432" max="12440" width="11.42578125" customWidth="1"/>
    <col min="12441" max="12441" width="15.5703125" customWidth="1"/>
    <col min="12442" max="12442" width="13.42578125" customWidth="1"/>
    <col min="12447" max="12447" width="14.7109375" customWidth="1"/>
    <col min="12687" max="12687" width="21.42578125" customWidth="1"/>
    <col min="12688" max="12696" width="11.42578125" customWidth="1"/>
    <col min="12697" max="12697" width="15.5703125" customWidth="1"/>
    <col min="12698" max="12698" width="13.42578125" customWidth="1"/>
    <col min="12703" max="12703" width="14.7109375" customWidth="1"/>
    <col min="12943" max="12943" width="21.42578125" customWidth="1"/>
    <col min="12944" max="12952" width="11.42578125" customWidth="1"/>
    <col min="12953" max="12953" width="15.5703125" customWidth="1"/>
    <col min="12954" max="12954" width="13.42578125" customWidth="1"/>
    <col min="12959" max="12959" width="14.7109375" customWidth="1"/>
    <col min="13199" max="13199" width="21.42578125" customWidth="1"/>
    <col min="13200" max="13208" width="11.42578125" customWidth="1"/>
    <col min="13209" max="13209" width="15.5703125" customWidth="1"/>
    <col min="13210" max="13210" width="13.42578125" customWidth="1"/>
    <col min="13215" max="13215" width="14.7109375" customWidth="1"/>
    <col min="13455" max="13455" width="21.42578125" customWidth="1"/>
    <col min="13456" max="13464" width="11.42578125" customWidth="1"/>
    <col min="13465" max="13465" width="15.5703125" customWidth="1"/>
    <col min="13466" max="13466" width="13.42578125" customWidth="1"/>
    <col min="13471" max="13471" width="14.7109375" customWidth="1"/>
    <col min="13711" max="13711" width="21.42578125" customWidth="1"/>
    <col min="13712" max="13720" width="11.42578125" customWidth="1"/>
    <col min="13721" max="13721" width="15.5703125" customWidth="1"/>
    <col min="13722" max="13722" width="13.42578125" customWidth="1"/>
    <col min="13727" max="13727" width="14.7109375" customWidth="1"/>
    <col min="13967" max="13967" width="21.42578125" customWidth="1"/>
    <col min="13968" max="13976" width="11.42578125" customWidth="1"/>
    <col min="13977" max="13977" width="15.5703125" customWidth="1"/>
    <col min="13978" max="13978" width="13.42578125" customWidth="1"/>
    <col min="13983" max="13983" width="14.7109375" customWidth="1"/>
    <col min="14223" max="14223" width="21.42578125" customWidth="1"/>
    <col min="14224" max="14232" width="11.42578125" customWidth="1"/>
    <col min="14233" max="14233" width="15.5703125" customWidth="1"/>
    <col min="14234" max="14234" width="13.42578125" customWidth="1"/>
    <col min="14239" max="14239" width="14.7109375" customWidth="1"/>
    <col min="14479" max="14479" width="21.42578125" customWidth="1"/>
    <col min="14480" max="14488" width="11.42578125" customWidth="1"/>
    <col min="14489" max="14489" width="15.5703125" customWidth="1"/>
    <col min="14490" max="14490" width="13.42578125" customWidth="1"/>
    <col min="14495" max="14495" width="14.7109375" customWidth="1"/>
    <col min="14735" max="14735" width="21.42578125" customWidth="1"/>
    <col min="14736" max="14744" width="11.42578125" customWidth="1"/>
    <col min="14745" max="14745" width="15.5703125" customWidth="1"/>
    <col min="14746" max="14746" width="13.42578125" customWidth="1"/>
    <col min="14751" max="14751" width="14.7109375" customWidth="1"/>
    <col min="14991" max="14991" width="21.42578125" customWidth="1"/>
    <col min="14992" max="15000" width="11.42578125" customWidth="1"/>
    <col min="15001" max="15001" width="15.5703125" customWidth="1"/>
    <col min="15002" max="15002" width="13.42578125" customWidth="1"/>
    <col min="15007" max="15007" width="14.7109375" customWidth="1"/>
    <col min="15247" max="15247" width="21.42578125" customWidth="1"/>
    <col min="15248" max="15256" width="11.42578125" customWidth="1"/>
    <col min="15257" max="15257" width="15.5703125" customWidth="1"/>
    <col min="15258" max="15258" width="13.42578125" customWidth="1"/>
    <col min="15263" max="15263" width="14.7109375" customWidth="1"/>
    <col min="15503" max="15503" width="21.42578125" customWidth="1"/>
    <col min="15504" max="15512" width="11.42578125" customWidth="1"/>
    <col min="15513" max="15513" width="15.5703125" customWidth="1"/>
    <col min="15514" max="15514" width="13.42578125" customWidth="1"/>
    <col min="15519" max="15519" width="14.7109375" customWidth="1"/>
    <col min="15759" max="15759" width="21.42578125" customWidth="1"/>
    <col min="15760" max="15768" width="11.42578125" customWidth="1"/>
    <col min="15769" max="15769" width="15.5703125" customWidth="1"/>
    <col min="15770" max="15770" width="13.42578125" customWidth="1"/>
    <col min="15775" max="15775" width="14.7109375" customWidth="1"/>
    <col min="16015" max="16015" width="21.42578125" customWidth="1"/>
    <col min="16016" max="16024" width="11.42578125" customWidth="1"/>
    <col min="16025" max="16025" width="15.5703125" customWidth="1"/>
    <col min="16026" max="16026" width="13.42578125" customWidth="1"/>
    <col min="16031" max="16031" width="14.7109375" customWidth="1"/>
    <col min="16271" max="16271" width="21.42578125" customWidth="1"/>
    <col min="16272" max="16280" width="11.42578125" customWidth="1"/>
    <col min="16281" max="16281" width="15.5703125" customWidth="1"/>
    <col min="16282" max="16282" width="13.42578125" customWidth="1"/>
    <col min="16287" max="16287" width="14.7109375" customWidth="1"/>
  </cols>
  <sheetData>
    <row r="1" spans="1:188" ht="43.5" customHeight="1" thickBot="1">
      <c r="A1" s="674"/>
      <c r="B1" s="674"/>
      <c r="C1" s="674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674" t="s">
        <v>2996</v>
      </c>
      <c r="EL1" s="673"/>
      <c r="EM1" s="673"/>
      <c r="EN1" s="673"/>
      <c r="EO1" s="673"/>
      <c r="EP1" s="673"/>
      <c r="EQ1" s="673"/>
      <c r="ER1" s="673"/>
      <c r="ES1" s="673"/>
      <c r="ET1" s="673"/>
      <c r="EU1" s="673"/>
      <c r="EV1" s="673"/>
      <c r="EW1" s="673"/>
      <c r="EX1" s="673"/>
      <c r="EY1" s="673"/>
      <c r="EZ1" s="673"/>
      <c r="FA1" s="673"/>
      <c r="FB1" s="673"/>
      <c r="FC1" s="673"/>
      <c r="FD1" s="673"/>
      <c r="FE1" s="673"/>
      <c r="FF1" s="737" t="s">
        <v>2997</v>
      </c>
      <c r="FG1" s="737"/>
      <c r="FH1" s="737"/>
      <c r="FI1" s="737"/>
      <c r="FJ1" s="737"/>
      <c r="FK1" s="737"/>
      <c r="FL1" s="737"/>
      <c r="FM1" s="737"/>
      <c r="FN1" s="737"/>
      <c r="FO1" s="737"/>
      <c r="FP1" s="737"/>
      <c r="FQ1" s="906" t="s">
        <v>2998</v>
      </c>
      <c r="FR1" s="907"/>
      <c r="FS1" s="904" t="s">
        <v>2999</v>
      </c>
      <c r="FT1" s="905"/>
      <c r="FU1" s="896" t="s">
        <v>3000</v>
      </c>
      <c r="FV1" s="897"/>
    </row>
    <row r="2" spans="1:188" ht="15" customHeight="1">
      <c r="A2" s="915" t="s">
        <v>3001</v>
      </c>
      <c r="B2" s="917" t="s">
        <v>3002</v>
      </c>
      <c r="C2" s="916" t="s">
        <v>273</v>
      </c>
      <c r="D2" s="900" t="s">
        <v>3003</v>
      </c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14"/>
      <c r="P2" s="900" t="s">
        <v>3004</v>
      </c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14"/>
      <c r="AB2" s="900" t="s">
        <v>3005</v>
      </c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14"/>
      <c r="AN2" s="900" t="s">
        <v>3006</v>
      </c>
      <c r="AO2" s="901"/>
      <c r="AP2" s="901"/>
      <c r="AQ2" s="901"/>
      <c r="AR2" s="901"/>
      <c r="AS2" s="901"/>
      <c r="AT2" s="901"/>
      <c r="AU2" s="901"/>
      <c r="AV2" s="901"/>
      <c r="AW2" s="901"/>
      <c r="AX2" s="901"/>
      <c r="AY2" s="914"/>
      <c r="AZ2" s="900" t="s">
        <v>3007</v>
      </c>
      <c r="BA2" s="901"/>
      <c r="BB2" s="901"/>
      <c r="BC2" s="901"/>
      <c r="BD2" s="901"/>
      <c r="BE2" s="901"/>
      <c r="BF2" s="901"/>
      <c r="BG2" s="901"/>
      <c r="BH2" s="901"/>
      <c r="BI2" s="901"/>
      <c r="BJ2" s="901"/>
      <c r="BK2" s="914"/>
      <c r="BL2" s="900" t="s">
        <v>3008</v>
      </c>
      <c r="BM2" s="901"/>
      <c r="BN2" s="901"/>
      <c r="BO2" s="901"/>
      <c r="BP2" s="901"/>
      <c r="BQ2" s="901"/>
      <c r="BR2" s="901"/>
      <c r="BS2" s="901"/>
      <c r="BT2" s="901"/>
      <c r="BU2" s="901"/>
      <c r="BV2" s="901"/>
      <c r="BW2" s="914"/>
      <c r="BX2" s="900" t="s">
        <v>3009</v>
      </c>
      <c r="BY2" s="901"/>
      <c r="BZ2" s="901"/>
      <c r="CA2" s="901"/>
      <c r="CB2" s="901"/>
      <c r="CC2" s="901"/>
      <c r="CD2" s="901"/>
      <c r="CE2" s="901"/>
      <c r="CF2" s="901"/>
      <c r="CG2" s="901"/>
      <c r="CH2" s="901"/>
      <c r="CI2" s="914"/>
      <c r="CJ2" s="900" t="s">
        <v>3010</v>
      </c>
      <c r="CK2" s="901"/>
      <c r="CL2" s="901"/>
      <c r="CM2" s="901"/>
      <c r="CN2" s="901"/>
      <c r="CO2" s="901"/>
      <c r="CP2" s="901"/>
      <c r="CQ2" s="901"/>
      <c r="CR2" s="901"/>
      <c r="CS2" s="901"/>
      <c r="CT2" s="901"/>
      <c r="CU2" s="914"/>
      <c r="CV2" s="900" t="s">
        <v>3011</v>
      </c>
      <c r="CW2" s="901"/>
      <c r="CX2" s="901"/>
      <c r="CY2" s="901"/>
      <c r="CZ2" s="901"/>
      <c r="DA2" s="901"/>
      <c r="DB2" s="901"/>
      <c r="DC2" s="901"/>
      <c r="DD2" s="901"/>
      <c r="DE2" s="901"/>
      <c r="DF2" s="901"/>
      <c r="DG2" s="914"/>
      <c r="DH2" s="900" t="s">
        <v>3012</v>
      </c>
      <c r="DI2" s="901"/>
      <c r="DJ2" s="901"/>
      <c r="DK2" s="901"/>
      <c r="DL2" s="901"/>
      <c r="DM2" s="901"/>
      <c r="DN2" s="901"/>
      <c r="DO2" s="901"/>
      <c r="DP2" s="901"/>
      <c r="DQ2" s="901"/>
      <c r="DR2" s="901"/>
      <c r="DS2" s="902"/>
      <c r="DT2" s="900" t="s">
        <v>3013</v>
      </c>
      <c r="DU2" s="901"/>
      <c r="DV2" s="901"/>
      <c r="DW2" s="901"/>
      <c r="DX2" s="901"/>
      <c r="DY2" s="901"/>
      <c r="DZ2" s="901"/>
      <c r="EA2" s="901"/>
      <c r="EB2" s="901"/>
      <c r="EC2" s="901"/>
      <c r="ED2" s="901"/>
      <c r="EE2" s="902"/>
      <c r="EF2" s="900" t="s">
        <v>3014</v>
      </c>
      <c r="EG2" s="901"/>
      <c r="EH2" s="901"/>
      <c r="EI2" s="901"/>
      <c r="EJ2" s="901"/>
      <c r="EK2" s="901"/>
      <c r="EL2" s="901"/>
      <c r="EM2" s="901"/>
      <c r="EN2" s="901"/>
      <c r="EO2" s="901"/>
      <c r="EP2" s="901"/>
      <c r="EQ2" s="902"/>
      <c r="ER2" s="908">
        <v>2022</v>
      </c>
      <c r="ES2" s="909"/>
      <c r="ET2" s="909"/>
      <c r="EU2" s="909"/>
      <c r="EV2" s="909"/>
      <c r="EW2" s="909"/>
      <c r="EX2" s="909"/>
      <c r="EY2" s="909"/>
      <c r="EZ2" s="909"/>
      <c r="FA2" s="909"/>
      <c r="FB2" s="909"/>
      <c r="FC2" s="910"/>
      <c r="FD2" s="908">
        <v>2023</v>
      </c>
      <c r="FE2" s="909"/>
      <c r="FF2" s="909"/>
      <c r="FG2" s="909"/>
      <c r="FH2" s="909"/>
      <c r="FI2" s="909"/>
      <c r="FJ2" s="909"/>
      <c r="FK2" s="909"/>
      <c r="FL2" s="909"/>
      <c r="FM2" s="909"/>
      <c r="FN2" s="909"/>
      <c r="FO2" s="909"/>
      <c r="FP2" s="911"/>
      <c r="FQ2" s="899" t="s">
        <v>3015</v>
      </c>
      <c r="FR2" s="898" t="s">
        <v>3016</v>
      </c>
      <c r="FS2" s="899" t="s">
        <v>3017</v>
      </c>
      <c r="FT2" s="899" t="s">
        <v>3016</v>
      </c>
      <c r="FU2" s="1"/>
      <c r="FV2" s="202" t="s">
        <v>3018</v>
      </c>
    </row>
    <row r="3" spans="1:188" ht="49.5" customHeight="1" outlineLevel="1" thickBot="1">
      <c r="A3" s="915"/>
      <c r="B3" s="917"/>
      <c r="C3" s="916"/>
      <c r="D3" s="486" t="s">
        <v>3019</v>
      </c>
      <c r="E3" s="487" t="s">
        <v>3020</v>
      </c>
      <c r="F3" s="487" t="s">
        <v>3021</v>
      </c>
      <c r="G3" s="487" t="s">
        <v>3022</v>
      </c>
      <c r="H3" s="487" t="s">
        <v>3023</v>
      </c>
      <c r="I3" s="487" t="s">
        <v>3024</v>
      </c>
      <c r="J3" s="487" t="s">
        <v>3025</v>
      </c>
      <c r="K3" s="487" t="s">
        <v>3026</v>
      </c>
      <c r="L3" s="487" t="s">
        <v>3027</v>
      </c>
      <c r="M3" s="487" t="s">
        <v>3028</v>
      </c>
      <c r="N3" s="488" t="s">
        <v>3029</v>
      </c>
      <c r="O3" s="489" t="s">
        <v>3030</v>
      </c>
      <c r="P3" s="486" t="s">
        <v>3019</v>
      </c>
      <c r="Q3" s="487" t="s">
        <v>3020</v>
      </c>
      <c r="R3" s="487" t="s">
        <v>3021</v>
      </c>
      <c r="S3" s="487" t="s">
        <v>3022</v>
      </c>
      <c r="T3" s="487" t="s">
        <v>3023</v>
      </c>
      <c r="U3" s="487" t="s">
        <v>3024</v>
      </c>
      <c r="V3" s="487" t="s">
        <v>3025</v>
      </c>
      <c r="W3" s="487" t="s">
        <v>3026</v>
      </c>
      <c r="X3" s="487" t="s">
        <v>3027</v>
      </c>
      <c r="Y3" s="487" t="s">
        <v>3028</v>
      </c>
      <c r="Z3" s="488" t="s">
        <v>3029</v>
      </c>
      <c r="AA3" s="489" t="s">
        <v>3030</v>
      </c>
      <c r="AB3" s="486" t="s">
        <v>3019</v>
      </c>
      <c r="AC3" s="487" t="s">
        <v>3020</v>
      </c>
      <c r="AD3" s="487" t="s">
        <v>3021</v>
      </c>
      <c r="AE3" s="487" t="s">
        <v>3022</v>
      </c>
      <c r="AF3" s="487" t="s">
        <v>3023</v>
      </c>
      <c r="AG3" s="487" t="s">
        <v>3024</v>
      </c>
      <c r="AH3" s="487" t="s">
        <v>3025</v>
      </c>
      <c r="AI3" s="487" t="s">
        <v>3026</v>
      </c>
      <c r="AJ3" s="487" t="s">
        <v>3027</v>
      </c>
      <c r="AK3" s="487" t="s">
        <v>3028</v>
      </c>
      <c r="AL3" s="488" t="s">
        <v>3029</v>
      </c>
      <c r="AM3" s="489" t="s">
        <v>3030</v>
      </c>
      <c r="AN3" s="486" t="s">
        <v>3019</v>
      </c>
      <c r="AO3" s="487" t="s">
        <v>3020</v>
      </c>
      <c r="AP3" s="487" t="s">
        <v>3021</v>
      </c>
      <c r="AQ3" s="487" t="s">
        <v>3031</v>
      </c>
      <c r="AR3" s="487" t="s">
        <v>470</v>
      </c>
      <c r="AS3" s="487" t="s">
        <v>471</v>
      </c>
      <c r="AT3" s="487" t="s">
        <v>472</v>
      </c>
      <c r="AU3" s="487" t="s">
        <v>473</v>
      </c>
      <c r="AV3" s="487" t="s">
        <v>474</v>
      </c>
      <c r="AW3" s="487" t="s">
        <v>475</v>
      </c>
      <c r="AX3" s="487" t="s">
        <v>476</v>
      </c>
      <c r="AY3" s="490" t="s">
        <v>477</v>
      </c>
      <c r="AZ3" s="486" t="s">
        <v>465</v>
      </c>
      <c r="BA3" s="487" t="s">
        <v>467</v>
      </c>
      <c r="BB3" s="487" t="s">
        <v>468</v>
      </c>
      <c r="BC3" s="487" t="s">
        <v>469</v>
      </c>
      <c r="BD3" s="487" t="s">
        <v>470</v>
      </c>
      <c r="BE3" s="487" t="s">
        <v>471</v>
      </c>
      <c r="BF3" s="487" t="s">
        <v>472</v>
      </c>
      <c r="BG3" s="487" t="s">
        <v>473</v>
      </c>
      <c r="BH3" s="487" t="s">
        <v>474</v>
      </c>
      <c r="BI3" s="487" t="s">
        <v>475</v>
      </c>
      <c r="BJ3" s="487" t="s">
        <v>476</v>
      </c>
      <c r="BK3" s="490" t="s">
        <v>477</v>
      </c>
      <c r="BL3" s="486" t="s">
        <v>465</v>
      </c>
      <c r="BM3" s="487" t="s">
        <v>467</v>
      </c>
      <c r="BN3" s="487" t="s">
        <v>468</v>
      </c>
      <c r="BO3" s="487" t="s">
        <v>469</v>
      </c>
      <c r="BP3" s="487" t="s">
        <v>470</v>
      </c>
      <c r="BQ3" s="487" t="s">
        <v>471</v>
      </c>
      <c r="BR3" s="487" t="s">
        <v>472</v>
      </c>
      <c r="BS3" s="487" t="s">
        <v>473</v>
      </c>
      <c r="BT3" s="487" t="s">
        <v>474</v>
      </c>
      <c r="BU3" s="487" t="s">
        <v>475</v>
      </c>
      <c r="BV3" s="487" t="s">
        <v>476</v>
      </c>
      <c r="BW3" s="490" t="s">
        <v>477</v>
      </c>
      <c r="BX3" s="486" t="s">
        <v>465</v>
      </c>
      <c r="BY3" s="487" t="s">
        <v>467</v>
      </c>
      <c r="BZ3" s="487" t="s">
        <v>468</v>
      </c>
      <c r="CA3" s="487" t="s">
        <v>469</v>
      </c>
      <c r="CB3" s="487" t="s">
        <v>470</v>
      </c>
      <c r="CC3" s="487" t="s">
        <v>471</v>
      </c>
      <c r="CD3" s="487" t="s">
        <v>472</v>
      </c>
      <c r="CE3" s="487" t="s">
        <v>473</v>
      </c>
      <c r="CF3" s="487" t="s">
        <v>474</v>
      </c>
      <c r="CG3" s="487" t="s">
        <v>475</v>
      </c>
      <c r="CH3" s="487" t="s">
        <v>476</v>
      </c>
      <c r="CI3" s="490" t="s">
        <v>477</v>
      </c>
      <c r="CJ3" s="486" t="s">
        <v>465</v>
      </c>
      <c r="CK3" s="487" t="s">
        <v>467</v>
      </c>
      <c r="CL3" s="487" t="s">
        <v>468</v>
      </c>
      <c r="CM3" s="487" t="s">
        <v>469</v>
      </c>
      <c r="CN3" s="487" t="s">
        <v>470</v>
      </c>
      <c r="CO3" s="487" t="s">
        <v>471</v>
      </c>
      <c r="CP3" s="487" t="s">
        <v>472</v>
      </c>
      <c r="CQ3" s="487" t="s">
        <v>473</v>
      </c>
      <c r="CR3" s="487" t="s">
        <v>474</v>
      </c>
      <c r="CS3" s="487" t="s">
        <v>475</v>
      </c>
      <c r="CT3" s="487" t="s">
        <v>476</v>
      </c>
      <c r="CU3" s="490" t="s">
        <v>477</v>
      </c>
      <c r="CV3" s="486" t="s">
        <v>465</v>
      </c>
      <c r="CW3" s="487" t="s">
        <v>467</v>
      </c>
      <c r="CX3" s="487" t="s">
        <v>468</v>
      </c>
      <c r="CY3" s="487" t="s">
        <v>469</v>
      </c>
      <c r="CZ3" s="487" t="s">
        <v>470</v>
      </c>
      <c r="DA3" s="487" t="s">
        <v>471</v>
      </c>
      <c r="DB3" s="487" t="s">
        <v>472</v>
      </c>
      <c r="DC3" s="487" t="s">
        <v>473</v>
      </c>
      <c r="DD3" s="487" t="s">
        <v>474</v>
      </c>
      <c r="DE3" s="487" t="s">
        <v>475</v>
      </c>
      <c r="DF3" s="487" t="s">
        <v>476</v>
      </c>
      <c r="DG3" s="490" t="s">
        <v>477</v>
      </c>
      <c r="DH3" s="486" t="s">
        <v>465</v>
      </c>
      <c r="DI3" s="487" t="s">
        <v>467</v>
      </c>
      <c r="DJ3" s="487" t="s">
        <v>468</v>
      </c>
      <c r="DK3" s="487" t="s">
        <v>469</v>
      </c>
      <c r="DL3" s="487" t="s">
        <v>470</v>
      </c>
      <c r="DM3" s="487" t="s">
        <v>471</v>
      </c>
      <c r="DN3" s="487" t="s">
        <v>472</v>
      </c>
      <c r="DO3" s="487" t="s">
        <v>473</v>
      </c>
      <c r="DP3" s="487" t="s">
        <v>474</v>
      </c>
      <c r="DQ3" s="487" t="s">
        <v>475</v>
      </c>
      <c r="DR3" s="487" t="s">
        <v>476</v>
      </c>
      <c r="DS3" s="491" t="s">
        <v>477</v>
      </c>
      <c r="DT3" s="486" t="s">
        <v>465</v>
      </c>
      <c r="DU3" s="487" t="s">
        <v>467</v>
      </c>
      <c r="DV3" s="487" t="s">
        <v>468</v>
      </c>
      <c r="DW3" s="487" t="s">
        <v>469</v>
      </c>
      <c r="DX3" s="487" t="s">
        <v>470</v>
      </c>
      <c r="DY3" s="487" t="s">
        <v>471</v>
      </c>
      <c r="DZ3" s="487" t="s">
        <v>472</v>
      </c>
      <c r="EA3" s="487" t="s">
        <v>473</v>
      </c>
      <c r="EB3" s="487" t="s">
        <v>474</v>
      </c>
      <c r="EC3" s="487" t="s">
        <v>475</v>
      </c>
      <c r="ED3" s="487" t="s">
        <v>476</v>
      </c>
      <c r="EE3" s="491" t="s">
        <v>477</v>
      </c>
      <c r="EF3" s="486" t="s">
        <v>465</v>
      </c>
      <c r="EG3" s="487" t="s">
        <v>467</v>
      </c>
      <c r="EH3" s="487" t="s">
        <v>468</v>
      </c>
      <c r="EI3" s="487" t="s">
        <v>469</v>
      </c>
      <c r="EJ3" s="487" t="s">
        <v>470</v>
      </c>
      <c r="EK3" s="487" t="s">
        <v>471</v>
      </c>
      <c r="EL3" s="487" t="s">
        <v>472</v>
      </c>
      <c r="EM3" s="487" t="s">
        <v>473</v>
      </c>
      <c r="EN3" s="487" t="s">
        <v>474</v>
      </c>
      <c r="EO3" s="487" t="s">
        <v>475</v>
      </c>
      <c r="EP3" s="487" t="s">
        <v>476</v>
      </c>
      <c r="EQ3" s="491" t="s">
        <v>477</v>
      </c>
      <c r="ER3" s="486" t="s">
        <v>465</v>
      </c>
      <c r="ES3" s="487" t="s">
        <v>467</v>
      </c>
      <c r="ET3" s="487" t="s">
        <v>468</v>
      </c>
      <c r="EU3" s="487" t="s">
        <v>469</v>
      </c>
      <c r="EV3" s="487" t="s">
        <v>470</v>
      </c>
      <c r="EW3" s="491" t="s">
        <v>471</v>
      </c>
      <c r="EX3" s="491" t="s">
        <v>472</v>
      </c>
      <c r="EY3" s="491" t="s">
        <v>473</v>
      </c>
      <c r="EZ3" s="490" t="s">
        <v>474</v>
      </c>
      <c r="FA3" s="490" t="s">
        <v>475</v>
      </c>
      <c r="FB3" s="490" t="s">
        <v>476</v>
      </c>
      <c r="FC3" s="490" t="s">
        <v>477</v>
      </c>
      <c r="FD3" s="762" t="s">
        <v>465</v>
      </c>
      <c r="FE3" s="763" t="s">
        <v>467</v>
      </c>
      <c r="FF3" s="763" t="s">
        <v>468</v>
      </c>
      <c r="FH3" s="763" t="s">
        <v>469</v>
      </c>
      <c r="FI3" s="763" t="s">
        <v>470</v>
      </c>
      <c r="FJ3" s="763" t="s">
        <v>471</v>
      </c>
      <c r="FK3" s="763" t="s">
        <v>472</v>
      </c>
      <c r="FL3" s="763" t="s">
        <v>473</v>
      </c>
      <c r="FM3" s="763" t="s">
        <v>474</v>
      </c>
      <c r="FN3" s="763" t="s">
        <v>475</v>
      </c>
      <c r="FO3" s="763" t="s">
        <v>476</v>
      </c>
      <c r="FP3" s="763" t="s">
        <v>477</v>
      </c>
      <c r="FQ3" s="899"/>
      <c r="FR3" s="898"/>
      <c r="FS3" s="899"/>
      <c r="FT3" s="899"/>
      <c r="FU3" s="1"/>
      <c r="FV3" s="202" t="s">
        <v>3032</v>
      </c>
    </row>
    <row r="4" spans="1:188" ht="24.75" customHeight="1">
      <c r="A4" s="483" t="s">
        <v>3033</v>
      </c>
      <c r="B4" s="484"/>
      <c r="C4" s="484"/>
      <c r="D4" s="485">
        <v>2325322</v>
      </c>
      <c r="E4" s="485">
        <v>2339348</v>
      </c>
      <c r="F4" s="485">
        <v>2338830</v>
      </c>
      <c r="G4" s="485">
        <v>2344165</v>
      </c>
      <c r="H4" s="485">
        <v>2337503</v>
      </c>
      <c r="I4" s="485">
        <v>2356664</v>
      </c>
      <c r="J4" s="485">
        <v>2325964</v>
      </c>
      <c r="K4" s="485">
        <v>2348446</v>
      </c>
      <c r="L4" s="485">
        <v>2306756</v>
      </c>
      <c r="M4" s="485">
        <v>2314173</v>
      </c>
      <c r="N4" s="485">
        <v>2306886</v>
      </c>
      <c r="O4" s="485">
        <v>2334353</v>
      </c>
      <c r="P4" s="485">
        <v>2333024</v>
      </c>
      <c r="Q4" s="485">
        <v>2328139</v>
      </c>
      <c r="R4" s="485">
        <v>2331430</v>
      </c>
      <c r="S4" s="485">
        <v>2286811</v>
      </c>
      <c r="T4" s="485">
        <v>2327026</v>
      </c>
      <c r="U4" s="485">
        <v>2337738</v>
      </c>
      <c r="V4" s="485">
        <v>2336336</v>
      </c>
      <c r="W4" s="485">
        <v>2336631</v>
      </c>
      <c r="X4" s="485">
        <v>2337053</v>
      </c>
      <c r="Y4" s="485">
        <v>2352445</v>
      </c>
      <c r="Z4" s="485">
        <v>2354726</v>
      </c>
      <c r="AA4" s="485">
        <v>2336614</v>
      </c>
      <c r="AB4" s="485">
        <v>2336140</v>
      </c>
      <c r="AC4" s="485">
        <v>2355503</v>
      </c>
      <c r="AD4" s="485">
        <v>2358335</v>
      </c>
      <c r="AE4" s="485">
        <v>2366612</v>
      </c>
      <c r="AF4" s="485">
        <v>2357123</v>
      </c>
      <c r="AG4" s="485">
        <v>2342313</v>
      </c>
      <c r="AH4" s="485">
        <v>2354321</v>
      </c>
      <c r="AI4" s="485">
        <v>2345548</v>
      </c>
      <c r="AJ4" s="485">
        <v>2346663</v>
      </c>
      <c r="AK4" s="485">
        <v>2354349</v>
      </c>
      <c r="AL4" s="485">
        <v>2351761</v>
      </c>
      <c r="AM4" s="485">
        <v>2355496</v>
      </c>
      <c r="AN4" s="485">
        <v>2362325</v>
      </c>
      <c r="AO4" s="485">
        <v>2365900</v>
      </c>
      <c r="AP4" s="485">
        <v>2367623</v>
      </c>
      <c r="AQ4" s="485">
        <v>2364093</v>
      </c>
      <c r="AR4" s="485">
        <v>2384866</v>
      </c>
      <c r="AS4" s="485">
        <v>2384726</v>
      </c>
      <c r="AT4" s="485">
        <v>2388565</v>
      </c>
      <c r="AU4" s="485">
        <v>2391194</v>
      </c>
      <c r="AV4" s="485">
        <v>2370794</v>
      </c>
      <c r="AW4" s="485">
        <v>2377273</v>
      </c>
      <c r="AX4" s="485">
        <v>2375121</v>
      </c>
      <c r="AY4" s="485">
        <v>2379471</v>
      </c>
      <c r="AZ4" s="485">
        <v>2393030</v>
      </c>
      <c r="BA4" s="485">
        <v>2404339</v>
      </c>
      <c r="BB4" s="485">
        <v>2403132</v>
      </c>
      <c r="BC4" s="485">
        <v>2397399</v>
      </c>
      <c r="BD4" s="485">
        <v>2399700</v>
      </c>
      <c r="BE4" s="485">
        <v>2383724</v>
      </c>
      <c r="BF4" s="485">
        <v>2383608</v>
      </c>
      <c r="BG4" s="485">
        <v>2354064</v>
      </c>
      <c r="BH4" s="485">
        <v>2374062</v>
      </c>
      <c r="BI4" s="485">
        <v>2352678</v>
      </c>
      <c r="BJ4" s="485">
        <v>2379534</v>
      </c>
      <c r="BK4" s="485">
        <v>2410996</v>
      </c>
      <c r="BL4" s="485">
        <v>2424485</v>
      </c>
      <c r="BM4" s="485">
        <v>2453108</v>
      </c>
      <c r="BN4" s="485">
        <v>2445736</v>
      </c>
      <c r="BO4" s="485">
        <v>2440439</v>
      </c>
      <c r="BP4" s="485">
        <v>2446396</v>
      </c>
      <c r="BQ4" s="485">
        <v>2441341</v>
      </c>
      <c r="BR4" s="485">
        <v>2405947</v>
      </c>
      <c r="BS4" s="485">
        <v>2385176</v>
      </c>
      <c r="BT4" s="485">
        <v>2386158</v>
      </c>
      <c r="BU4" s="485">
        <v>2385322</v>
      </c>
      <c r="BV4" s="485">
        <v>2386257</v>
      </c>
      <c r="BW4" s="485">
        <v>2398192</v>
      </c>
      <c r="BX4" s="485">
        <v>2400310</v>
      </c>
      <c r="BY4" s="485">
        <v>2386642</v>
      </c>
      <c r="BZ4" s="485">
        <v>2350320</v>
      </c>
      <c r="CA4" s="485">
        <v>2320500</v>
      </c>
      <c r="CB4" s="485">
        <v>2322021</v>
      </c>
      <c r="CC4" s="485">
        <v>2296492</v>
      </c>
      <c r="CD4" s="485">
        <v>2276078</v>
      </c>
      <c r="CE4" s="485">
        <v>2278197</v>
      </c>
      <c r="CF4" s="485">
        <v>2277575</v>
      </c>
      <c r="CG4" s="485">
        <v>2263110</v>
      </c>
      <c r="CH4" s="485">
        <v>2253831</v>
      </c>
      <c r="CI4" s="485">
        <v>2241894</v>
      </c>
      <c r="CJ4" s="485">
        <v>2232694</v>
      </c>
      <c r="CK4" s="485">
        <v>2233776</v>
      </c>
      <c r="CL4" s="485">
        <v>2225416</v>
      </c>
      <c r="CM4" s="485">
        <v>2220016</v>
      </c>
      <c r="CN4" s="485">
        <v>2222102</v>
      </c>
      <c r="CO4" s="485">
        <v>2254060</v>
      </c>
      <c r="CP4" s="485">
        <v>2279330</v>
      </c>
      <c r="CQ4" s="485">
        <v>2285762</v>
      </c>
      <c r="CR4" s="485">
        <v>2300364</v>
      </c>
      <c r="CS4" s="485">
        <v>2317897</v>
      </c>
      <c r="CT4" s="485">
        <v>2329926</v>
      </c>
      <c r="CU4" s="485">
        <v>2336079</v>
      </c>
      <c r="CV4" s="485">
        <v>2340997</v>
      </c>
      <c r="CW4" s="485">
        <v>2344891</v>
      </c>
      <c r="CX4" s="485">
        <v>2338251</v>
      </c>
      <c r="CY4" s="485">
        <v>2334826</v>
      </c>
      <c r="CZ4" s="485">
        <v>2336036</v>
      </c>
      <c r="DA4" s="485">
        <v>2330983</v>
      </c>
      <c r="DB4" s="485">
        <v>2328564</v>
      </c>
      <c r="DC4" s="485">
        <v>2325821</v>
      </c>
      <c r="DD4" s="485">
        <v>2325579</v>
      </c>
      <c r="DE4" s="485">
        <v>2327498</v>
      </c>
      <c r="DF4" s="485">
        <v>2332435</v>
      </c>
      <c r="DG4" s="485">
        <v>2338345</v>
      </c>
      <c r="DH4" s="485">
        <v>2341830</v>
      </c>
      <c r="DI4" s="485">
        <v>2347882</v>
      </c>
      <c r="DJ4" s="485">
        <v>2353039</v>
      </c>
      <c r="DK4" s="485">
        <v>2341386</v>
      </c>
      <c r="DL4" s="485">
        <v>2333615</v>
      </c>
      <c r="DM4" s="485">
        <v>2321254</v>
      </c>
      <c r="DN4" s="485">
        <v>2307694</v>
      </c>
      <c r="DO4" s="485">
        <v>2306143</v>
      </c>
      <c r="DP4" s="485">
        <v>2305154</v>
      </c>
      <c r="DQ4" s="485">
        <v>2294057</v>
      </c>
      <c r="DR4" s="485">
        <v>2284686</v>
      </c>
      <c r="DS4" s="615">
        <v>2290422</v>
      </c>
      <c r="DT4" s="616">
        <v>2294758</v>
      </c>
      <c r="DU4" s="485">
        <v>2407077</v>
      </c>
      <c r="DV4" s="485">
        <v>2430990</v>
      </c>
      <c r="DW4" s="485">
        <v>2473117</v>
      </c>
      <c r="DX4" s="485">
        <v>2524431</v>
      </c>
      <c r="DY4" s="485">
        <v>2540904</v>
      </c>
      <c r="DZ4" s="485">
        <v>2540655</v>
      </c>
      <c r="EA4" s="485">
        <v>2478543</v>
      </c>
      <c r="EB4" s="485">
        <v>2484416</v>
      </c>
      <c r="EC4" s="485">
        <v>2465967</v>
      </c>
      <c r="ED4" s="485">
        <v>2448044</v>
      </c>
      <c r="EE4" s="615">
        <v>2427993</v>
      </c>
      <c r="EF4" s="616">
        <v>2424400</v>
      </c>
      <c r="EG4" s="485">
        <v>2418815</v>
      </c>
      <c r="EH4" s="485">
        <v>2398449</v>
      </c>
      <c r="EI4" s="485">
        <v>2387961</v>
      </c>
      <c r="EJ4" s="485">
        <v>2379308</v>
      </c>
      <c r="EK4" s="485">
        <v>2377328</v>
      </c>
      <c r="EL4" s="485">
        <v>2374109</v>
      </c>
      <c r="EM4" s="485">
        <v>2370087</v>
      </c>
      <c r="EN4" s="485">
        <v>2453200</v>
      </c>
      <c r="EO4" s="485">
        <v>2445234</v>
      </c>
      <c r="EP4" s="485">
        <v>2441831</v>
      </c>
      <c r="EQ4" s="615">
        <v>2446658</v>
      </c>
      <c r="ER4" s="616">
        <v>2449241</v>
      </c>
      <c r="ES4" s="485">
        <v>2465432</v>
      </c>
      <c r="ET4" s="485">
        <v>2537119</v>
      </c>
      <c r="EU4" s="485">
        <v>2538903</v>
      </c>
      <c r="EV4" s="485">
        <v>2563488</v>
      </c>
      <c r="EW4" s="615">
        <v>2563387</v>
      </c>
      <c r="EX4" s="615">
        <v>2648722</v>
      </c>
      <c r="EY4" s="615">
        <v>2654514</v>
      </c>
      <c r="EZ4" s="658">
        <v>2651034</v>
      </c>
      <c r="FA4" s="658">
        <v>2659352</v>
      </c>
      <c r="FB4" s="658">
        <v>2657908</v>
      </c>
      <c r="FC4" s="658">
        <v>2677491</v>
      </c>
      <c r="FD4" s="761">
        <v>2710666</v>
      </c>
      <c r="FE4" s="761">
        <v>2727012</v>
      </c>
      <c r="FF4" s="761">
        <v>2720990</v>
      </c>
      <c r="FG4" s="761"/>
      <c r="FH4" s="761"/>
      <c r="FI4" s="761"/>
      <c r="FJ4" s="761"/>
      <c r="FK4" s="761"/>
      <c r="FL4" s="761"/>
      <c r="FM4" s="761"/>
      <c r="FN4" s="761"/>
      <c r="FO4" s="761"/>
      <c r="FP4" s="761"/>
      <c r="FQ4" s="103">
        <v>-6022</v>
      </c>
      <c r="FR4" s="83">
        <v>-0.22131650612460907</v>
      </c>
      <c r="FS4" s="103">
        <v>43499</v>
      </c>
      <c r="FT4" s="83">
        <v>1.7778945810979712</v>
      </c>
      <c r="FU4" s="1"/>
      <c r="FV4" s="203" t="s">
        <v>3034</v>
      </c>
    </row>
    <row r="5" spans="1:188" ht="19.5" customHeight="1" outlineLevel="1">
      <c r="A5" s="45" t="s">
        <v>288</v>
      </c>
      <c r="B5" s="42"/>
      <c r="C5" s="46" t="s">
        <v>288</v>
      </c>
      <c r="D5" s="47">
        <v>63060</v>
      </c>
      <c r="E5" s="48">
        <v>63250</v>
      </c>
      <c r="F5" s="48">
        <v>63566</v>
      </c>
      <c r="G5" s="48">
        <v>63315</v>
      </c>
      <c r="H5" s="48">
        <v>62576</v>
      </c>
      <c r="I5" s="48">
        <v>63358</v>
      </c>
      <c r="J5" s="48">
        <v>62377</v>
      </c>
      <c r="K5" s="48">
        <v>63308</v>
      </c>
      <c r="L5" s="48">
        <v>61780</v>
      </c>
      <c r="M5" s="48">
        <v>61972</v>
      </c>
      <c r="N5" s="48">
        <v>62467</v>
      </c>
      <c r="O5" s="49">
        <v>62912</v>
      </c>
      <c r="P5" s="47">
        <v>62773</v>
      </c>
      <c r="Q5" s="48">
        <v>62489</v>
      </c>
      <c r="R5" s="50">
        <v>62774</v>
      </c>
      <c r="S5" s="48">
        <v>60303</v>
      </c>
      <c r="T5" s="48">
        <v>60080</v>
      </c>
      <c r="U5" s="48">
        <v>60499</v>
      </c>
      <c r="V5" s="48">
        <v>60963</v>
      </c>
      <c r="W5" s="48">
        <v>61687</v>
      </c>
      <c r="X5" s="48">
        <v>62422</v>
      </c>
      <c r="Y5" s="48">
        <v>65384</v>
      </c>
      <c r="Z5" s="48">
        <v>65039</v>
      </c>
      <c r="AA5" s="49">
        <v>63885</v>
      </c>
      <c r="AB5" s="47">
        <v>63579</v>
      </c>
      <c r="AC5" s="48">
        <v>63752</v>
      </c>
      <c r="AD5" s="48">
        <v>63516</v>
      </c>
      <c r="AE5" s="48">
        <v>63563</v>
      </c>
      <c r="AF5" s="48">
        <v>64092</v>
      </c>
      <c r="AG5" s="48">
        <v>63446</v>
      </c>
      <c r="AH5" s="48">
        <v>63104</v>
      </c>
      <c r="AI5" s="48">
        <v>62755</v>
      </c>
      <c r="AJ5" s="48">
        <v>62108</v>
      </c>
      <c r="AK5" s="48">
        <v>62845</v>
      </c>
      <c r="AL5" s="48">
        <v>62713</v>
      </c>
      <c r="AM5" s="49">
        <v>62936</v>
      </c>
      <c r="AN5" s="47">
        <v>62732</v>
      </c>
      <c r="AO5" s="48">
        <v>63304</v>
      </c>
      <c r="AP5" s="48">
        <v>63614</v>
      </c>
      <c r="AQ5" s="48">
        <v>63282</v>
      </c>
      <c r="AR5" s="48">
        <v>64332</v>
      </c>
      <c r="AS5" s="48">
        <v>64068</v>
      </c>
      <c r="AT5" s="48">
        <v>64305</v>
      </c>
      <c r="AU5" s="48">
        <v>64615</v>
      </c>
      <c r="AV5" s="48">
        <v>64075</v>
      </c>
      <c r="AW5" s="48">
        <v>64162</v>
      </c>
      <c r="AX5" s="48">
        <v>64016</v>
      </c>
      <c r="AY5" s="49">
        <v>64018</v>
      </c>
      <c r="AZ5" s="47">
        <v>64095</v>
      </c>
      <c r="BA5" s="48">
        <v>65068</v>
      </c>
      <c r="BB5" s="48">
        <v>64763</v>
      </c>
      <c r="BC5" s="48">
        <v>64808</v>
      </c>
      <c r="BD5" s="48">
        <v>66457</v>
      </c>
      <c r="BE5" s="48">
        <v>65329</v>
      </c>
      <c r="BF5" s="48">
        <v>66234</v>
      </c>
      <c r="BG5" s="48">
        <v>64814</v>
      </c>
      <c r="BH5" s="48">
        <v>64952</v>
      </c>
      <c r="BI5" s="48">
        <v>63795</v>
      </c>
      <c r="BJ5" s="48">
        <v>65858</v>
      </c>
      <c r="BK5" s="49">
        <v>66873</v>
      </c>
      <c r="BL5" s="47">
        <v>67051</v>
      </c>
      <c r="BM5" s="118">
        <v>68023</v>
      </c>
      <c r="BN5" s="118">
        <v>67695</v>
      </c>
      <c r="BO5" s="118">
        <v>67859</v>
      </c>
      <c r="BP5" s="118">
        <v>68379</v>
      </c>
      <c r="BQ5" s="118">
        <v>67907</v>
      </c>
      <c r="BR5" s="118">
        <v>65776</v>
      </c>
      <c r="BS5" s="118">
        <v>64374</v>
      </c>
      <c r="BT5" s="118">
        <v>64096</v>
      </c>
      <c r="BU5" s="118">
        <v>64164</v>
      </c>
      <c r="BV5" s="118">
        <v>64425</v>
      </c>
      <c r="BW5" s="49">
        <v>64758</v>
      </c>
      <c r="BX5" s="47">
        <v>63625</v>
      </c>
      <c r="BY5" s="118">
        <v>63163</v>
      </c>
      <c r="BZ5" s="118">
        <v>62675</v>
      </c>
      <c r="CA5" s="118">
        <v>61557</v>
      </c>
      <c r="CB5" s="118">
        <v>61034</v>
      </c>
      <c r="CC5" s="118">
        <v>60259</v>
      </c>
      <c r="CD5" s="118">
        <v>59638</v>
      </c>
      <c r="CE5" s="118">
        <v>59533</v>
      </c>
      <c r="CF5" s="118">
        <v>59318</v>
      </c>
      <c r="CG5" s="48">
        <v>58981</v>
      </c>
      <c r="CH5" s="48">
        <v>58706</v>
      </c>
      <c r="CI5" s="49">
        <v>58240</v>
      </c>
      <c r="CJ5" s="47">
        <v>57884</v>
      </c>
      <c r="CK5" s="48">
        <v>58050</v>
      </c>
      <c r="CL5" s="48">
        <v>57905</v>
      </c>
      <c r="CM5" s="48">
        <v>57829</v>
      </c>
      <c r="CN5" s="48">
        <v>58039</v>
      </c>
      <c r="CO5" s="48">
        <v>59000</v>
      </c>
      <c r="CP5" s="48">
        <v>59965</v>
      </c>
      <c r="CQ5" s="48">
        <v>60308</v>
      </c>
      <c r="CR5" s="48">
        <v>60420</v>
      </c>
      <c r="CS5" s="48">
        <v>60719</v>
      </c>
      <c r="CT5" s="48">
        <v>61184</v>
      </c>
      <c r="CU5" s="49">
        <v>61446</v>
      </c>
      <c r="CV5" s="47">
        <v>61335</v>
      </c>
      <c r="CW5" s="48">
        <v>61479</v>
      </c>
      <c r="CX5" s="48">
        <v>61189</v>
      </c>
      <c r="CY5" s="48">
        <v>61090</v>
      </c>
      <c r="CZ5" s="48">
        <v>62339</v>
      </c>
      <c r="DA5" s="48">
        <v>61982</v>
      </c>
      <c r="DB5" s="48">
        <v>61927</v>
      </c>
      <c r="DC5" s="48">
        <v>62011</v>
      </c>
      <c r="DD5" s="48">
        <v>61893</v>
      </c>
      <c r="DE5" s="48">
        <v>62407</v>
      </c>
      <c r="DF5" s="48">
        <v>63465</v>
      </c>
      <c r="DG5" s="49">
        <v>63304</v>
      </c>
      <c r="DH5" s="47">
        <v>63037</v>
      </c>
      <c r="DI5" s="48">
        <v>62799</v>
      </c>
      <c r="DJ5" s="48">
        <v>63199</v>
      </c>
      <c r="DK5" s="48">
        <v>62849</v>
      </c>
      <c r="DL5" s="48">
        <v>62327</v>
      </c>
      <c r="DM5" s="48">
        <v>61758</v>
      </c>
      <c r="DN5" s="48">
        <v>61072</v>
      </c>
      <c r="DO5" s="48">
        <v>60964</v>
      </c>
      <c r="DP5" s="48">
        <v>61212</v>
      </c>
      <c r="DQ5" s="48">
        <v>60660</v>
      </c>
      <c r="DR5" s="48">
        <v>60074</v>
      </c>
      <c r="DS5" s="51">
        <v>60778</v>
      </c>
      <c r="DT5" s="47">
        <v>60884</v>
      </c>
      <c r="DU5" s="48">
        <v>61903</v>
      </c>
      <c r="DV5" s="48">
        <v>62435</v>
      </c>
      <c r="DW5" s="48">
        <v>63114</v>
      </c>
      <c r="DX5" s="48">
        <v>64276</v>
      </c>
      <c r="DY5" s="48">
        <v>64469</v>
      </c>
      <c r="DZ5" s="48">
        <v>64869</v>
      </c>
      <c r="EA5" s="48">
        <v>63551</v>
      </c>
      <c r="EB5" s="48">
        <v>63543</v>
      </c>
      <c r="EC5" s="48">
        <v>63089</v>
      </c>
      <c r="ED5" s="48">
        <v>62583</v>
      </c>
      <c r="EE5" s="51">
        <v>61908</v>
      </c>
      <c r="EF5" s="47">
        <v>62004</v>
      </c>
      <c r="EG5" s="48">
        <v>61985</v>
      </c>
      <c r="EH5" s="48">
        <v>61455</v>
      </c>
      <c r="EI5" s="48">
        <v>61146</v>
      </c>
      <c r="EJ5" s="48">
        <v>60823</v>
      </c>
      <c r="EK5" s="48">
        <v>60608</v>
      </c>
      <c r="EL5" s="48">
        <v>60557</v>
      </c>
      <c r="EM5" s="48">
        <v>60471</v>
      </c>
      <c r="EN5" s="48">
        <v>60426</v>
      </c>
      <c r="EO5" s="48">
        <v>60138</v>
      </c>
      <c r="EP5" s="48">
        <v>60040</v>
      </c>
      <c r="EQ5" s="51">
        <v>59949</v>
      </c>
      <c r="ER5" s="47">
        <v>60106</v>
      </c>
      <c r="ES5" s="48">
        <v>60218</v>
      </c>
      <c r="ET5" s="48">
        <v>60065</v>
      </c>
      <c r="EU5" s="48">
        <v>59835</v>
      </c>
      <c r="EV5" s="48">
        <v>60143</v>
      </c>
      <c r="EW5" s="51">
        <v>59820</v>
      </c>
      <c r="EX5" s="51">
        <v>62142</v>
      </c>
      <c r="EY5" s="51">
        <v>62128</v>
      </c>
      <c r="EZ5" s="49">
        <v>61946</v>
      </c>
      <c r="FA5" s="49">
        <v>62394</v>
      </c>
      <c r="FB5" s="49">
        <v>62280</v>
      </c>
      <c r="FC5" s="49">
        <v>62290</v>
      </c>
      <c r="FD5" s="49">
        <v>62945</v>
      </c>
      <c r="FE5" s="49">
        <v>62914</v>
      </c>
      <c r="FF5" s="49">
        <v>62672</v>
      </c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103">
        <v>-273</v>
      </c>
      <c r="FR5" s="83">
        <v>-0.43560122542762314</v>
      </c>
      <c r="FS5" s="103">
        <v>382</v>
      </c>
      <c r="FT5" s="83">
        <v>0.63720829371632548</v>
      </c>
      <c r="FU5" s="912" t="s">
        <v>3035</v>
      </c>
      <c r="FV5" s="913"/>
      <c r="FY5">
        <v>2016</v>
      </c>
      <c r="FZ5">
        <v>2017</v>
      </c>
      <c r="GA5">
        <v>2018</v>
      </c>
      <c r="GB5">
        <v>2019</v>
      </c>
      <c r="GC5">
        <v>2020</v>
      </c>
      <c r="GD5">
        <v>2021</v>
      </c>
      <c r="GE5">
        <v>2022</v>
      </c>
      <c r="GF5">
        <v>2023</v>
      </c>
    </row>
    <row r="6" spans="1:188" ht="15" customHeight="1" outlineLevel="2">
      <c r="A6" s="358">
        <v>142</v>
      </c>
      <c r="B6" s="52" t="s">
        <v>288</v>
      </c>
      <c r="C6" s="342" t="s">
        <v>289</v>
      </c>
      <c r="D6" s="370">
        <v>3362</v>
      </c>
      <c r="E6" s="371">
        <v>3316</v>
      </c>
      <c r="F6" s="371">
        <v>3336</v>
      </c>
      <c r="G6" s="371">
        <v>3371</v>
      </c>
      <c r="H6" s="371">
        <v>3362</v>
      </c>
      <c r="I6" s="371">
        <v>3370</v>
      </c>
      <c r="J6" s="371">
        <v>3359</v>
      </c>
      <c r="K6" s="371">
        <v>3373</v>
      </c>
      <c r="L6" s="371">
        <v>3381</v>
      </c>
      <c r="M6" s="371">
        <v>3425</v>
      </c>
      <c r="N6" s="371">
        <v>3409</v>
      </c>
      <c r="O6" s="372">
        <v>3407</v>
      </c>
      <c r="P6" s="370">
        <v>3375</v>
      </c>
      <c r="Q6" s="371">
        <v>3272</v>
      </c>
      <c r="R6" s="373">
        <v>3241</v>
      </c>
      <c r="S6" s="371">
        <v>3195</v>
      </c>
      <c r="T6" s="371">
        <v>3155</v>
      </c>
      <c r="U6" s="371">
        <v>3162</v>
      </c>
      <c r="V6" s="371">
        <v>3205</v>
      </c>
      <c r="W6" s="371">
        <v>3244</v>
      </c>
      <c r="X6" s="371">
        <v>3234</v>
      </c>
      <c r="Y6" s="371">
        <v>3251</v>
      </c>
      <c r="Z6" s="371">
        <v>3233</v>
      </c>
      <c r="AA6" s="372">
        <v>3189</v>
      </c>
      <c r="AB6" s="370">
        <v>3177</v>
      </c>
      <c r="AC6" s="371">
        <v>3148</v>
      </c>
      <c r="AD6" s="371">
        <v>3144</v>
      </c>
      <c r="AE6" s="371">
        <v>3115</v>
      </c>
      <c r="AF6" s="371">
        <v>3039</v>
      </c>
      <c r="AG6" s="371">
        <v>3081</v>
      </c>
      <c r="AH6" s="371">
        <v>3098</v>
      </c>
      <c r="AI6" s="371">
        <v>3138</v>
      </c>
      <c r="AJ6" s="371">
        <v>3147</v>
      </c>
      <c r="AK6" s="371">
        <v>3144</v>
      </c>
      <c r="AL6" s="371">
        <v>3137</v>
      </c>
      <c r="AM6" s="372">
        <v>3232</v>
      </c>
      <c r="AN6" s="370">
        <v>3217</v>
      </c>
      <c r="AO6" s="371">
        <v>3228</v>
      </c>
      <c r="AP6" s="371">
        <v>3241</v>
      </c>
      <c r="AQ6" s="371">
        <v>3219</v>
      </c>
      <c r="AR6" s="371">
        <v>3292</v>
      </c>
      <c r="AS6" s="371">
        <v>3280</v>
      </c>
      <c r="AT6" s="371">
        <v>3285</v>
      </c>
      <c r="AU6" s="371">
        <v>3271</v>
      </c>
      <c r="AV6" s="371">
        <v>3255</v>
      </c>
      <c r="AW6" s="371">
        <v>3222</v>
      </c>
      <c r="AX6" s="371">
        <v>3240</v>
      </c>
      <c r="AY6" s="372">
        <v>3247</v>
      </c>
      <c r="AZ6" s="370">
        <v>3247</v>
      </c>
      <c r="BA6" s="371">
        <v>3315</v>
      </c>
      <c r="BB6" s="371">
        <v>3302</v>
      </c>
      <c r="BC6" s="371">
        <v>3285</v>
      </c>
      <c r="BD6" s="371">
        <v>3301</v>
      </c>
      <c r="BE6" s="371">
        <v>3260</v>
      </c>
      <c r="BF6" s="371">
        <v>3210</v>
      </c>
      <c r="BG6" s="371">
        <v>3192</v>
      </c>
      <c r="BH6" s="371">
        <v>3187</v>
      </c>
      <c r="BI6" s="371">
        <v>3142</v>
      </c>
      <c r="BJ6" s="371">
        <v>3151</v>
      </c>
      <c r="BK6" s="372">
        <v>3179</v>
      </c>
      <c r="BL6" s="370">
        <v>3183</v>
      </c>
      <c r="BM6" s="375">
        <v>3254</v>
      </c>
      <c r="BN6" s="375">
        <v>3236</v>
      </c>
      <c r="BO6" s="375">
        <v>3208</v>
      </c>
      <c r="BP6" s="375">
        <v>3237</v>
      </c>
      <c r="BQ6" s="375">
        <v>3191</v>
      </c>
      <c r="BR6" s="375">
        <v>3039</v>
      </c>
      <c r="BS6" s="375">
        <v>2993</v>
      </c>
      <c r="BT6" s="375">
        <v>2984</v>
      </c>
      <c r="BU6" s="375">
        <v>2999</v>
      </c>
      <c r="BV6" s="375">
        <v>3021</v>
      </c>
      <c r="BW6" s="372">
        <v>3047</v>
      </c>
      <c r="BX6" s="370">
        <v>3066</v>
      </c>
      <c r="BY6" s="375">
        <v>3028</v>
      </c>
      <c r="BZ6" s="375">
        <v>3028</v>
      </c>
      <c r="CA6" s="375">
        <v>2996</v>
      </c>
      <c r="CB6" s="375">
        <v>2978</v>
      </c>
      <c r="CC6" s="375">
        <v>2953</v>
      </c>
      <c r="CD6" s="375">
        <v>2946</v>
      </c>
      <c r="CE6" s="375">
        <v>2944</v>
      </c>
      <c r="CF6" s="375">
        <v>2928</v>
      </c>
      <c r="CG6" s="371">
        <v>2917</v>
      </c>
      <c r="CH6" s="371">
        <v>2914</v>
      </c>
      <c r="CI6" s="372">
        <v>2897</v>
      </c>
      <c r="CJ6" s="370">
        <v>2884</v>
      </c>
      <c r="CK6" s="371">
        <v>2897</v>
      </c>
      <c r="CL6" s="371">
        <v>2892</v>
      </c>
      <c r="CM6" s="371">
        <v>2886</v>
      </c>
      <c r="CN6" s="371">
        <v>2902</v>
      </c>
      <c r="CO6" s="371">
        <v>2925</v>
      </c>
      <c r="CP6" s="371">
        <v>2996</v>
      </c>
      <c r="CQ6" s="371">
        <v>2999</v>
      </c>
      <c r="CR6" s="371">
        <v>2998</v>
      </c>
      <c r="CS6" s="371">
        <v>3005</v>
      </c>
      <c r="CT6" s="371">
        <v>3041</v>
      </c>
      <c r="CU6" s="372">
        <v>3055</v>
      </c>
      <c r="CV6" s="370">
        <v>3068</v>
      </c>
      <c r="CW6" s="371">
        <v>3057</v>
      </c>
      <c r="CX6" s="371">
        <v>3051</v>
      </c>
      <c r="CY6" s="371">
        <v>3071</v>
      </c>
      <c r="CZ6" s="371">
        <v>3074</v>
      </c>
      <c r="DA6" s="371">
        <v>3051</v>
      </c>
      <c r="DB6" s="371">
        <v>3050</v>
      </c>
      <c r="DC6" s="371">
        <v>3033</v>
      </c>
      <c r="DD6" s="371">
        <v>3045</v>
      </c>
      <c r="DE6" s="371">
        <v>3022</v>
      </c>
      <c r="DF6" s="371">
        <v>3039</v>
      </c>
      <c r="DG6" s="372">
        <v>3027</v>
      </c>
      <c r="DH6" s="370">
        <v>3010</v>
      </c>
      <c r="DI6" s="371">
        <v>3002</v>
      </c>
      <c r="DJ6" s="371">
        <v>2989</v>
      </c>
      <c r="DK6" s="371">
        <v>2999</v>
      </c>
      <c r="DL6" s="371">
        <v>3015</v>
      </c>
      <c r="DM6" s="371">
        <v>2995</v>
      </c>
      <c r="DN6" s="371">
        <v>2970</v>
      </c>
      <c r="DO6" s="371">
        <v>2962</v>
      </c>
      <c r="DP6" s="371">
        <v>2996</v>
      </c>
      <c r="DQ6" s="371">
        <v>2977</v>
      </c>
      <c r="DR6" s="371">
        <v>2973</v>
      </c>
      <c r="DS6" s="374">
        <v>3025</v>
      </c>
      <c r="DT6" s="370">
        <v>3036</v>
      </c>
      <c r="DU6" s="371">
        <v>3010</v>
      </c>
      <c r="DV6" s="371">
        <v>3046</v>
      </c>
      <c r="DW6" s="371">
        <v>3065</v>
      </c>
      <c r="DX6" s="371">
        <v>3106</v>
      </c>
      <c r="DY6" s="371">
        <v>3102</v>
      </c>
      <c r="DZ6" s="371">
        <v>3102</v>
      </c>
      <c r="EA6" s="371">
        <v>3067</v>
      </c>
      <c r="EB6" s="371">
        <v>3085</v>
      </c>
      <c r="EC6" s="371">
        <v>3084</v>
      </c>
      <c r="ED6" s="371">
        <v>3054</v>
      </c>
      <c r="EE6" s="374">
        <v>3058</v>
      </c>
      <c r="EF6" s="370">
        <v>3072</v>
      </c>
      <c r="EG6" s="371">
        <v>3063</v>
      </c>
      <c r="EH6" s="371">
        <v>3037</v>
      </c>
      <c r="EI6" s="371">
        <v>3043</v>
      </c>
      <c r="EJ6" s="371">
        <v>3036</v>
      </c>
      <c r="EK6" s="371">
        <v>3030</v>
      </c>
      <c r="EL6" s="371">
        <v>3037</v>
      </c>
      <c r="EM6" s="371">
        <v>3038</v>
      </c>
      <c r="EN6" s="371">
        <v>3029</v>
      </c>
      <c r="EO6" s="371">
        <v>3020</v>
      </c>
      <c r="EP6" s="371">
        <v>3008</v>
      </c>
      <c r="EQ6" s="374">
        <v>2996</v>
      </c>
      <c r="ER6" s="370">
        <v>2986</v>
      </c>
      <c r="ES6" s="371">
        <v>2998</v>
      </c>
      <c r="ET6" s="371">
        <v>3004</v>
      </c>
      <c r="EU6" s="371">
        <v>3003</v>
      </c>
      <c r="EV6" s="371">
        <v>3005</v>
      </c>
      <c r="EW6" s="374">
        <v>2997</v>
      </c>
      <c r="EX6" s="374">
        <v>3028</v>
      </c>
      <c r="EY6" s="374">
        <v>3035</v>
      </c>
      <c r="EZ6" s="372">
        <v>3022</v>
      </c>
      <c r="FA6" s="372">
        <v>3019</v>
      </c>
      <c r="FB6" s="372">
        <v>3011</v>
      </c>
      <c r="FC6" s="372">
        <v>3031</v>
      </c>
      <c r="FD6" s="372">
        <v>3024</v>
      </c>
      <c r="FE6" s="372">
        <v>3002</v>
      </c>
      <c r="FF6" s="372">
        <v>3014</v>
      </c>
      <c r="FG6" s="372"/>
      <c r="FH6" s="372"/>
      <c r="FI6" s="372"/>
      <c r="FJ6" s="372"/>
      <c r="FK6" s="372"/>
      <c r="FL6" s="372"/>
      <c r="FM6" s="372"/>
      <c r="FN6" s="372"/>
      <c r="FO6" s="372"/>
      <c r="FP6" s="372"/>
      <c r="FQ6" s="103">
        <v>-10</v>
      </c>
      <c r="FR6" s="83">
        <v>-0.33178500331785005</v>
      </c>
      <c r="FS6" s="103">
        <v>-17</v>
      </c>
      <c r="FT6" s="83">
        <v>-0.56742323097463288</v>
      </c>
      <c r="FU6" s="1"/>
      <c r="FV6" s="231" t="s">
        <v>3036</v>
      </c>
      <c r="FX6" s="232" t="s">
        <v>465</v>
      </c>
      <c r="FY6" s="105">
        <v>2400310</v>
      </c>
      <c r="FZ6" s="105">
        <v>2232694</v>
      </c>
      <c r="GA6" s="105">
        <v>2340997</v>
      </c>
      <c r="GB6" s="3">
        <v>2341830</v>
      </c>
      <c r="GC6" s="3">
        <v>2294758</v>
      </c>
      <c r="GD6" s="3">
        <v>2424400</v>
      </c>
      <c r="GE6" s="3">
        <v>2449241</v>
      </c>
      <c r="GF6" s="740">
        <v>2710666</v>
      </c>
    </row>
    <row r="7" spans="1:188" ht="18" customHeight="1" outlineLevel="2">
      <c r="A7" s="358">
        <v>425</v>
      </c>
      <c r="B7" s="52" t="s">
        <v>288</v>
      </c>
      <c r="C7" s="342" t="s">
        <v>290</v>
      </c>
      <c r="D7" s="370">
        <v>6087</v>
      </c>
      <c r="E7" s="371">
        <v>6135</v>
      </c>
      <c r="F7" s="371">
        <v>6146</v>
      </c>
      <c r="G7" s="371">
        <v>6139</v>
      </c>
      <c r="H7" s="371">
        <v>6098</v>
      </c>
      <c r="I7" s="371">
        <v>6130</v>
      </c>
      <c r="J7" s="371">
        <v>6057</v>
      </c>
      <c r="K7" s="371">
        <v>6096</v>
      </c>
      <c r="L7" s="371">
        <v>6031</v>
      </c>
      <c r="M7" s="371">
        <v>6138</v>
      </c>
      <c r="N7" s="371">
        <v>6137</v>
      </c>
      <c r="O7" s="372">
        <v>6177</v>
      </c>
      <c r="P7" s="370">
        <v>6224</v>
      </c>
      <c r="Q7" s="371">
        <v>6224</v>
      </c>
      <c r="R7" s="373">
        <v>6201</v>
      </c>
      <c r="S7" s="371">
        <v>6248</v>
      </c>
      <c r="T7" s="371">
        <v>3945</v>
      </c>
      <c r="U7" s="371">
        <v>4013</v>
      </c>
      <c r="V7" s="371">
        <v>4093</v>
      </c>
      <c r="W7" s="371">
        <v>4149</v>
      </c>
      <c r="X7" s="371">
        <v>4224</v>
      </c>
      <c r="Y7" s="371">
        <v>6457</v>
      </c>
      <c r="Z7" s="371">
        <v>6465</v>
      </c>
      <c r="AA7" s="372">
        <v>6421</v>
      </c>
      <c r="AB7" s="370">
        <v>6146</v>
      </c>
      <c r="AC7" s="371">
        <v>6430</v>
      </c>
      <c r="AD7" s="371">
        <v>6409</v>
      </c>
      <c r="AE7" s="371">
        <v>6399</v>
      </c>
      <c r="AF7" s="371">
        <v>6491</v>
      </c>
      <c r="AG7" s="371">
        <v>6388</v>
      </c>
      <c r="AH7" s="371">
        <v>6309</v>
      </c>
      <c r="AI7" s="371">
        <v>6310</v>
      </c>
      <c r="AJ7" s="371">
        <v>6281</v>
      </c>
      <c r="AK7" s="371">
        <v>6302</v>
      </c>
      <c r="AL7" s="371">
        <v>6293</v>
      </c>
      <c r="AM7" s="372">
        <v>6300</v>
      </c>
      <c r="AN7" s="370">
        <v>6320</v>
      </c>
      <c r="AO7" s="371">
        <v>6316</v>
      </c>
      <c r="AP7" s="371">
        <v>6445</v>
      </c>
      <c r="AQ7" s="371">
        <v>6324</v>
      </c>
      <c r="AR7" s="371">
        <v>6420</v>
      </c>
      <c r="AS7" s="371">
        <v>6414</v>
      </c>
      <c r="AT7" s="371">
        <v>6420</v>
      </c>
      <c r="AU7" s="371">
        <v>6484</v>
      </c>
      <c r="AV7" s="371">
        <v>6465</v>
      </c>
      <c r="AW7" s="371">
        <v>6507</v>
      </c>
      <c r="AX7" s="371">
        <v>6542</v>
      </c>
      <c r="AY7" s="372">
        <v>6587</v>
      </c>
      <c r="AZ7" s="370">
        <v>6623</v>
      </c>
      <c r="BA7" s="371">
        <v>6686</v>
      </c>
      <c r="BB7" s="371">
        <v>6660</v>
      </c>
      <c r="BC7" s="371">
        <v>6674</v>
      </c>
      <c r="BD7" s="371">
        <v>6685</v>
      </c>
      <c r="BE7" s="371">
        <v>6617</v>
      </c>
      <c r="BF7" s="371">
        <v>6573</v>
      </c>
      <c r="BG7" s="371">
        <v>6415</v>
      </c>
      <c r="BH7" s="371">
        <v>6417</v>
      </c>
      <c r="BI7" s="371">
        <v>6283</v>
      </c>
      <c r="BJ7" s="371">
        <v>6319</v>
      </c>
      <c r="BK7" s="372">
        <v>6352</v>
      </c>
      <c r="BL7" s="370">
        <v>6348</v>
      </c>
      <c r="BM7" s="375">
        <v>6414</v>
      </c>
      <c r="BN7" s="375">
        <v>6393</v>
      </c>
      <c r="BO7" s="375">
        <v>6373</v>
      </c>
      <c r="BP7" s="375">
        <v>6388</v>
      </c>
      <c r="BQ7" s="375">
        <v>6368</v>
      </c>
      <c r="BR7" s="375">
        <v>6128</v>
      </c>
      <c r="BS7" s="375">
        <v>6047</v>
      </c>
      <c r="BT7" s="375">
        <v>6023</v>
      </c>
      <c r="BU7" s="375">
        <v>5988</v>
      </c>
      <c r="BV7" s="375">
        <v>6050</v>
      </c>
      <c r="BW7" s="372">
        <v>6064</v>
      </c>
      <c r="BX7" s="370">
        <v>6100</v>
      </c>
      <c r="BY7" s="375">
        <v>6027</v>
      </c>
      <c r="BZ7" s="375">
        <v>5957</v>
      </c>
      <c r="CA7" s="375">
        <v>5826</v>
      </c>
      <c r="CB7" s="375">
        <v>5774</v>
      </c>
      <c r="CC7" s="375">
        <v>5713</v>
      </c>
      <c r="CD7" s="375">
        <v>5641</v>
      </c>
      <c r="CE7" s="375">
        <v>5631</v>
      </c>
      <c r="CF7" s="375">
        <v>5592</v>
      </c>
      <c r="CG7" s="371">
        <v>5536</v>
      </c>
      <c r="CH7" s="371">
        <v>5518</v>
      </c>
      <c r="CI7" s="372">
        <v>5520</v>
      </c>
      <c r="CJ7" s="370">
        <v>5517</v>
      </c>
      <c r="CK7" s="371">
        <v>5566</v>
      </c>
      <c r="CL7" s="371">
        <v>5603</v>
      </c>
      <c r="CM7" s="371">
        <v>5632</v>
      </c>
      <c r="CN7" s="371">
        <v>5683</v>
      </c>
      <c r="CO7" s="371">
        <v>5830</v>
      </c>
      <c r="CP7" s="371">
        <v>6096</v>
      </c>
      <c r="CQ7" s="371">
        <v>6055</v>
      </c>
      <c r="CR7" s="371">
        <v>6063</v>
      </c>
      <c r="CS7" s="371">
        <v>6095</v>
      </c>
      <c r="CT7" s="371">
        <v>6131</v>
      </c>
      <c r="CU7" s="372">
        <v>6167</v>
      </c>
      <c r="CV7" s="370">
        <v>6168</v>
      </c>
      <c r="CW7" s="371">
        <v>6140</v>
      </c>
      <c r="CX7" s="371">
        <v>6122</v>
      </c>
      <c r="CY7" s="371">
        <v>6075</v>
      </c>
      <c r="CZ7" s="371">
        <v>6431</v>
      </c>
      <c r="DA7" s="371">
        <v>6312</v>
      </c>
      <c r="DB7" s="371">
        <v>6260</v>
      </c>
      <c r="DC7" s="371">
        <v>6230</v>
      </c>
      <c r="DD7" s="371">
        <v>6165</v>
      </c>
      <c r="DE7" s="371">
        <v>6131</v>
      </c>
      <c r="DF7" s="371">
        <v>6125</v>
      </c>
      <c r="DG7" s="372">
        <v>6117</v>
      </c>
      <c r="DH7" s="370">
        <v>6054</v>
      </c>
      <c r="DI7" s="371">
        <v>5985</v>
      </c>
      <c r="DJ7" s="371">
        <v>5928</v>
      </c>
      <c r="DK7" s="371">
        <v>5944</v>
      </c>
      <c r="DL7" s="371">
        <v>5915</v>
      </c>
      <c r="DM7" s="371">
        <v>5853</v>
      </c>
      <c r="DN7" s="371">
        <v>5819</v>
      </c>
      <c r="DO7" s="371">
        <v>5793</v>
      </c>
      <c r="DP7" s="371">
        <v>5797</v>
      </c>
      <c r="DQ7" s="371">
        <v>5768</v>
      </c>
      <c r="DR7" s="371">
        <v>5746</v>
      </c>
      <c r="DS7" s="374">
        <v>5797</v>
      </c>
      <c r="DT7" s="370">
        <v>5856</v>
      </c>
      <c r="DU7" s="371">
        <v>5915</v>
      </c>
      <c r="DV7" s="371">
        <v>5884</v>
      </c>
      <c r="DW7" s="371">
        <v>5941</v>
      </c>
      <c r="DX7" s="371">
        <v>6020</v>
      </c>
      <c r="DY7" s="371">
        <v>6032</v>
      </c>
      <c r="DZ7" s="371">
        <v>6020</v>
      </c>
      <c r="EA7" s="371">
        <v>5918</v>
      </c>
      <c r="EB7" s="371">
        <v>5924</v>
      </c>
      <c r="EC7" s="371">
        <v>5924</v>
      </c>
      <c r="ED7" s="371">
        <v>5914</v>
      </c>
      <c r="EE7" s="374">
        <v>5851</v>
      </c>
      <c r="EF7" s="370">
        <v>5841</v>
      </c>
      <c r="EG7" s="371">
        <v>5814</v>
      </c>
      <c r="EH7" s="371">
        <v>5789</v>
      </c>
      <c r="EI7" s="371">
        <v>5762</v>
      </c>
      <c r="EJ7" s="371">
        <v>5755</v>
      </c>
      <c r="EK7" s="371">
        <v>5742</v>
      </c>
      <c r="EL7" s="371">
        <v>5751</v>
      </c>
      <c r="EM7" s="371">
        <v>5749</v>
      </c>
      <c r="EN7" s="371">
        <v>5733</v>
      </c>
      <c r="EO7" s="371">
        <v>5750</v>
      </c>
      <c r="EP7" s="371">
        <v>5743</v>
      </c>
      <c r="EQ7" s="374">
        <v>5715</v>
      </c>
      <c r="ER7" s="370">
        <v>5716</v>
      </c>
      <c r="ES7" s="371">
        <v>5704</v>
      </c>
      <c r="ET7" s="371">
        <v>5718</v>
      </c>
      <c r="EU7" s="371">
        <v>5706</v>
      </c>
      <c r="EV7" s="371">
        <v>5706</v>
      </c>
      <c r="EW7" s="374">
        <v>5651</v>
      </c>
      <c r="EX7" s="374">
        <v>5802</v>
      </c>
      <c r="EY7" s="374">
        <v>5819</v>
      </c>
      <c r="EZ7" s="372">
        <v>5835</v>
      </c>
      <c r="FA7" s="372">
        <v>5844</v>
      </c>
      <c r="FB7" s="372">
        <v>5837</v>
      </c>
      <c r="FC7" s="372">
        <v>5861</v>
      </c>
      <c r="FD7" s="372">
        <v>5944</v>
      </c>
      <c r="FE7" s="372">
        <v>5930</v>
      </c>
      <c r="FF7" s="372">
        <v>5923</v>
      </c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103">
        <v>-21</v>
      </c>
      <c r="FR7" s="83">
        <v>-0.35455005909167653</v>
      </c>
      <c r="FS7" s="103">
        <v>62</v>
      </c>
      <c r="FT7" s="83">
        <v>1.0848643919510061</v>
      </c>
      <c r="FU7" s="1"/>
      <c r="FV7" s="231" t="s">
        <v>3037</v>
      </c>
      <c r="FX7" s="104" t="s">
        <v>467</v>
      </c>
      <c r="FY7" s="105">
        <v>2386642</v>
      </c>
      <c r="FZ7" s="105">
        <v>2233776</v>
      </c>
      <c r="GA7" s="105">
        <v>2344891</v>
      </c>
      <c r="GB7" s="3">
        <v>2347882</v>
      </c>
      <c r="GC7" s="3">
        <v>2407077</v>
      </c>
      <c r="GD7" s="3">
        <v>2418815</v>
      </c>
      <c r="GE7" s="3">
        <v>2465432</v>
      </c>
      <c r="GF7" s="5">
        <v>2727012</v>
      </c>
    </row>
    <row r="8" spans="1:188" ht="15" customHeight="1" outlineLevel="2">
      <c r="A8" s="358">
        <v>579</v>
      </c>
      <c r="B8" s="52" t="s">
        <v>288</v>
      </c>
      <c r="C8" s="342" t="s">
        <v>291</v>
      </c>
      <c r="D8" s="370">
        <v>25991</v>
      </c>
      <c r="E8" s="371">
        <v>26163</v>
      </c>
      <c r="F8" s="371">
        <v>26063</v>
      </c>
      <c r="G8" s="371">
        <v>26032</v>
      </c>
      <c r="H8" s="371">
        <v>25856</v>
      </c>
      <c r="I8" s="371">
        <v>26031</v>
      </c>
      <c r="J8" s="371">
        <v>25615</v>
      </c>
      <c r="K8" s="371">
        <v>26038</v>
      </c>
      <c r="L8" s="371">
        <v>25367</v>
      </c>
      <c r="M8" s="371">
        <v>25488</v>
      </c>
      <c r="N8" s="371">
        <v>25589</v>
      </c>
      <c r="O8" s="372">
        <v>25788</v>
      </c>
      <c r="P8" s="370">
        <v>25660</v>
      </c>
      <c r="Q8" s="371">
        <v>25646</v>
      </c>
      <c r="R8" s="373">
        <v>25813</v>
      </c>
      <c r="S8" s="371">
        <v>25100</v>
      </c>
      <c r="T8" s="371">
        <v>25492</v>
      </c>
      <c r="U8" s="371">
        <v>25635</v>
      </c>
      <c r="V8" s="371">
        <v>26081</v>
      </c>
      <c r="W8" s="371">
        <v>26486</v>
      </c>
      <c r="X8" s="371">
        <v>26690</v>
      </c>
      <c r="Y8" s="371">
        <v>26884</v>
      </c>
      <c r="Z8" s="371">
        <v>26773</v>
      </c>
      <c r="AA8" s="372">
        <v>26156</v>
      </c>
      <c r="AB8" s="370">
        <v>26050</v>
      </c>
      <c r="AC8" s="371">
        <v>25910</v>
      </c>
      <c r="AD8" s="371">
        <v>25672</v>
      </c>
      <c r="AE8" s="371">
        <v>25509</v>
      </c>
      <c r="AF8" s="371">
        <v>25843</v>
      </c>
      <c r="AG8" s="371">
        <v>25564</v>
      </c>
      <c r="AH8" s="371">
        <v>25534</v>
      </c>
      <c r="AI8" s="371">
        <v>25425</v>
      </c>
      <c r="AJ8" s="371">
        <v>25079</v>
      </c>
      <c r="AK8" s="371">
        <v>25281</v>
      </c>
      <c r="AL8" s="371">
        <v>25166</v>
      </c>
      <c r="AM8" s="372">
        <v>25341</v>
      </c>
      <c r="AN8" s="370">
        <v>25238</v>
      </c>
      <c r="AO8" s="371">
        <v>25127</v>
      </c>
      <c r="AP8" s="371">
        <v>25114</v>
      </c>
      <c r="AQ8" s="371">
        <v>24906</v>
      </c>
      <c r="AR8" s="371">
        <v>25408</v>
      </c>
      <c r="AS8" s="371">
        <v>25292</v>
      </c>
      <c r="AT8" s="371">
        <v>25375</v>
      </c>
      <c r="AU8" s="371">
        <v>25501</v>
      </c>
      <c r="AV8" s="371">
        <v>25449</v>
      </c>
      <c r="AW8" s="371">
        <v>25652</v>
      </c>
      <c r="AX8" s="371">
        <v>25631</v>
      </c>
      <c r="AY8" s="372">
        <v>25712</v>
      </c>
      <c r="AZ8" s="370">
        <v>25947</v>
      </c>
      <c r="BA8" s="371">
        <v>26339</v>
      </c>
      <c r="BB8" s="371">
        <v>26118</v>
      </c>
      <c r="BC8" s="371">
        <v>26110</v>
      </c>
      <c r="BD8" s="371">
        <v>27690</v>
      </c>
      <c r="BE8" s="371">
        <v>26994</v>
      </c>
      <c r="BF8" s="371">
        <v>28080</v>
      </c>
      <c r="BG8" s="371">
        <v>27342</v>
      </c>
      <c r="BH8" s="371">
        <v>27434</v>
      </c>
      <c r="BI8" s="371">
        <v>26965</v>
      </c>
      <c r="BJ8" s="371">
        <v>27504</v>
      </c>
      <c r="BK8" s="372">
        <v>28246</v>
      </c>
      <c r="BL8" s="370">
        <v>28498</v>
      </c>
      <c r="BM8" s="375">
        <v>29108</v>
      </c>
      <c r="BN8" s="375">
        <v>28948</v>
      </c>
      <c r="BO8" s="375">
        <v>29028</v>
      </c>
      <c r="BP8" s="375">
        <v>29321</v>
      </c>
      <c r="BQ8" s="375">
        <v>29052</v>
      </c>
      <c r="BR8" s="375">
        <v>28132</v>
      </c>
      <c r="BS8" s="375">
        <v>27160</v>
      </c>
      <c r="BT8" s="375">
        <v>27015</v>
      </c>
      <c r="BU8" s="375">
        <v>27053</v>
      </c>
      <c r="BV8" s="375">
        <v>27311</v>
      </c>
      <c r="BW8" s="372">
        <v>27382</v>
      </c>
      <c r="BX8" s="370">
        <v>27281</v>
      </c>
      <c r="BY8" s="375">
        <v>27096</v>
      </c>
      <c r="BZ8" s="375">
        <v>26787</v>
      </c>
      <c r="CA8" s="375">
        <v>26140</v>
      </c>
      <c r="CB8" s="375">
        <v>25878</v>
      </c>
      <c r="CC8" s="375">
        <v>25506</v>
      </c>
      <c r="CD8" s="375">
        <v>25113</v>
      </c>
      <c r="CE8" s="375">
        <v>25036</v>
      </c>
      <c r="CF8" s="375">
        <v>24932</v>
      </c>
      <c r="CG8" s="371">
        <v>24658</v>
      </c>
      <c r="CH8" s="371">
        <v>24447</v>
      </c>
      <c r="CI8" s="372">
        <v>24312</v>
      </c>
      <c r="CJ8" s="370">
        <v>24171</v>
      </c>
      <c r="CK8" s="371">
        <v>24211</v>
      </c>
      <c r="CL8" s="371">
        <v>24160</v>
      </c>
      <c r="CM8" s="371">
        <v>24128</v>
      </c>
      <c r="CN8" s="371">
        <v>24186</v>
      </c>
      <c r="CO8" s="371">
        <v>24546</v>
      </c>
      <c r="CP8" s="371">
        <v>24948</v>
      </c>
      <c r="CQ8" s="371">
        <v>25165</v>
      </c>
      <c r="CR8" s="371">
        <v>25404</v>
      </c>
      <c r="CS8" s="371">
        <v>25622</v>
      </c>
      <c r="CT8" s="371">
        <v>25652</v>
      </c>
      <c r="CU8" s="372">
        <v>25766</v>
      </c>
      <c r="CV8" s="370">
        <v>25727</v>
      </c>
      <c r="CW8" s="371">
        <v>25949</v>
      </c>
      <c r="CX8" s="371">
        <v>25809</v>
      </c>
      <c r="CY8" s="371">
        <v>25714</v>
      </c>
      <c r="CZ8" s="371">
        <v>26052</v>
      </c>
      <c r="DA8" s="371">
        <v>26047</v>
      </c>
      <c r="DB8" s="371">
        <v>26033</v>
      </c>
      <c r="DC8" s="371">
        <v>26336</v>
      </c>
      <c r="DD8" s="371">
        <v>26200</v>
      </c>
      <c r="DE8" s="371">
        <v>26817</v>
      </c>
      <c r="DF8" s="371">
        <v>27314</v>
      </c>
      <c r="DG8" s="372">
        <v>27241</v>
      </c>
      <c r="DH8" s="370">
        <v>27201</v>
      </c>
      <c r="DI8" s="371">
        <v>27175</v>
      </c>
      <c r="DJ8" s="371">
        <v>27566</v>
      </c>
      <c r="DK8" s="371">
        <v>27334</v>
      </c>
      <c r="DL8" s="371">
        <v>27000</v>
      </c>
      <c r="DM8" s="371">
        <v>26775</v>
      </c>
      <c r="DN8" s="371">
        <v>26484</v>
      </c>
      <c r="DO8" s="371">
        <v>26470</v>
      </c>
      <c r="DP8" s="371">
        <v>26482</v>
      </c>
      <c r="DQ8" s="371">
        <v>26182</v>
      </c>
      <c r="DR8" s="371">
        <v>25832</v>
      </c>
      <c r="DS8" s="374">
        <v>25879</v>
      </c>
      <c r="DT8" s="370">
        <v>25753</v>
      </c>
      <c r="DU8" s="371">
        <v>26287</v>
      </c>
      <c r="DV8" s="371">
        <v>26685</v>
      </c>
      <c r="DW8" s="371">
        <v>27151</v>
      </c>
      <c r="DX8" s="371">
        <v>27710</v>
      </c>
      <c r="DY8" s="371">
        <v>27789</v>
      </c>
      <c r="DZ8" s="371">
        <v>27781</v>
      </c>
      <c r="EA8" s="371">
        <v>27113</v>
      </c>
      <c r="EB8" s="371">
        <v>27148</v>
      </c>
      <c r="EC8" s="371">
        <v>26788</v>
      </c>
      <c r="ED8" s="371">
        <v>26540</v>
      </c>
      <c r="EE8" s="374">
        <v>26128</v>
      </c>
      <c r="EF8" s="370">
        <v>25976</v>
      </c>
      <c r="EG8" s="371">
        <v>25985</v>
      </c>
      <c r="EH8" s="371">
        <v>25701</v>
      </c>
      <c r="EI8" s="371">
        <v>25477</v>
      </c>
      <c r="EJ8" s="371">
        <v>25298</v>
      </c>
      <c r="EK8" s="371">
        <v>25113</v>
      </c>
      <c r="EL8" s="371">
        <v>25100</v>
      </c>
      <c r="EM8" s="371">
        <v>25082</v>
      </c>
      <c r="EN8" s="371">
        <v>25169</v>
      </c>
      <c r="EO8" s="371">
        <v>24982</v>
      </c>
      <c r="EP8" s="371">
        <v>24866</v>
      </c>
      <c r="EQ8" s="374">
        <v>24771</v>
      </c>
      <c r="ER8" s="370">
        <v>24847</v>
      </c>
      <c r="ES8" s="371">
        <v>24886</v>
      </c>
      <c r="ET8" s="371">
        <v>24784</v>
      </c>
      <c r="EU8" s="371">
        <v>24690</v>
      </c>
      <c r="EV8" s="371">
        <v>25025</v>
      </c>
      <c r="EW8" s="374">
        <v>24931</v>
      </c>
      <c r="EX8" s="374">
        <v>26199</v>
      </c>
      <c r="EY8" s="374">
        <v>26162</v>
      </c>
      <c r="EZ8" s="372">
        <v>26027</v>
      </c>
      <c r="FA8" s="372">
        <v>26255</v>
      </c>
      <c r="FB8" s="372">
        <v>26224</v>
      </c>
      <c r="FC8" s="372">
        <v>26124</v>
      </c>
      <c r="FD8" s="372">
        <v>26433</v>
      </c>
      <c r="FE8" s="372">
        <v>26515</v>
      </c>
      <c r="FF8" s="372">
        <v>26400</v>
      </c>
      <c r="FG8" s="372"/>
      <c r="FH8" s="372"/>
      <c r="FI8" s="372"/>
      <c r="FJ8" s="372"/>
      <c r="FK8" s="372"/>
      <c r="FL8" s="372"/>
      <c r="FM8" s="372"/>
      <c r="FN8" s="372"/>
      <c r="FO8" s="372"/>
      <c r="FP8" s="372"/>
      <c r="FQ8" s="103">
        <v>-33</v>
      </c>
      <c r="FR8" s="83">
        <v>-0.125</v>
      </c>
      <c r="FS8" s="103">
        <v>276</v>
      </c>
      <c r="FT8" s="83">
        <v>1.1142061281337048</v>
      </c>
      <c r="FU8" s="1"/>
      <c r="FV8" s="231" t="s">
        <v>3038</v>
      </c>
      <c r="FX8" s="232" t="s">
        <v>468</v>
      </c>
      <c r="FY8" s="105">
        <v>2350320</v>
      </c>
      <c r="FZ8" s="105">
        <v>2225416</v>
      </c>
      <c r="GA8" s="105">
        <v>2338251</v>
      </c>
      <c r="GB8" s="3">
        <v>2353039</v>
      </c>
      <c r="GC8" s="3">
        <v>2430990</v>
      </c>
      <c r="GD8" s="3">
        <v>2398449</v>
      </c>
      <c r="GE8" s="3">
        <v>2537119</v>
      </c>
      <c r="GF8" s="740">
        <v>2720990</v>
      </c>
    </row>
    <row r="9" spans="1:188" ht="15" customHeight="1" outlineLevel="2">
      <c r="A9" s="358">
        <v>585</v>
      </c>
      <c r="B9" s="52" t="s">
        <v>288</v>
      </c>
      <c r="C9" s="342" t="s">
        <v>292</v>
      </c>
      <c r="D9" s="370">
        <v>8431</v>
      </c>
      <c r="E9" s="371">
        <v>8485</v>
      </c>
      <c r="F9" s="371">
        <v>8430</v>
      </c>
      <c r="G9" s="371">
        <v>8330</v>
      </c>
      <c r="H9" s="371">
        <v>8283</v>
      </c>
      <c r="I9" s="371">
        <v>8386</v>
      </c>
      <c r="J9" s="371">
        <v>8232</v>
      </c>
      <c r="K9" s="371">
        <v>8364</v>
      </c>
      <c r="L9" s="371">
        <v>8121</v>
      </c>
      <c r="M9" s="371">
        <v>8039</v>
      </c>
      <c r="N9" s="371">
        <v>8077</v>
      </c>
      <c r="O9" s="372">
        <v>8090</v>
      </c>
      <c r="P9" s="370">
        <v>8069</v>
      </c>
      <c r="Q9" s="371">
        <v>8059</v>
      </c>
      <c r="R9" s="373">
        <v>8017</v>
      </c>
      <c r="S9" s="371">
        <v>6887</v>
      </c>
      <c r="T9" s="371">
        <v>7401</v>
      </c>
      <c r="U9" s="371">
        <v>7568</v>
      </c>
      <c r="V9" s="371">
        <v>7548</v>
      </c>
      <c r="W9" s="371">
        <v>7964</v>
      </c>
      <c r="X9" s="371">
        <v>8110</v>
      </c>
      <c r="Y9" s="371">
        <v>8211</v>
      </c>
      <c r="Z9" s="371">
        <v>8144</v>
      </c>
      <c r="AA9" s="372">
        <v>7950</v>
      </c>
      <c r="AB9" s="370">
        <v>8028</v>
      </c>
      <c r="AC9" s="371">
        <v>8072</v>
      </c>
      <c r="AD9" s="371">
        <v>8055</v>
      </c>
      <c r="AE9" s="371">
        <v>8012</v>
      </c>
      <c r="AF9" s="371">
        <v>8057</v>
      </c>
      <c r="AG9" s="371">
        <v>7894</v>
      </c>
      <c r="AH9" s="371">
        <v>7819</v>
      </c>
      <c r="AI9" s="371">
        <v>7819</v>
      </c>
      <c r="AJ9" s="371">
        <v>7836</v>
      </c>
      <c r="AK9" s="371">
        <v>7978</v>
      </c>
      <c r="AL9" s="371">
        <v>7921</v>
      </c>
      <c r="AM9" s="372">
        <v>7951</v>
      </c>
      <c r="AN9" s="370">
        <v>7912</v>
      </c>
      <c r="AO9" s="371">
        <v>8218</v>
      </c>
      <c r="AP9" s="371">
        <v>8201</v>
      </c>
      <c r="AQ9" s="371">
        <v>8226</v>
      </c>
      <c r="AR9" s="371">
        <v>8387</v>
      </c>
      <c r="AS9" s="371">
        <v>8342</v>
      </c>
      <c r="AT9" s="371">
        <v>8395</v>
      </c>
      <c r="AU9" s="371">
        <v>8458</v>
      </c>
      <c r="AV9" s="371">
        <v>8300</v>
      </c>
      <c r="AW9" s="371">
        <v>8350</v>
      </c>
      <c r="AX9" s="371">
        <v>8312</v>
      </c>
      <c r="AY9" s="372">
        <v>8279</v>
      </c>
      <c r="AZ9" s="370">
        <v>8288</v>
      </c>
      <c r="BA9" s="371">
        <v>8301</v>
      </c>
      <c r="BB9" s="371">
        <v>8227</v>
      </c>
      <c r="BC9" s="371">
        <v>8301</v>
      </c>
      <c r="BD9" s="371">
        <v>8337</v>
      </c>
      <c r="BE9" s="371">
        <v>8254</v>
      </c>
      <c r="BF9" s="371">
        <v>8211</v>
      </c>
      <c r="BG9" s="371">
        <v>8031</v>
      </c>
      <c r="BH9" s="371">
        <v>8108</v>
      </c>
      <c r="BI9" s="371">
        <v>8010</v>
      </c>
      <c r="BJ9" s="371">
        <v>8051</v>
      </c>
      <c r="BK9" s="372">
        <v>8109</v>
      </c>
      <c r="BL9" s="370">
        <v>8097</v>
      </c>
      <c r="BM9" s="375">
        <v>8181</v>
      </c>
      <c r="BN9" s="375">
        <v>8148</v>
      </c>
      <c r="BO9" s="375">
        <v>8124</v>
      </c>
      <c r="BP9" s="375">
        <v>8129</v>
      </c>
      <c r="BQ9" s="375">
        <v>8074</v>
      </c>
      <c r="BR9" s="375">
        <v>7849</v>
      </c>
      <c r="BS9" s="375">
        <v>7789</v>
      </c>
      <c r="BT9" s="375">
        <v>7772</v>
      </c>
      <c r="BU9" s="375">
        <v>7799</v>
      </c>
      <c r="BV9" s="375">
        <v>7826</v>
      </c>
      <c r="BW9" s="372">
        <v>7828</v>
      </c>
      <c r="BX9" s="370">
        <v>7830</v>
      </c>
      <c r="BY9" s="375">
        <v>7749</v>
      </c>
      <c r="BZ9" s="375">
        <v>7700</v>
      </c>
      <c r="CA9" s="375">
        <v>7619</v>
      </c>
      <c r="CB9" s="375">
        <v>7557</v>
      </c>
      <c r="CC9" s="375">
        <v>7396</v>
      </c>
      <c r="CD9" s="375">
        <v>7385</v>
      </c>
      <c r="CE9" s="375">
        <v>7369</v>
      </c>
      <c r="CF9" s="375">
        <v>7359</v>
      </c>
      <c r="CG9" s="371">
        <v>7320</v>
      </c>
      <c r="CH9" s="371">
        <v>7321</v>
      </c>
      <c r="CI9" s="372">
        <v>7298</v>
      </c>
      <c r="CJ9" s="370">
        <v>7227</v>
      </c>
      <c r="CK9" s="371">
        <v>7215</v>
      </c>
      <c r="CL9" s="371">
        <v>7198</v>
      </c>
      <c r="CM9" s="371">
        <v>7153</v>
      </c>
      <c r="CN9" s="371">
        <v>7184</v>
      </c>
      <c r="CO9" s="371">
        <v>7240</v>
      </c>
      <c r="CP9" s="371">
        <v>7340</v>
      </c>
      <c r="CQ9" s="371">
        <v>7394</v>
      </c>
      <c r="CR9" s="371">
        <v>7291</v>
      </c>
      <c r="CS9" s="371">
        <v>7234</v>
      </c>
      <c r="CT9" s="371">
        <v>7328</v>
      </c>
      <c r="CU9" s="372">
        <v>7359</v>
      </c>
      <c r="CV9" s="370">
        <v>7354</v>
      </c>
      <c r="CW9" s="371">
        <v>7377</v>
      </c>
      <c r="CX9" s="371">
        <v>7340</v>
      </c>
      <c r="CY9" s="371">
        <v>7377</v>
      </c>
      <c r="CZ9" s="371">
        <v>7392</v>
      </c>
      <c r="DA9" s="371">
        <v>7326</v>
      </c>
      <c r="DB9" s="371">
        <v>7372</v>
      </c>
      <c r="DC9" s="371">
        <v>7384</v>
      </c>
      <c r="DD9" s="371">
        <v>7385</v>
      </c>
      <c r="DE9" s="371">
        <v>7385</v>
      </c>
      <c r="DF9" s="371">
        <v>7405</v>
      </c>
      <c r="DG9" s="372">
        <v>7413</v>
      </c>
      <c r="DH9" s="370">
        <v>7389</v>
      </c>
      <c r="DI9" s="371">
        <v>7341</v>
      </c>
      <c r="DJ9" s="371">
        <v>7397</v>
      </c>
      <c r="DK9" s="371">
        <v>7386</v>
      </c>
      <c r="DL9" s="371">
        <v>7278</v>
      </c>
      <c r="DM9" s="371">
        <v>7196</v>
      </c>
      <c r="DN9" s="371">
        <v>7080</v>
      </c>
      <c r="DO9" s="371">
        <v>7013</v>
      </c>
      <c r="DP9" s="371">
        <v>7026</v>
      </c>
      <c r="DQ9" s="371">
        <v>6967</v>
      </c>
      <c r="DR9" s="371">
        <v>6921</v>
      </c>
      <c r="DS9" s="374">
        <v>7050</v>
      </c>
      <c r="DT9" s="370">
        <v>7065</v>
      </c>
      <c r="DU9" s="371">
        <v>7186</v>
      </c>
      <c r="DV9" s="371">
        <v>7243</v>
      </c>
      <c r="DW9" s="371">
        <v>7295</v>
      </c>
      <c r="DX9" s="371">
        <v>7457</v>
      </c>
      <c r="DY9" s="371">
        <v>7534</v>
      </c>
      <c r="DZ9" s="371">
        <v>7522</v>
      </c>
      <c r="EA9" s="371">
        <v>7381</v>
      </c>
      <c r="EB9" s="371">
        <v>7352</v>
      </c>
      <c r="EC9" s="371">
        <v>7351</v>
      </c>
      <c r="ED9" s="371">
        <v>7287</v>
      </c>
      <c r="EE9" s="374">
        <v>7203</v>
      </c>
      <c r="EF9" s="370">
        <v>7249</v>
      </c>
      <c r="EG9" s="371">
        <v>7263</v>
      </c>
      <c r="EH9" s="371">
        <v>7173</v>
      </c>
      <c r="EI9" s="371">
        <v>7137</v>
      </c>
      <c r="EJ9" s="371">
        <v>7090</v>
      </c>
      <c r="EK9" s="371">
        <v>7090</v>
      </c>
      <c r="EL9" s="371">
        <v>7099</v>
      </c>
      <c r="EM9" s="371">
        <v>7092</v>
      </c>
      <c r="EN9" s="371">
        <v>7095</v>
      </c>
      <c r="EO9" s="371">
        <v>7048</v>
      </c>
      <c r="EP9" s="371">
        <v>7056</v>
      </c>
      <c r="EQ9" s="374">
        <v>7038</v>
      </c>
      <c r="ER9" s="370">
        <v>7076</v>
      </c>
      <c r="ES9" s="371">
        <v>7082</v>
      </c>
      <c r="ET9" s="371">
        <v>7033</v>
      </c>
      <c r="EU9" s="371">
        <v>6955</v>
      </c>
      <c r="EV9" s="371">
        <v>6960</v>
      </c>
      <c r="EW9" s="374">
        <v>6904</v>
      </c>
      <c r="EX9" s="374">
        <v>7188</v>
      </c>
      <c r="EY9" s="374">
        <v>7162</v>
      </c>
      <c r="EZ9" s="372">
        <v>7148</v>
      </c>
      <c r="FA9" s="372">
        <v>7197</v>
      </c>
      <c r="FB9" s="372">
        <v>7214</v>
      </c>
      <c r="FC9" s="372">
        <v>7228</v>
      </c>
      <c r="FD9" s="372">
        <v>7301</v>
      </c>
      <c r="FE9" s="372">
        <v>7250</v>
      </c>
      <c r="FF9" s="372">
        <v>7136</v>
      </c>
      <c r="FG9" s="372"/>
      <c r="FH9" s="372"/>
      <c r="FI9" s="372"/>
      <c r="FJ9" s="372"/>
      <c r="FK9" s="372"/>
      <c r="FL9" s="372"/>
      <c r="FM9" s="372"/>
      <c r="FN9" s="372"/>
      <c r="FO9" s="372"/>
      <c r="FP9" s="372"/>
      <c r="FQ9" s="103">
        <v>-165</v>
      </c>
      <c r="FR9" s="83">
        <v>-2.3122197309417043</v>
      </c>
      <c r="FS9" s="103">
        <v>-92</v>
      </c>
      <c r="FT9" s="83">
        <v>-1.3071895424836601</v>
      </c>
      <c r="FX9" s="104" t="s">
        <v>469</v>
      </c>
      <c r="FY9" s="105">
        <v>2320500</v>
      </c>
      <c r="FZ9" s="105">
        <v>2220016</v>
      </c>
      <c r="GA9" s="105">
        <v>2334826</v>
      </c>
      <c r="GB9" s="3">
        <v>2341386</v>
      </c>
      <c r="GC9" s="3">
        <v>2473117</v>
      </c>
      <c r="GD9" s="3">
        <v>2387961</v>
      </c>
      <c r="GE9" s="3">
        <v>2538903</v>
      </c>
    </row>
    <row r="10" spans="1:188" ht="15" customHeight="1" outlineLevel="2">
      <c r="A10" s="358">
        <v>591</v>
      </c>
      <c r="B10" s="52" t="s">
        <v>288</v>
      </c>
      <c r="C10" s="342" t="s">
        <v>293</v>
      </c>
      <c r="D10" s="370">
        <v>8320</v>
      </c>
      <c r="E10" s="371">
        <v>8425</v>
      </c>
      <c r="F10" s="371">
        <v>8389</v>
      </c>
      <c r="G10" s="371">
        <v>8325</v>
      </c>
      <c r="H10" s="371">
        <v>8161</v>
      </c>
      <c r="I10" s="371">
        <v>8333</v>
      </c>
      <c r="J10" s="371">
        <v>8169</v>
      </c>
      <c r="K10" s="371">
        <v>8286</v>
      </c>
      <c r="L10" s="371">
        <v>8350</v>
      </c>
      <c r="M10" s="371">
        <v>8346</v>
      </c>
      <c r="N10" s="371">
        <v>8520</v>
      </c>
      <c r="O10" s="372">
        <v>8500</v>
      </c>
      <c r="P10" s="370">
        <v>8669</v>
      </c>
      <c r="Q10" s="371">
        <v>8725</v>
      </c>
      <c r="R10" s="373">
        <v>8803</v>
      </c>
      <c r="S10" s="371">
        <v>9180</v>
      </c>
      <c r="T10" s="371">
        <v>9371</v>
      </c>
      <c r="U10" s="371">
        <v>9434</v>
      </c>
      <c r="V10" s="371">
        <v>9410</v>
      </c>
      <c r="W10" s="371">
        <v>9408</v>
      </c>
      <c r="X10" s="371">
        <v>9770</v>
      </c>
      <c r="Y10" s="371">
        <v>9924</v>
      </c>
      <c r="Z10" s="371">
        <v>9824</v>
      </c>
      <c r="AA10" s="372">
        <v>9713</v>
      </c>
      <c r="AB10" s="370">
        <v>9649</v>
      </c>
      <c r="AC10" s="371">
        <v>9624</v>
      </c>
      <c r="AD10" s="371">
        <v>9641</v>
      </c>
      <c r="AE10" s="371">
        <v>9636</v>
      </c>
      <c r="AF10" s="371">
        <v>9738</v>
      </c>
      <c r="AG10" s="371">
        <v>9580</v>
      </c>
      <c r="AH10" s="371">
        <v>9494</v>
      </c>
      <c r="AI10" s="371">
        <v>9416</v>
      </c>
      <c r="AJ10" s="371">
        <v>9248</v>
      </c>
      <c r="AK10" s="371">
        <v>9440</v>
      </c>
      <c r="AL10" s="371">
        <v>9380</v>
      </c>
      <c r="AM10" s="372">
        <v>9456</v>
      </c>
      <c r="AN10" s="370">
        <v>9436</v>
      </c>
      <c r="AO10" s="371">
        <v>9598</v>
      </c>
      <c r="AP10" s="371">
        <v>9646</v>
      </c>
      <c r="AQ10" s="371">
        <v>9652</v>
      </c>
      <c r="AR10" s="371">
        <v>9873</v>
      </c>
      <c r="AS10" s="371">
        <v>9777</v>
      </c>
      <c r="AT10" s="371">
        <v>9798</v>
      </c>
      <c r="AU10" s="371">
        <v>9809</v>
      </c>
      <c r="AV10" s="371">
        <v>9624</v>
      </c>
      <c r="AW10" s="371">
        <v>9569</v>
      </c>
      <c r="AX10" s="371">
        <v>9634</v>
      </c>
      <c r="AY10" s="372">
        <v>9568</v>
      </c>
      <c r="AZ10" s="370">
        <v>9509</v>
      </c>
      <c r="BA10" s="371">
        <v>9591</v>
      </c>
      <c r="BB10" s="371">
        <v>9563</v>
      </c>
      <c r="BC10" s="371">
        <v>9510</v>
      </c>
      <c r="BD10" s="371">
        <v>9565</v>
      </c>
      <c r="BE10" s="371">
        <v>9491</v>
      </c>
      <c r="BF10" s="371">
        <v>9438</v>
      </c>
      <c r="BG10" s="371">
        <v>9283</v>
      </c>
      <c r="BH10" s="371">
        <v>9294</v>
      </c>
      <c r="BI10" s="371">
        <v>9117</v>
      </c>
      <c r="BJ10" s="371">
        <v>10421</v>
      </c>
      <c r="BK10" s="372">
        <v>10449</v>
      </c>
      <c r="BL10" s="370">
        <v>10418</v>
      </c>
      <c r="BM10" s="375">
        <v>10443</v>
      </c>
      <c r="BN10" s="375">
        <v>10229</v>
      </c>
      <c r="BO10" s="375">
        <v>10295</v>
      </c>
      <c r="BP10" s="375">
        <v>10442</v>
      </c>
      <c r="BQ10" s="375">
        <v>10395</v>
      </c>
      <c r="BR10" s="375">
        <v>10064</v>
      </c>
      <c r="BS10" s="375">
        <v>9932</v>
      </c>
      <c r="BT10" s="375">
        <v>9858</v>
      </c>
      <c r="BU10" s="375">
        <v>9853</v>
      </c>
      <c r="BV10" s="375">
        <v>9799</v>
      </c>
      <c r="BW10" s="372">
        <v>9938</v>
      </c>
      <c r="BX10" s="370">
        <v>8811</v>
      </c>
      <c r="BY10" s="375">
        <v>8769</v>
      </c>
      <c r="BZ10" s="375">
        <v>8758</v>
      </c>
      <c r="CA10" s="375">
        <v>8618</v>
      </c>
      <c r="CB10" s="375">
        <v>8586</v>
      </c>
      <c r="CC10" s="375">
        <v>8421</v>
      </c>
      <c r="CD10" s="375">
        <v>8351</v>
      </c>
      <c r="CE10" s="375">
        <v>8375</v>
      </c>
      <c r="CF10" s="375">
        <v>8362</v>
      </c>
      <c r="CG10" s="371">
        <v>8409</v>
      </c>
      <c r="CH10" s="371">
        <v>8394</v>
      </c>
      <c r="CI10" s="372">
        <v>8328</v>
      </c>
      <c r="CJ10" s="370">
        <v>8227</v>
      </c>
      <c r="CK10" s="371">
        <v>8252</v>
      </c>
      <c r="CL10" s="371">
        <v>8189</v>
      </c>
      <c r="CM10" s="371">
        <v>8187</v>
      </c>
      <c r="CN10" s="371">
        <v>8211</v>
      </c>
      <c r="CO10" s="371">
        <v>8401</v>
      </c>
      <c r="CP10" s="371">
        <v>8533</v>
      </c>
      <c r="CQ10" s="371">
        <v>8602</v>
      </c>
      <c r="CR10" s="371">
        <v>8564</v>
      </c>
      <c r="CS10" s="371">
        <v>8656</v>
      </c>
      <c r="CT10" s="371">
        <v>8830</v>
      </c>
      <c r="CU10" s="372">
        <v>8870</v>
      </c>
      <c r="CV10" s="370">
        <v>8863</v>
      </c>
      <c r="CW10" s="371">
        <v>8794</v>
      </c>
      <c r="CX10" s="371">
        <v>8788</v>
      </c>
      <c r="CY10" s="371">
        <v>8759</v>
      </c>
      <c r="CZ10" s="371">
        <v>9266</v>
      </c>
      <c r="DA10" s="371">
        <v>9183</v>
      </c>
      <c r="DB10" s="371">
        <v>9135</v>
      </c>
      <c r="DC10" s="371">
        <v>9052</v>
      </c>
      <c r="DD10" s="371">
        <v>9045</v>
      </c>
      <c r="DE10" s="371">
        <v>8985</v>
      </c>
      <c r="DF10" s="371">
        <v>8933</v>
      </c>
      <c r="DG10" s="372">
        <v>8907</v>
      </c>
      <c r="DH10" s="370">
        <v>8876</v>
      </c>
      <c r="DI10" s="371">
        <v>8810</v>
      </c>
      <c r="DJ10" s="371">
        <v>8916</v>
      </c>
      <c r="DK10" s="371">
        <v>8875</v>
      </c>
      <c r="DL10" s="371">
        <v>8882</v>
      </c>
      <c r="DM10" s="371">
        <v>8839</v>
      </c>
      <c r="DN10" s="371">
        <v>8778</v>
      </c>
      <c r="DO10" s="371">
        <v>8794</v>
      </c>
      <c r="DP10" s="371">
        <v>8916</v>
      </c>
      <c r="DQ10" s="371">
        <v>8902</v>
      </c>
      <c r="DR10" s="371">
        <v>8846</v>
      </c>
      <c r="DS10" s="374">
        <v>9018</v>
      </c>
      <c r="DT10" s="370">
        <v>9092</v>
      </c>
      <c r="DU10" s="371">
        <v>9382</v>
      </c>
      <c r="DV10" s="371">
        <v>9501</v>
      </c>
      <c r="DW10" s="371">
        <v>9597</v>
      </c>
      <c r="DX10" s="371">
        <v>9845</v>
      </c>
      <c r="DY10" s="371">
        <v>9877</v>
      </c>
      <c r="DZ10" s="371">
        <v>9895</v>
      </c>
      <c r="EA10" s="371">
        <v>9671</v>
      </c>
      <c r="EB10" s="371">
        <v>9706</v>
      </c>
      <c r="EC10" s="371">
        <v>9717</v>
      </c>
      <c r="ED10" s="371">
        <v>9652</v>
      </c>
      <c r="EE10" s="374">
        <v>9584</v>
      </c>
      <c r="EF10" s="370">
        <v>9726</v>
      </c>
      <c r="EG10" s="371">
        <v>9713</v>
      </c>
      <c r="EH10" s="371">
        <v>9680</v>
      </c>
      <c r="EI10" s="371">
        <v>9685</v>
      </c>
      <c r="EJ10" s="371">
        <v>9643</v>
      </c>
      <c r="EK10" s="371">
        <v>9631</v>
      </c>
      <c r="EL10" s="371">
        <v>9606</v>
      </c>
      <c r="EM10" s="371">
        <v>9589</v>
      </c>
      <c r="EN10" s="371">
        <v>9627</v>
      </c>
      <c r="EO10" s="371">
        <v>9591</v>
      </c>
      <c r="EP10" s="371">
        <v>9643</v>
      </c>
      <c r="EQ10" s="374">
        <v>9665</v>
      </c>
      <c r="ER10" s="370">
        <v>9649</v>
      </c>
      <c r="ES10" s="371">
        <v>9658</v>
      </c>
      <c r="ET10" s="371">
        <v>9714</v>
      </c>
      <c r="EU10" s="371">
        <v>9735</v>
      </c>
      <c r="EV10" s="371">
        <v>9704</v>
      </c>
      <c r="EW10" s="374">
        <v>9680</v>
      </c>
      <c r="EX10" s="374">
        <v>10165</v>
      </c>
      <c r="EY10" s="374">
        <v>10237</v>
      </c>
      <c r="EZ10" s="372">
        <v>10264</v>
      </c>
      <c r="FA10" s="372">
        <v>10299</v>
      </c>
      <c r="FB10" s="372">
        <v>10338</v>
      </c>
      <c r="FC10" s="372">
        <v>10409</v>
      </c>
      <c r="FD10" s="372">
        <v>10466</v>
      </c>
      <c r="FE10" s="372">
        <v>10396</v>
      </c>
      <c r="FF10" s="372">
        <v>10469</v>
      </c>
      <c r="FG10" s="372"/>
      <c r="FH10" s="372"/>
      <c r="FI10" s="372"/>
      <c r="FJ10" s="372"/>
      <c r="FK10" s="372"/>
      <c r="FL10" s="372"/>
      <c r="FM10" s="372"/>
      <c r="FN10" s="372"/>
      <c r="FO10" s="372"/>
      <c r="FP10" s="372"/>
      <c r="FQ10" s="103">
        <v>3</v>
      </c>
      <c r="FR10" s="83">
        <v>2.8656032094755948E-2</v>
      </c>
      <c r="FS10" s="103">
        <v>60</v>
      </c>
      <c r="FT10" s="83">
        <v>0.62079668908432484</v>
      </c>
      <c r="FX10" s="232" t="s">
        <v>470</v>
      </c>
      <c r="FY10" s="105">
        <v>2322021</v>
      </c>
      <c r="FZ10" s="105">
        <v>2222102</v>
      </c>
      <c r="GA10" s="105">
        <v>2336036</v>
      </c>
      <c r="GB10" s="3">
        <v>2333615</v>
      </c>
      <c r="GC10" s="3">
        <v>2524431</v>
      </c>
      <c r="GD10" s="3">
        <v>2379308</v>
      </c>
      <c r="GE10" s="3">
        <v>2563488</v>
      </c>
    </row>
    <row r="11" spans="1:188" ht="15" customHeight="1" outlineLevel="2">
      <c r="A11" s="358">
        <v>893</v>
      </c>
      <c r="B11" s="52" t="s">
        <v>288</v>
      </c>
      <c r="C11" s="342" t="s">
        <v>294</v>
      </c>
      <c r="D11" s="370">
        <v>10869</v>
      </c>
      <c r="E11" s="371">
        <v>10726</v>
      </c>
      <c r="F11" s="371">
        <v>11202</v>
      </c>
      <c r="G11" s="371">
        <v>11118</v>
      </c>
      <c r="H11" s="371">
        <v>10816</v>
      </c>
      <c r="I11" s="371">
        <v>11108</v>
      </c>
      <c r="J11" s="371">
        <v>10945</v>
      </c>
      <c r="K11" s="371">
        <v>11151</v>
      </c>
      <c r="L11" s="371">
        <v>10530</v>
      </c>
      <c r="M11" s="371">
        <v>10536</v>
      </c>
      <c r="N11" s="371">
        <v>10735</v>
      </c>
      <c r="O11" s="372">
        <v>10950</v>
      </c>
      <c r="P11" s="370">
        <v>10776</v>
      </c>
      <c r="Q11" s="371">
        <v>10563</v>
      </c>
      <c r="R11" s="373">
        <v>10699</v>
      </c>
      <c r="S11" s="371">
        <v>9693</v>
      </c>
      <c r="T11" s="371">
        <v>10716</v>
      </c>
      <c r="U11" s="371">
        <v>10687</v>
      </c>
      <c r="V11" s="371">
        <v>10626</v>
      </c>
      <c r="W11" s="371">
        <v>10436</v>
      </c>
      <c r="X11" s="371">
        <v>10394</v>
      </c>
      <c r="Y11" s="371">
        <v>10657</v>
      </c>
      <c r="Z11" s="371">
        <v>10600</v>
      </c>
      <c r="AA11" s="372">
        <v>10456</v>
      </c>
      <c r="AB11" s="370">
        <v>10529</v>
      </c>
      <c r="AC11" s="371">
        <v>10568</v>
      </c>
      <c r="AD11" s="371">
        <v>10595</v>
      </c>
      <c r="AE11" s="371">
        <v>10892</v>
      </c>
      <c r="AF11" s="371">
        <v>10924</v>
      </c>
      <c r="AG11" s="371">
        <v>10939</v>
      </c>
      <c r="AH11" s="371">
        <v>10850</v>
      </c>
      <c r="AI11" s="371">
        <v>10647</v>
      </c>
      <c r="AJ11" s="371">
        <v>10517</v>
      </c>
      <c r="AK11" s="371">
        <v>10700</v>
      </c>
      <c r="AL11" s="371">
        <v>10816</v>
      </c>
      <c r="AM11" s="372">
        <v>10656</v>
      </c>
      <c r="AN11" s="370">
        <v>10609</v>
      </c>
      <c r="AO11" s="371">
        <v>10817</v>
      </c>
      <c r="AP11" s="371">
        <v>10967</v>
      </c>
      <c r="AQ11" s="371">
        <v>10955</v>
      </c>
      <c r="AR11" s="371">
        <v>10952</v>
      </c>
      <c r="AS11" s="371">
        <v>10963</v>
      </c>
      <c r="AT11" s="371">
        <v>11032</v>
      </c>
      <c r="AU11" s="371">
        <v>11092</v>
      </c>
      <c r="AV11" s="371">
        <v>10982</v>
      </c>
      <c r="AW11" s="371">
        <v>10862</v>
      </c>
      <c r="AX11" s="371">
        <v>10657</v>
      </c>
      <c r="AY11" s="372">
        <v>10625</v>
      </c>
      <c r="AZ11" s="370">
        <v>10481</v>
      </c>
      <c r="BA11" s="371">
        <v>10836</v>
      </c>
      <c r="BB11" s="371">
        <v>10893</v>
      </c>
      <c r="BC11" s="371">
        <v>10928</v>
      </c>
      <c r="BD11" s="371">
        <v>10879</v>
      </c>
      <c r="BE11" s="371">
        <v>10713</v>
      </c>
      <c r="BF11" s="371">
        <v>10722</v>
      </c>
      <c r="BG11" s="371">
        <v>10551</v>
      </c>
      <c r="BH11" s="371">
        <v>10512</v>
      </c>
      <c r="BI11" s="371">
        <v>10278</v>
      </c>
      <c r="BJ11" s="371">
        <v>10412</v>
      </c>
      <c r="BK11" s="372">
        <v>10538</v>
      </c>
      <c r="BL11" s="370">
        <v>10507</v>
      </c>
      <c r="BM11" s="375">
        <v>10623</v>
      </c>
      <c r="BN11" s="375">
        <v>10741</v>
      </c>
      <c r="BO11" s="375">
        <v>10831</v>
      </c>
      <c r="BP11" s="375">
        <v>10862</v>
      </c>
      <c r="BQ11" s="375">
        <v>10827</v>
      </c>
      <c r="BR11" s="375">
        <v>10564</v>
      </c>
      <c r="BS11" s="375">
        <v>10453</v>
      </c>
      <c r="BT11" s="375">
        <v>10444</v>
      </c>
      <c r="BU11" s="375">
        <v>10472</v>
      </c>
      <c r="BV11" s="375">
        <v>10418</v>
      </c>
      <c r="BW11" s="372">
        <v>10499</v>
      </c>
      <c r="BX11" s="370">
        <v>10537</v>
      </c>
      <c r="BY11" s="375">
        <v>10470</v>
      </c>
      <c r="BZ11" s="375">
        <v>10445</v>
      </c>
      <c r="CA11" s="375">
        <v>10358</v>
      </c>
      <c r="CB11" s="375">
        <v>10261</v>
      </c>
      <c r="CC11" s="375">
        <v>10270</v>
      </c>
      <c r="CD11" s="375">
        <v>10202</v>
      </c>
      <c r="CE11" s="375">
        <v>10178</v>
      </c>
      <c r="CF11" s="375">
        <v>10145</v>
      </c>
      <c r="CG11" s="371">
        <v>10141</v>
      </c>
      <c r="CH11" s="371">
        <v>10112</v>
      </c>
      <c r="CI11" s="372">
        <v>9885</v>
      </c>
      <c r="CJ11" s="370">
        <v>9858</v>
      </c>
      <c r="CK11" s="371">
        <v>9909</v>
      </c>
      <c r="CL11" s="371">
        <v>9863</v>
      </c>
      <c r="CM11" s="371">
        <v>9843</v>
      </c>
      <c r="CN11" s="371">
        <v>9873</v>
      </c>
      <c r="CO11" s="371">
        <v>10058</v>
      </c>
      <c r="CP11" s="371">
        <v>10052</v>
      </c>
      <c r="CQ11" s="371">
        <v>10093</v>
      </c>
      <c r="CR11" s="371">
        <v>10100</v>
      </c>
      <c r="CS11" s="371">
        <v>10107</v>
      </c>
      <c r="CT11" s="371">
        <v>10202</v>
      </c>
      <c r="CU11" s="372">
        <v>10229</v>
      </c>
      <c r="CV11" s="370">
        <v>10155</v>
      </c>
      <c r="CW11" s="371">
        <v>10162</v>
      </c>
      <c r="CX11" s="371">
        <v>10079</v>
      </c>
      <c r="CY11" s="371">
        <v>10094</v>
      </c>
      <c r="CZ11" s="371">
        <v>10124</v>
      </c>
      <c r="DA11" s="371">
        <v>10063</v>
      </c>
      <c r="DB11" s="371">
        <v>10077</v>
      </c>
      <c r="DC11" s="371">
        <v>9976</v>
      </c>
      <c r="DD11" s="371">
        <v>10053</v>
      </c>
      <c r="DE11" s="371">
        <v>10067</v>
      </c>
      <c r="DF11" s="371">
        <v>10649</v>
      </c>
      <c r="DG11" s="372">
        <v>10599</v>
      </c>
      <c r="DH11" s="370">
        <v>10507</v>
      </c>
      <c r="DI11" s="371">
        <v>10486</v>
      </c>
      <c r="DJ11" s="371">
        <v>10403</v>
      </c>
      <c r="DK11" s="371">
        <v>10311</v>
      </c>
      <c r="DL11" s="371">
        <v>10237</v>
      </c>
      <c r="DM11" s="371">
        <v>10100</v>
      </c>
      <c r="DN11" s="371">
        <v>9941</v>
      </c>
      <c r="DO11" s="371">
        <v>9932</v>
      </c>
      <c r="DP11" s="371">
        <v>9995</v>
      </c>
      <c r="DQ11" s="371">
        <v>9864</v>
      </c>
      <c r="DR11" s="371">
        <v>9756</v>
      </c>
      <c r="DS11" s="374">
        <v>10009</v>
      </c>
      <c r="DT11" s="370">
        <v>10082</v>
      </c>
      <c r="DU11" s="371">
        <v>10123</v>
      </c>
      <c r="DV11" s="371">
        <v>10076</v>
      </c>
      <c r="DW11" s="371">
        <v>10065</v>
      </c>
      <c r="DX11" s="371">
        <v>10138</v>
      </c>
      <c r="DY11" s="371">
        <v>10135</v>
      </c>
      <c r="DZ11" s="371">
        <v>10549</v>
      </c>
      <c r="EA11" s="371">
        <v>10401</v>
      </c>
      <c r="EB11" s="371">
        <v>10328</v>
      </c>
      <c r="EC11" s="371">
        <v>10225</v>
      </c>
      <c r="ED11" s="371">
        <v>10136</v>
      </c>
      <c r="EE11" s="374">
        <v>10084</v>
      </c>
      <c r="EF11" s="370">
        <v>10140</v>
      </c>
      <c r="EG11" s="371">
        <v>10147</v>
      </c>
      <c r="EH11" s="371">
        <v>10075</v>
      </c>
      <c r="EI11" s="371">
        <v>10042</v>
      </c>
      <c r="EJ11" s="371">
        <v>10001</v>
      </c>
      <c r="EK11" s="371">
        <v>10002</v>
      </c>
      <c r="EL11" s="371">
        <v>9964</v>
      </c>
      <c r="EM11" s="371">
        <v>9921</v>
      </c>
      <c r="EN11" s="371">
        <v>9773</v>
      </c>
      <c r="EO11" s="371">
        <v>9747</v>
      </c>
      <c r="EP11" s="371">
        <v>9724</v>
      </c>
      <c r="EQ11" s="374">
        <v>9764</v>
      </c>
      <c r="ER11" s="370">
        <v>9832</v>
      </c>
      <c r="ES11" s="371">
        <v>9890</v>
      </c>
      <c r="ET11" s="371">
        <v>9812</v>
      </c>
      <c r="EU11" s="371">
        <v>9746</v>
      </c>
      <c r="EV11" s="371">
        <v>9743</v>
      </c>
      <c r="EW11" s="374">
        <v>9657</v>
      </c>
      <c r="EX11" s="374">
        <v>9760</v>
      </c>
      <c r="EY11" s="374">
        <v>9713</v>
      </c>
      <c r="EZ11" s="372">
        <v>9650</v>
      </c>
      <c r="FA11" s="372">
        <v>9780</v>
      </c>
      <c r="FB11" s="372">
        <v>9656</v>
      </c>
      <c r="FC11" s="372">
        <v>9637</v>
      </c>
      <c r="FD11" s="372">
        <v>9777</v>
      </c>
      <c r="FE11" s="372">
        <v>9821</v>
      </c>
      <c r="FF11" s="372">
        <v>9730</v>
      </c>
      <c r="FG11" s="372"/>
      <c r="FH11" s="372"/>
      <c r="FI11" s="372"/>
      <c r="FJ11" s="372"/>
      <c r="FK11" s="372"/>
      <c r="FL11" s="372"/>
      <c r="FM11" s="372"/>
      <c r="FN11" s="372"/>
      <c r="FO11" s="372"/>
      <c r="FP11" s="372"/>
      <c r="FQ11" s="103">
        <v>-47</v>
      </c>
      <c r="FR11" s="83">
        <v>-0.48304213771839671</v>
      </c>
      <c r="FS11" s="103">
        <v>93</v>
      </c>
      <c r="FT11" s="83">
        <v>0.95247849242113891</v>
      </c>
      <c r="FX11" s="104" t="s">
        <v>471</v>
      </c>
      <c r="FY11" s="105">
        <v>2296492</v>
      </c>
      <c r="FZ11" s="105">
        <v>2254060</v>
      </c>
      <c r="GA11" s="105">
        <v>2330983</v>
      </c>
      <c r="GB11" s="3">
        <v>2321254</v>
      </c>
      <c r="GC11" s="3">
        <v>2540904</v>
      </c>
      <c r="GD11" s="3">
        <v>2377328</v>
      </c>
      <c r="GE11" s="3">
        <v>2563387</v>
      </c>
    </row>
    <row r="12" spans="1:188" ht="15" outlineLevel="1">
      <c r="A12" s="53" t="s">
        <v>295</v>
      </c>
      <c r="B12" s="42"/>
      <c r="C12" s="46" t="s">
        <v>295</v>
      </c>
      <c r="D12" s="47">
        <v>193470</v>
      </c>
      <c r="E12" s="48">
        <v>194854</v>
      </c>
      <c r="F12" s="48">
        <v>195596</v>
      </c>
      <c r="G12" s="48">
        <v>195380</v>
      </c>
      <c r="H12" s="48">
        <v>194799</v>
      </c>
      <c r="I12" s="48">
        <v>196045</v>
      </c>
      <c r="J12" s="48">
        <v>194802</v>
      </c>
      <c r="K12" s="48">
        <v>195374</v>
      </c>
      <c r="L12" s="48">
        <v>194104</v>
      </c>
      <c r="M12" s="48">
        <v>195097</v>
      </c>
      <c r="N12" s="48">
        <v>194245</v>
      </c>
      <c r="O12" s="49">
        <v>197299</v>
      </c>
      <c r="P12" s="47">
        <v>197553</v>
      </c>
      <c r="Q12" s="48">
        <v>197810</v>
      </c>
      <c r="R12" s="50">
        <v>198277</v>
      </c>
      <c r="S12" s="48">
        <v>199492</v>
      </c>
      <c r="T12" s="48">
        <v>198952</v>
      </c>
      <c r="U12" s="48">
        <v>200934</v>
      </c>
      <c r="V12" s="48">
        <v>202131</v>
      </c>
      <c r="W12" s="48">
        <v>201892</v>
      </c>
      <c r="X12" s="48">
        <v>202232</v>
      </c>
      <c r="Y12" s="48">
        <v>202627</v>
      </c>
      <c r="Z12" s="48">
        <v>202816</v>
      </c>
      <c r="AA12" s="49">
        <v>202742</v>
      </c>
      <c r="AB12" s="47">
        <v>202796</v>
      </c>
      <c r="AC12" s="48">
        <v>203487</v>
      </c>
      <c r="AD12" s="48">
        <v>203710</v>
      </c>
      <c r="AE12" s="48">
        <v>204807</v>
      </c>
      <c r="AF12" s="48">
        <v>205104</v>
      </c>
      <c r="AG12" s="48">
        <v>203615</v>
      </c>
      <c r="AH12" s="48">
        <v>202724</v>
      </c>
      <c r="AI12" s="48">
        <v>202060</v>
      </c>
      <c r="AJ12" s="48">
        <v>203999</v>
      </c>
      <c r="AK12" s="48">
        <v>204509</v>
      </c>
      <c r="AL12" s="48">
        <v>202577</v>
      </c>
      <c r="AM12" s="49">
        <v>202651</v>
      </c>
      <c r="AN12" s="47">
        <v>202456</v>
      </c>
      <c r="AO12" s="48">
        <v>203100</v>
      </c>
      <c r="AP12" s="48">
        <v>205094</v>
      </c>
      <c r="AQ12" s="48">
        <v>204574</v>
      </c>
      <c r="AR12" s="48">
        <v>205629</v>
      </c>
      <c r="AS12" s="48">
        <v>207135</v>
      </c>
      <c r="AT12" s="48">
        <v>207374</v>
      </c>
      <c r="AU12" s="48">
        <v>207622</v>
      </c>
      <c r="AV12" s="48">
        <v>207083</v>
      </c>
      <c r="AW12" s="48">
        <v>208211</v>
      </c>
      <c r="AX12" s="48">
        <v>208123</v>
      </c>
      <c r="AY12" s="49">
        <v>208433</v>
      </c>
      <c r="AZ12" s="47">
        <v>210890</v>
      </c>
      <c r="BA12" s="48">
        <v>211392</v>
      </c>
      <c r="BB12" s="48">
        <v>212765</v>
      </c>
      <c r="BC12" s="48">
        <v>212775</v>
      </c>
      <c r="BD12" s="48">
        <v>212951</v>
      </c>
      <c r="BE12" s="48">
        <v>211921</v>
      </c>
      <c r="BF12" s="48">
        <v>213493</v>
      </c>
      <c r="BG12" s="48">
        <v>214248</v>
      </c>
      <c r="BH12" s="48">
        <v>213976</v>
      </c>
      <c r="BI12" s="48">
        <v>212188</v>
      </c>
      <c r="BJ12" s="48">
        <v>213592</v>
      </c>
      <c r="BK12" s="49">
        <v>215526</v>
      </c>
      <c r="BL12" s="47">
        <v>216429</v>
      </c>
      <c r="BM12" s="118">
        <v>218048</v>
      </c>
      <c r="BN12" s="118">
        <v>218247</v>
      </c>
      <c r="BO12" s="118">
        <v>218798</v>
      </c>
      <c r="BP12" s="118">
        <v>219188</v>
      </c>
      <c r="BQ12" s="118">
        <v>219594</v>
      </c>
      <c r="BR12" s="118">
        <v>219535</v>
      </c>
      <c r="BS12" s="118">
        <v>219260</v>
      </c>
      <c r="BT12" s="118">
        <v>219647</v>
      </c>
      <c r="BU12" s="118">
        <v>219895</v>
      </c>
      <c r="BV12" s="118">
        <v>220642</v>
      </c>
      <c r="BW12" s="49">
        <v>221033</v>
      </c>
      <c r="BX12" s="47">
        <v>221293</v>
      </c>
      <c r="BY12" s="118">
        <v>220931</v>
      </c>
      <c r="BZ12" s="118">
        <v>220615</v>
      </c>
      <c r="CA12" s="118">
        <v>219837</v>
      </c>
      <c r="CB12" s="118">
        <v>219261</v>
      </c>
      <c r="CC12" s="118">
        <v>215551</v>
      </c>
      <c r="CD12" s="118">
        <v>215814</v>
      </c>
      <c r="CE12" s="118">
        <v>215902</v>
      </c>
      <c r="CF12" s="118">
        <v>214864</v>
      </c>
      <c r="CG12" s="48">
        <v>214782</v>
      </c>
      <c r="CH12" s="48">
        <v>214385</v>
      </c>
      <c r="CI12" s="49">
        <v>213857</v>
      </c>
      <c r="CJ12" s="47">
        <v>213427</v>
      </c>
      <c r="CK12" s="48">
        <v>213913</v>
      </c>
      <c r="CL12" s="48">
        <v>214307</v>
      </c>
      <c r="CM12" s="48">
        <v>214075</v>
      </c>
      <c r="CN12" s="48">
        <v>214629</v>
      </c>
      <c r="CO12" s="48">
        <v>215392</v>
      </c>
      <c r="CP12" s="48">
        <v>217191</v>
      </c>
      <c r="CQ12" s="48">
        <v>218444</v>
      </c>
      <c r="CR12" s="48">
        <v>218738</v>
      </c>
      <c r="CS12" s="48">
        <v>218923</v>
      </c>
      <c r="CT12" s="48">
        <v>219741</v>
      </c>
      <c r="CU12" s="49">
        <v>219914</v>
      </c>
      <c r="CV12" s="47">
        <v>220351</v>
      </c>
      <c r="CW12" s="48">
        <v>221100</v>
      </c>
      <c r="CX12" s="48">
        <v>220874</v>
      </c>
      <c r="CY12" s="48">
        <v>221574</v>
      </c>
      <c r="CZ12" s="48">
        <v>220543</v>
      </c>
      <c r="DA12" s="48">
        <v>220202</v>
      </c>
      <c r="DB12" s="48">
        <v>220279</v>
      </c>
      <c r="DC12" s="48">
        <v>219776</v>
      </c>
      <c r="DD12" s="48">
        <v>220006</v>
      </c>
      <c r="DE12" s="48">
        <v>219581</v>
      </c>
      <c r="DF12" s="48">
        <v>219345</v>
      </c>
      <c r="DG12" s="49">
        <v>219378</v>
      </c>
      <c r="DH12" s="47">
        <v>219734</v>
      </c>
      <c r="DI12" s="48">
        <v>219480</v>
      </c>
      <c r="DJ12" s="48">
        <v>219916</v>
      </c>
      <c r="DK12" s="48">
        <v>219620</v>
      </c>
      <c r="DL12" s="48">
        <v>219419</v>
      </c>
      <c r="DM12" s="48">
        <v>218899</v>
      </c>
      <c r="DN12" s="48">
        <v>218112</v>
      </c>
      <c r="DO12" s="48">
        <v>218018</v>
      </c>
      <c r="DP12" s="48">
        <v>217815</v>
      </c>
      <c r="DQ12" s="48">
        <v>217306</v>
      </c>
      <c r="DR12" s="48">
        <v>216955</v>
      </c>
      <c r="DS12" s="51">
        <v>216234</v>
      </c>
      <c r="DT12" s="47">
        <v>216479</v>
      </c>
      <c r="DU12" s="48">
        <v>218176</v>
      </c>
      <c r="DV12" s="48">
        <v>219250</v>
      </c>
      <c r="DW12" s="48">
        <v>219590</v>
      </c>
      <c r="DX12" s="48">
        <v>220702</v>
      </c>
      <c r="DY12" s="48">
        <v>220651</v>
      </c>
      <c r="DZ12" s="48">
        <v>221719</v>
      </c>
      <c r="EA12" s="48">
        <v>220240</v>
      </c>
      <c r="EB12" s="48">
        <v>220350</v>
      </c>
      <c r="EC12" s="48">
        <v>219834</v>
      </c>
      <c r="ED12" s="48">
        <v>219765</v>
      </c>
      <c r="EE12" s="51">
        <v>219102</v>
      </c>
      <c r="EF12" s="47">
        <v>219248</v>
      </c>
      <c r="EG12" s="48">
        <v>220065</v>
      </c>
      <c r="EH12" s="48">
        <v>219518</v>
      </c>
      <c r="EI12" s="48">
        <v>219114</v>
      </c>
      <c r="EJ12" s="48">
        <v>218516</v>
      </c>
      <c r="EK12" s="48">
        <v>218119</v>
      </c>
      <c r="EL12" s="48">
        <v>217880</v>
      </c>
      <c r="EM12" s="48">
        <v>217945</v>
      </c>
      <c r="EN12" s="48">
        <v>219780</v>
      </c>
      <c r="EO12" s="48">
        <v>219629</v>
      </c>
      <c r="EP12" s="48">
        <v>219626</v>
      </c>
      <c r="EQ12" s="51">
        <v>220308</v>
      </c>
      <c r="ER12" s="47">
        <v>221017</v>
      </c>
      <c r="ES12" s="48">
        <v>221990</v>
      </c>
      <c r="ET12" s="48">
        <v>220862</v>
      </c>
      <c r="EU12" s="48">
        <v>220478</v>
      </c>
      <c r="EV12" s="48">
        <v>221027</v>
      </c>
      <c r="EW12" s="51">
        <v>221467</v>
      </c>
      <c r="EX12" s="51">
        <v>224447</v>
      </c>
      <c r="EY12" s="51">
        <v>224979</v>
      </c>
      <c r="EZ12" s="49">
        <v>224479</v>
      </c>
      <c r="FA12" s="49">
        <v>225101</v>
      </c>
      <c r="FB12" s="49">
        <v>225248</v>
      </c>
      <c r="FC12" s="49">
        <v>225784</v>
      </c>
      <c r="FD12" s="49">
        <v>226955</v>
      </c>
      <c r="FE12" s="49">
        <v>227234</v>
      </c>
      <c r="FF12" s="49">
        <v>225161</v>
      </c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103">
        <v>-1794</v>
      </c>
      <c r="FR12" s="83">
        <v>-0.79676320499553654</v>
      </c>
      <c r="FS12" s="103">
        <v>-623</v>
      </c>
      <c r="FT12" s="83">
        <v>-0.28278591789676272</v>
      </c>
      <c r="FX12" s="232" t="s">
        <v>472</v>
      </c>
      <c r="FY12" s="105">
        <v>2276078</v>
      </c>
      <c r="FZ12" s="105">
        <v>2279330</v>
      </c>
      <c r="GA12" s="105">
        <v>2328564</v>
      </c>
      <c r="GB12" s="3">
        <v>2307694</v>
      </c>
      <c r="GC12" s="3">
        <v>2540655</v>
      </c>
      <c r="GD12" s="3">
        <v>2374109</v>
      </c>
      <c r="GE12" s="3">
        <v>2648722</v>
      </c>
    </row>
    <row r="13" spans="1:188" ht="15" outlineLevel="2">
      <c r="A13" s="358">
        <v>120</v>
      </c>
      <c r="B13" s="52" t="s">
        <v>295</v>
      </c>
      <c r="C13" s="342" t="s">
        <v>296</v>
      </c>
      <c r="D13" s="370">
        <v>24475</v>
      </c>
      <c r="E13" s="371">
        <v>25035</v>
      </c>
      <c r="F13" s="371">
        <v>25799</v>
      </c>
      <c r="G13" s="371">
        <v>26396</v>
      </c>
      <c r="H13" s="371">
        <v>26302</v>
      </c>
      <c r="I13" s="371">
        <v>26566</v>
      </c>
      <c r="J13" s="371">
        <v>26394</v>
      </c>
      <c r="K13" s="371">
        <v>26494</v>
      </c>
      <c r="L13" s="371">
        <v>26370</v>
      </c>
      <c r="M13" s="371">
        <v>26558</v>
      </c>
      <c r="N13" s="371">
        <v>26578</v>
      </c>
      <c r="O13" s="372">
        <v>27238</v>
      </c>
      <c r="P13" s="370">
        <v>27360</v>
      </c>
      <c r="Q13" s="371">
        <v>27530</v>
      </c>
      <c r="R13" s="373">
        <v>27875</v>
      </c>
      <c r="S13" s="371">
        <v>28788</v>
      </c>
      <c r="T13" s="371">
        <v>28502</v>
      </c>
      <c r="U13" s="371">
        <v>28537</v>
      </c>
      <c r="V13" s="371">
        <v>28556</v>
      </c>
      <c r="W13" s="371">
        <v>28576</v>
      </c>
      <c r="X13" s="371">
        <v>28502</v>
      </c>
      <c r="Y13" s="371">
        <v>28272</v>
      </c>
      <c r="Z13" s="371">
        <v>28276</v>
      </c>
      <c r="AA13" s="372">
        <v>28288</v>
      </c>
      <c r="AB13" s="370">
        <v>28367</v>
      </c>
      <c r="AC13" s="371">
        <v>28225</v>
      </c>
      <c r="AD13" s="371">
        <v>28367</v>
      </c>
      <c r="AE13" s="371">
        <v>28584</v>
      </c>
      <c r="AF13" s="371">
        <v>28359</v>
      </c>
      <c r="AG13" s="371">
        <v>28095</v>
      </c>
      <c r="AH13" s="371">
        <v>27979</v>
      </c>
      <c r="AI13" s="371">
        <v>27986</v>
      </c>
      <c r="AJ13" s="371">
        <v>28194</v>
      </c>
      <c r="AK13" s="371">
        <v>27633</v>
      </c>
      <c r="AL13" s="371">
        <v>26541</v>
      </c>
      <c r="AM13" s="372">
        <v>25859</v>
      </c>
      <c r="AN13" s="370">
        <v>25844</v>
      </c>
      <c r="AO13" s="371">
        <v>25822</v>
      </c>
      <c r="AP13" s="371">
        <v>25963</v>
      </c>
      <c r="AQ13" s="371">
        <v>25961</v>
      </c>
      <c r="AR13" s="371">
        <v>25947</v>
      </c>
      <c r="AS13" s="371">
        <v>26154</v>
      </c>
      <c r="AT13" s="371">
        <v>26149</v>
      </c>
      <c r="AU13" s="371">
        <v>26134</v>
      </c>
      <c r="AV13" s="371">
        <v>26161</v>
      </c>
      <c r="AW13" s="371">
        <v>26186</v>
      </c>
      <c r="AX13" s="371">
        <v>26157</v>
      </c>
      <c r="AY13" s="372">
        <v>26102</v>
      </c>
      <c r="AZ13" s="370">
        <v>26231</v>
      </c>
      <c r="BA13" s="371">
        <v>26157</v>
      </c>
      <c r="BB13" s="371">
        <v>26246</v>
      </c>
      <c r="BC13" s="371">
        <v>26207</v>
      </c>
      <c r="BD13" s="371">
        <v>26105</v>
      </c>
      <c r="BE13" s="371">
        <v>25952</v>
      </c>
      <c r="BF13" s="371">
        <v>25952</v>
      </c>
      <c r="BG13" s="371">
        <v>25813</v>
      </c>
      <c r="BH13" s="371">
        <v>25618</v>
      </c>
      <c r="BI13" s="371">
        <v>25438</v>
      </c>
      <c r="BJ13" s="371">
        <v>25477</v>
      </c>
      <c r="BK13" s="372">
        <v>25597</v>
      </c>
      <c r="BL13" s="370">
        <v>25589</v>
      </c>
      <c r="BM13" s="375">
        <v>25599</v>
      </c>
      <c r="BN13" s="375">
        <v>25542</v>
      </c>
      <c r="BO13" s="375">
        <v>25507</v>
      </c>
      <c r="BP13" s="375">
        <v>25522</v>
      </c>
      <c r="BQ13" s="375">
        <v>25495</v>
      </c>
      <c r="BR13" s="375">
        <v>25515</v>
      </c>
      <c r="BS13" s="375">
        <v>25540</v>
      </c>
      <c r="BT13" s="375">
        <v>25577</v>
      </c>
      <c r="BU13" s="375">
        <v>25563</v>
      </c>
      <c r="BV13" s="375">
        <v>25546</v>
      </c>
      <c r="BW13" s="372">
        <v>25555</v>
      </c>
      <c r="BX13" s="370">
        <v>25600</v>
      </c>
      <c r="BY13" s="375">
        <v>25596</v>
      </c>
      <c r="BZ13" s="375">
        <v>25568</v>
      </c>
      <c r="CA13" s="375">
        <v>25507</v>
      </c>
      <c r="CB13" s="375">
        <v>25402</v>
      </c>
      <c r="CC13" s="375">
        <v>24991</v>
      </c>
      <c r="CD13" s="375">
        <v>24985</v>
      </c>
      <c r="CE13" s="375">
        <v>24998</v>
      </c>
      <c r="CF13" s="375">
        <v>24876</v>
      </c>
      <c r="CG13" s="371">
        <v>24821</v>
      </c>
      <c r="CH13" s="371">
        <v>24694</v>
      </c>
      <c r="CI13" s="372">
        <v>24611</v>
      </c>
      <c r="CJ13" s="370">
        <v>24537</v>
      </c>
      <c r="CK13" s="371">
        <v>24552</v>
      </c>
      <c r="CL13" s="371">
        <v>24521</v>
      </c>
      <c r="CM13" s="371">
        <v>24387</v>
      </c>
      <c r="CN13" s="371">
        <v>24383</v>
      </c>
      <c r="CO13" s="371">
        <v>24344</v>
      </c>
      <c r="CP13" s="371">
        <v>24366</v>
      </c>
      <c r="CQ13" s="371">
        <v>24501</v>
      </c>
      <c r="CR13" s="371">
        <v>24484</v>
      </c>
      <c r="CS13" s="371">
        <v>24383</v>
      </c>
      <c r="CT13" s="371">
        <v>24381</v>
      </c>
      <c r="CU13" s="372">
        <v>24358</v>
      </c>
      <c r="CV13" s="370">
        <v>24354</v>
      </c>
      <c r="CW13" s="371">
        <v>24359</v>
      </c>
      <c r="CX13" s="371">
        <v>24244</v>
      </c>
      <c r="CY13" s="371">
        <v>24209</v>
      </c>
      <c r="CZ13" s="371">
        <v>24100</v>
      </c>
      <c r="DA13" s="371">
        <v>24004</v>
      </c>
      <c r="DB13" s="371">
        <v>23969</v>
      </c>
      <c r="DC13" s="371">
        <v>23917</v>
      </c>
      <c r="DD13" s="371">
        <v>23907</v>
      </c>
      <c r="DE13" s="371">
        <v>23827</v>
      </c>
      <c r="DF13" s="371">
        <v>23811</v>
      </c>
      <c r="DG13" s="372">
        <v>23728</v>
      </c>
      <c r="DH13" s="370">
        <v>23668</v>
      </c>
      <c r="DI13" s="371">
        <v>23561</v>
      </c>
      <c r="DJ13" s="371">
        <v>23393</v>
      </c>
      <c r="DK13" s="371">
        <v>23336</v>
      </c>
      <c r="DL13" s="371">
        <v>23341</v>
      </c>
      <c r="DM13" s="371">
        <v>23245</v>
      </c>
      <c r="DN13" s="371">
        <v>23174</v>
      </c>
      <c r="DO13" s="371">
        <v>23063</v>
      </c>
      <c r="DP13" s="371">
        <v>23006</v>
      </c>
      <c r="DQ13" s="371">
        <v>22892</v>
      </c>
      <c r="DR13" s="371">
        <v>22833</v>
      </c>
      <c r="DS13" s="374">
        <v>22723</v>
      </c>
      <c r="DT13" s="370">
        <v>22661</v>
      </c>
      <c r="DU13" s="371">
        <v>22655</v>
      </c>
      <c r="DV13" s="371">
        <v>22572</v>
      </c>
      <c r="DW13" s="371">
        <v>22533</v>
      </c>
      <c r="DX13" s="371">
        <v>22577</v>
      </c>
      <c r="DY13" s="371">
        <v>22621</v>
      </c>
      <c r="DZ13" s="371">
        <v>23218</v>
      </c>
      <c r="EA13" s="371">
        <v>23147</v>
      </c>
      <c r="EB13" s="371">
        <v>23102</v>
      </c>
      <c r="EC13" s="371">
        <v>23067</v>
      </c>
      <c r="ED13" s="371">
        <v>23214</v>
      </c>
      <c r="EE13" s="374">
        <v>23133</v>
      </c>
      <c r="EF13" s="370">
        <v>23175</v>
      </c>
      <c r="EG13" s="371">
        <v>23185</v>
      </c>
      <c r="EH13" s="371">
        <v>23149</v>
      </c>
      <c r="EI13" s="371">
        <v>23082</v>
      </c>
      <c r="EJ13" s="371">
        <v>23039</v>
      </c>
      <c r="EK13" s="371">
        <v>23010</v>
      </c>
      <c r="EL13" s="371">
        <v>22898</v>
      </c>
      <c r="EM13" s="371">
        <v>22864</v>
      </c>
      <c r="EN13" s="371">
        <v>22969</v>
      </c>
      <c r="EO13" s="371">
        <v>22873</v>
      </c>
      <c r="EP13" s="371">
        <v>22857</v>
      </c>
      <c r="EQ13" s="374">
        <v>22874</v>
      </c>
      <c r="ER13" s="370">
        <v>22959</v>
      </c>
      <c r="ES13" s="371">
        <v>23048</v>
      </c>
      <c r="ET13" s="371">
        <v>22850</v>
      </c>
      <c r="EU13" s="371">
        <v>22700</v>
      </c>
      <c r="EV13" s="371">
        <v>22773</v>
      </c>
      <c r="EW13" s="374">
        <v>22774</v>
      </c>
      <c r="EX13" s="374">
        <v>22927</v>
      </c>
      <c r="EY13" s="374">
        <v>22945</v>
      </c>
      <c r="EZ13" s="372">
        <v>22884</v>
      </c>
      <c r="FA13" s="372">
        <v>22947</v>
      </c>
      <c r="FB13" s="372">
        <v>22963</v>
      </c>
      <c r="FC13" s="372">
        <v>22976</v>
      </c>
      <c r="FD13" s="372">
        <v>23096</v>
      </c>
      <c r="FE13" s="372">
        <v>23001</v>
      </c>
      <c r="FF13" s="372">
        <v>22795</v>
      </c>
      <c r="FG13" s="372"/>
      <c r="FH13" s="372"/>
      <c r="FI13" s="372"/>
      <c r="FJ13" s="372"/>
      <c r="FK13" s="372"/>
      <c r="FL13" s="372"/>
      <c r="FM13" s="372"/>
      <c r="FN13" s="372"/>
      <c r="FO13" s="372"/>
      <c r="FP13" s="372"/>
      <c r="FQ13" s="103">
        <v>-301</v>
      </c>
      <c r="FR13" s="83">
        <v>-1.3204650142575125</v>
      </c>
      <c r="FS13" s="103">
        <v>-181</v>
      </c>
      <c r="FT13" s="83">
        <v>-0.79129142257585039</v>
      </c>
      <c r="FX13" s="104" t="s">
        <v>473</v>
      </c>
      <c r="FY13" s="105">
        <v>2278197</v>
      </c>
      <c r="FZ13" s="105">
        <v>2285762</v>
      </c>
      <c r="GA13" s="105">
        <v>2325821</v>
      </c>
      <c r="GB13" s="3">
        <v>2306143</v>
      </c>
      <c r="GC13" s="3">
        <v>2478543</v>
      </c>
      <c r="GD13" s="3">
        <v>2370087</v>
      </c>
      <c r="GE13" s="3">
        <v>2654514</v>
      </c>
    </row>
    <row r="14" spans="1:188" ht="15" outlineLevel="2">
      <c r="A14" s="358">
        <v>154</v>
      </c>
      <c r="B14" s="52" t="s">
        <v>295</v>
      </c>
      <c r="C14" s="342" t="s">
        <v>297</v>
      </c>
      <c r="D14" s="370">
        <v>61808</v>
      </c>
      <c r="E14" s="371">
        <v>62297</v>
      </c>
      <c r="F14" s="371">
        <v>62264</v>
      </c>
      <c r="G14" s="371">
        <v>62131</v>
      </c>
      <c r="H14" s="371">
        <v>61881</v>
      </c>
      <c r="I14" s="371">
        <v>62011</v>
      </c>
      <c r="J14" s="371">
        <v>61343</v>
      </c>
      <c r="K14" s="371">
        <v>61789</v>
      </c>
      <c r="L14" s="371">
        <v>60857</v>
      </c>
      <c r="M14" s="371">
        <v>60837</v>
      </c>
      <c r="N14" s="371">
        <v>60488</v>
      </c>
      <c r="O14" s="372">
        <v>61009</v>
      </c>
      <c r="P14" s="370">
        <v>60996</v>
      </c>
      <c r="Q14" s="371">
        <v>61032</v>
      </c>
      <c r="R14" s="373">
        <v>61696</v>
      </c>
      <c r="S14" s="371">
        <v>62528</v>
      </c>
      <c r="T14" s="371">
        <v>61637</v>
      </c>
      <c r="U14" s="371">
        <v>62454</v>
      </c>
      <c r="V14" s="371">
        <v>62586</v>
      </c>
      <c r="W14" s="371">
        <v>62410</v>
      </c>
      <c r="X14" s="371">
        <v>62325</v>
      </c>
      <c r="Y14" s="371">
        <v>62721</v>
      </c>
      <c r="Z14" s="371">
        <v>62709</v>
      </c>
      <c r="AA14" s="372">
        <v>62277</v>
      </c>
      <c r="AB14" s="370">
        <v>62621</v>
      </c>
      <c r="AC14" s="371">
        <v>63025</v>
      </c>
      <c r="AD14" s="371">
        <v>62939</v>
      </c>
      <c r="AE14" s="371">
        <v>63328</v>
      </c>
      <c r="AF14" s="371">
        <v>63688</v>
      </c>
      <c r="AG14" s="371">
        <v>62854</v>
      </c>
      <c r="AH14" s="371">
        <v>62083</v>
      </c>
      <c r="AI14" s="371">
        <v>62093</v>
      </c>
      <c r="AJ14" s="371">
        <v>62592</v>
      </c>
      <c r="AK14" s="371">
        <v>63055</v>
      </c>
      <c r="AL14" s="371">
        <v>62547</v>
      </c>
      <c r="AM14" s="372">
        <v>62810</v>
      </c>
      <c r="AN14" s="370">
        <v>62432</v>
      </c>
      <c r="AO14" s="371">
        <v>62578</v>
      </c>
      <c r="AP14" s="371">
        <v>63066</v>
      </c>
      <c r="AQ14" s="371">
        <v>62848</v>
      </c>
      <c r="AR14" s="371">
        <v>63475</v>
      </c>
      <c r="AS14" s="371">
        <v>63845</v>
      </c>
      <c r="AT14" s="371">
        <v>63898</v>
      </c>
      <c r="AU14" s="371">
        <v>64159</v>
      </c>
      <c r="AV14" s="371">
        <v>63928</v>
      </c>
      <c r="AW14" s="371">
        <v>64232</v>
      </c>
      <c r="AX14" s="371">
        <v>64164</v>
      </c>
      <c r="AY14" s="372">
        <v>64350</v>
      </c>
      <c r="AZ14" s="370">
        <v>65156</v>
      </c>
      <c r="BA14" s="371">
        <v>65604</v>
      </c>
      <c r="BB14" s="371">
        <v>66068</v>
      </c>
      <c r="BC14" s="371">
        <v>66171</v>
      </c>
      <c r="BD14" s="371">
        <v>66409</v>
      </c>
      <c r="BE14" s="371">
        <v>66018</v>
      </c>
      <c r="BF14" s="371">
        <v>66537</v>
      </c>
      <c r="BG14" s="371">
        <v>66806</v>
      </c>
      <c r="BH14" s="371">
        <v>66408</v>
      </c>
      <c r="BI14" s="371">
        <v>65924</v>
      </c>
      <c r="BJ14" s="371">
        <v>66355</v>
      </c>
      <c r="BK14" s="372">
        <v>67117</v>
      </c>
      <c r="BL14" s="370">
        <v>67617</v>
      </c>
      <c r="BM14" s="375">
        <v>68573</v>
      </c>
      <c r="BN14" s="375">
        <v>68813</v>
      </c>
      <c r="BO14" s="375">
        <v>69083</v>
      </c>
      <c r="BP14" s="375">
        <v>69285</v>
      </c>
      <c r="BQ14" s="375">
        <v>69573</v>
      </c>
      <c r="BR14" s="375">
        <v>69335</v>
      </c>
      <c r="BS14" s="375">
        <v>69279</v>
      </c>
      <c r="BT14" s="375">
        <v>69528</v>
      </c>
      <c r="BU14" s="375">
        <v>69769</v>
      </c>
      <c r="BV14" s="375">
        <v>70174</v>
      </c>
      <c r="BW14" s="372">
        <v>70279</v>
      </c>
      <c r="BX14" s="370">
        <v>70250</v>
      </c>
      <c r="BY14" s="375">
        <v>70193</v>
      </c>
      <c r="BZ14" s="375">
        <v>70028</v>
      </c>
      <c r="CA14" s="375">
        <v>69562</v>
      </c>
      <c r="CB14" s="375">
        <v>69438</v>
      </c>
      <c r="CC14" s="375">
        <v>68146</v>
      </c>
      <c r="CD14" s="375">
        <v>68048</v>
      </c>
      <c r="CE14" s="375">
        <v>67947</v>
      </c>
      <c r="CF14" s="375">
        <v>67532</v>
      </c>
      <c r="CG14" s="371">
        <v>67489</v>
      </c>
      <c r="CH14" s="371">
        <v>67485</v>
      </c>
      <c r="CI14" s="372">
        <v>67377</v>
      </c>
      <c r="CJ14" s="370">
        <v>67339</v>
      </c>
      <c r="CK14" s="371">
        <v>67641</v>
      </c>
      <c r="CL14" s="371">
        <v>67938</v>
      </c>
      <c r="CM14" s="371">
        <v>68020</v>
      </c>
      <c r="CN14" s="371">
        <v>68389</v>
      </c>
      <c r="CO14" s="371">
        <v>69017</v>
      </c>
      <c r="CP14" s="371">
        <v>70055</v>
      </c>
      <c r="CQ14" s="371">
        <v>70583</v>
      </c>
      <c r="CR14" s="371">
        <v>70635</v>
      </c>
      <c r="CS14" s="371">
        <v>71237</v>
      </c>
      <c r="CT14" s="371">
        <v>72008</v>
      </c>
      <c r="CU14" s="372">
        <v>72241</v>
      </c>
      <c r="CV14" s="370">
        <v>72454</v>
      </c>
      <c r="CW14" s="371">
        <v>72742</v>
      </c>
      <c r="CX14" s="371">
        <v>72766</v>
      </c>
      <c r="CY14" s="371">
        <v>73271</v>
      </c>
      <c r="CZ14" s="371">
        <v>73335</v>
      </c>
      <c r="DA14" s="371">
        <v>73348</v>
      </c>
      <c r="DB14" s="371">
        <v>73555</v>
      </c>
      <c r="DC14" s="371">
        <v>73244</v>
      </c>
      <c r="DD14" s="371">
        <v>73566</v>
      </c>
      <c r="DE14" s="371">
        <v>73643</v>
      </c>
      <c r="DF14" s="371">
        <v>73595</v>
      </c>
      <c r="DG14" s="372">
        <v>73698</v>
      </c>
      <c r="DH14" s="370">
        <v>73935</v>
      </c>
      <c r="DI14" s="371">
        <v>73789</v>
      </c>
      <c r="DJ14" s="371">
        <v>74163</v>
      </c>
      <c r="DK14" s="371">
        <v>74091</v>
      </c>
      <c r="DL14" s="371">
        <v>73989</v>
      </c>
      <c r="DM14" s="371">
        <v>73848</v>
      </c>
      <c r="DN14" s="371">
        <v>73505</v>
      </c>
      <c r="DO14" s="371">
        <v>73484</v>
      </c>
      <c r="DP14" s="371">
        <v>73415</v>
      </c>
      <c r="DQ14" s="371">
        <v>73190</v>
      </c>
      <c r="DR14" s="371">
        <v>73017</v>
      </c>
      <c r="DS14" s="374">
        <v>72749</v>
      </c>
      <c r="DT14" s="370">
        <v>72790</v>
      </c>
      <c r="DU14" s="371">
        <v>73899</v>
      </c>
      <c r="DV14" s="371">
        <v>74903</v>
      </c>
      <c r="DW14" s="371">
        <v>75357</v>
      </c>
      <c r="DX14" s="371">
        <v>76028</v>
      </c>
      <c r="DY14" s="371">
        <v>76186</v>
      </c>
      <c r="DZ14" s="371">
        <v>76234</v>
      </c>
      <c r="EA14" s="371">
        <v>75294</v>
      </c>
      <c r="EB14" s="371">
        <v>75479</v>
      </c>
      <c r="EC14" s="371">
        <v>75181</v>
      </c>
      <c r="ED14" s="371">
        <v>74918</v>
      </c>
      <c r="EE14" s="374">
        <v>74617</v>
      </c>
      <c r="EF14" s="370">
        <v>74733</v>
      </c>
      <c r="EG14" s="371">
        <v>75069</v>
      </c>
      <c r="EH14" s="371">
        <v>74806</v>
      </c>
      <c r="EI14" s="371">
        <v>74639</v>
      </c>
      <c r="EJ14" s="371">
        <v>74304</v>
      </c>
      <c r="EK14" s="371">
        <v>74222</v>
      </c>
      <c r="EL14" s="371">
        <v>74143</v>
      </c>
      <c r="EM14" s="371">
        <v>74100</v>
      </c>
      <c r="EN14" s="371">
        <v>74989</v>
      </c>
      <c r="EO14" s="371">
        <v>74814</v>
      </c>
      <c r="EP14" s="371">
        <v>74769</v>
      </c>
      <c r="EQ14" s="374">
        <v>75036</v>
      </c>
      <c r="ER14" s="370">
        <v>75225</v>
      </c>
      <c r="ES14" s="371">
        <v>75613</v>
      </c>
      <c r="ET14" s="371">
        <v>75152</v>
      </c>
      <c r="EU14" s="371">
        <v>74915</v>
      </c>
      <c r="EV14" s="371">
        <v>75243</v>
      </c>
      <c r="EW14" s="374">
        <v>75442</v>
      </c>
      <c r="EX14" s="374">
        <v>77244</v>
      </c>
      <c r="EY14" s="374">
        <v>77607</v>
      </c>
      <c r="EZ14" s="372">
        <v>77313</v>
      </c>
      <c r="FA14" s="372">
        <v>77559</v>
      </c>
      <c r="FB14" s="372">
        <v>77687</v>
      </c>
      <c r="FC14" s="372">
        <v>78109</v>
      </c>
      <c r="FD14" s="372">
        <v>78490</v>
      </c>
      <c r="FE14" s="372">
        <v>78924</v>
      </c>
      <c r="FF14" s="372">
        <v>78056</v>
      </c>
      <c r="FG14" s="372"/>
      <c r="FH14" s="372"/>
      <c r="FI14" s="372"/>
      <c r="FJ14" s="372"/>
      <c r="FK14" s="372"/>
      <c r="FL14" s="372"/>
      <c r="FM14" s="372"/>
      <c r="FN14" s="372"/>
      <c r="FO14" s="372"/>
      <c r="FP14" s="372"/>
      <c r="FQ14" s="103">
        <v>-434</v>
      </c>
      <c r="FR14" s="83">
        <v>-0.55601106897611974</v>
      </c>
      <c r="FS14" s="103">
        <v>-53</v>
      </c>
      <c r="FT14" s="83">
        <v>-7.0632762940455243E-2</v>
      </c>
      <c r="FX14" s="232" t="s">
        <v>474</v>
      </c>
      <c r="FY14" s="105">
        <v>2277575</v>
      </c>
      <c r="FZ14" s="105">
        <v>2300364</v>
      </c>
      <c r="GA14" s="105">
        <v>2325579</v>
      </c>
      <c r="GB14" s="3">
        <v>2305154</v>
      </c>
      <c r="GC14" s="3">
        <v>2484416</v>
      </c>
      <c r="GD14" s="3">
        <v>2453200</v>
      </c>
      <c r="GE14" s="3">
        <v>2651034</v>
      </c>
    </row>
    <row r="15" spans="1:188" ht="15" outlineLevel="2">
      <c r="A15" s="358">
        <v>250</v>
      </c>
      <c r="B15" s="52" t="s">
        <v>295</v>
      </c>
      <c r="C15" s="342" t="s">
        <v>299</v>
      </c>
      <c r="D15" s="370">
        <v>36877</v>
      </c>
      <c r="E15" s="371">
        <v>37069</v>
      </c>
      <c r="F15" s="371">
        <v>37163</v>
      </c>
      <c r="G15" s="371">
        <v>36900</v>
      </c>
      <c r="H15" s="371">
        <v>36883</v>
      </c>
      <c r="I15" s="371">
        <v>37219</v>
      </c>
      <c r="J15" s="371">
        <v>37049</v>
      </c>
      <c r="K15" s="371">
        <v>37128</v>
      </c>
      <c r="L15" s="371">
        <v>36898</v>
      </c>
      <c r="M15" s="371">
        <v>37207</v>
      </c>
      <c r="N15" s="371">
        <v>37033</v>
      </c>
      <c r="O15" s="372">
        <v>37380</v>
      </c>
      <c r="P15" s="370">
        <v>37648</v>
      </c>
      <c r="Q15" s="371">
        <v>37577</v>
      </c>
      <c r="R15" s="373">
        <v>37502</v>
      </c>
      <c r="S15" s="371">
        <v>37526</v>
      </c>
      <c r="T15" s="371">
        <v>38016</v>
      </c>
      <c r="U15" s="371">
        <v>38529</v>
      </c>
      <c r="V15" s="371">
        <v>38921</v>
      </c>
      <c r="W15" s="371">
        <v>38784</v>
      </c>
      <c r="X15" s="371">
        <v>38993</v>
      </c>
      <c r="Y15" s="371">
        <v>39251</v>
      </c>
      <c r="Z15" s="371">
        <v>39225</v>
      </c>
      <c r="AA15" s="372">
        <v>39492</v>
      </c>
      <c r="AB15" s="370">
        <v>38997</v>
      </c>
      <c r="AC15" s="371">
        <v>39177</v>
      </c>
      <c r="AD15" s="371">
        <v>39417</v>
      </c>
      <c r="AE15" s="371">
        <v>39904</v>
      </c>
      <c r="AF15" s="371">
        <v>39959</v>
      </c>
      <c r="AG15" s="371">
        <v>40046</v>
      </c>
      <c r="AH15" s="371">
        <v>40080</v>
      </c>
      <c r="AI15" s="371">
        <v>39607</v>
      </c>
      <c r="AJ15" s="371">
        <v>39991</v>
      </c>
      <c r="AK15" s="371">
        <v>40203</v>
      </c>
      <c r="AL15" s="371">
        <v>40096</v>
      </c>
      <c r="AM15" s="372">
        <v>40352</v>
      </c>
      <c r="AN15" s="370">
        <v>40480</v>
      </c>
      <c r="AO15" s="371">
        <v>40872</v>
      </c>
      <c r="AP15" s="371">
        <v>41429</v>
      </c>
      <c r="AQ15" s="371">
        <v>41284</v>
      </c>
      <c r="AR15" s="371">
        <v>41454</v>
      </c>
      <c r="AS15" s="371">
        <v>41908</v>
      </c>
      <c r="AT15" s="371">
        <v>42066</v>
      </c>
      <c r="AU15" s="371">
        <v>41995</v>
      </c>
      <c r="AV15" s="371">
        <v>41981</v>
      </c>
      <c r="AW15" s="371">
        <v>42554</v>
      </c>
      <c r="AX15" s="371">
        <v>42562</v>
      </c>
      <c r="AY15" s="372">
        <v>42617</v>
      </c>
      <c r="AZ15" s="370">
        <v>43199</v>
      </c>
      <c r="BA15" s="371">
        <v>43202</v>
      </c>
      <c r="BB15" s="371">
        <v>43580</v>
      </c>
      <c r="BC15" s="371">
        <v>43562</v>
      </c>
      <c r="BD15" s="371">
        <v>43649</v>
      </c>
      <c r="BE15" s="371">
        <v>43566</v>
      </c>
      <c r="BF15" s="371">
        <v>44113</v>
      </c>
      <c r="BG15" s="371">
        <v>44189</v>
      </c>
      <c r="BH15" s="371">
        <v>44242</v>
      </c>
      <c r="BI15" s="371">
        <v>44197</v>
      </c>
      <c r="BJ15" s="371">
        <v>44605</v>
      </c>
      <c r="BK15" s="372">
        <v>45067</v>
      </c>
      <c r="BL15" s="370">
        <v>45314</v>
      </c>
      <c r="BM15" s="375">
        <v>45669</v>
      </c>
      <c r="BN15" s="375">
        <v>45756</v>
      </c>
      <c r="BO15" s="375">
        <v>45927</v>
      </c>
      <c r="BP15" s="375">
        <v>46035</v>
      </c>
      <c r="BQ15" s="375">
        <v>46175</v>
      </c>
      <c r="BR15" s="375">
        <v>46320</v>
      </c>
      <c r="BS15" s="375">
        <v>46260</v>
      </c>
      <c r="BT15" s="375">
        <v>46310</v>
      </c>
      <c r="BU15" s="375">
        <v>46360</v>
      </c>
      <c r="BV15" s="375">
        <v>46535</v>
      </c>
      <c r="BW15" s="372">
        <v>46648</v>
      </c>
      <c r="BX15" s="370">
        <v>46802</v>
      </c>
      <c r="BY15" s="375">
        <v>46753</v>
      </c>
      <c r="BZ15" s="375">
        <v>46693</v>
      </c>
      <c r="CA15" s="375">
        <v>46580</v>
      </c>
      <c r="CB15" s="375">
        <v>46454</v>
      </c>
      <c r="CC15" s="375">
        <v>45654</v>
      </c>
      <c r="CD15" s="375">
        <v>45753</v>
      </c>
      <c r="CE15" s="375">
        <v>45787</v>
      </c>
      <c r="CF15" s="375">
        <v>45586</v>
      </c>
      <c r="CG15" s="371">
        <v>45572</v>
      </c>
      <c r="CH15" s="371">
        <v>45445</v>
      </c>
      <c r="CI15" s="372">
        <v>45281</v>
      </c>
      <c r="CJ15" s="370">
        <v>45181</v>
      </c>
      <c r="CK15" s="371">
        <v>45272</v>
      </c>
      <c r="CL15" s="371">
        <v>45392</v>
      </c>
      <c r="CM15" s="371">
        <v>45406</v>
      </c>
      <c r="CN15" s="371">
        <v>45476</v>
      </c>
      <c r="CO15" s="371">
        <v>45524</v>
      </c>
      <c r="CP15" s="371">
        <v>45868</v>
      </c>
      <c r="CQ15" s="371">
        <v>45994</v>
      </c>
      <c r="CR15" s="371">
        <v>46174</v>
      </c>
      <c r="CS15" s="371">
        <v>46026</v>
      </c>
      <c r="CT15" s="371">
        <v>46140</v>
      </c>
      <c r="CU15" s="372">
        <v>46163</v>
      </c>
      <c r="CV15" s="370">
        <v>46261</v>
      </c>
      <c r="CW15" s="371">
        <v>46377</v>
      </c>
      <c r="CX15" s="371">
        <v>46420</v>
      </c>
      <c r="CY15" s="371">
        <v>46659</v>
      </c>
      <c r="CZ15" s="371">
        <v>46276</v>
      </c>
      <c r="DA15" s="371">
        <v>46333</v>
      </c>
      <c r="DB15" s="371">
        <v>46342</v>
      </c>
      <c r="DC15" s="371">
        <v>46476</v>
      </c>
      <c r="DD15" s="371">
        <v>46384</v>
      </c>
      <c r="DE15" s="371">
        <v>46318</v>
      </c>
      <c r="DF15" s="371">
        <v>46289</v>
      </c>
      <c r="DG15" s="372">
        <v>46431</v>
      </c>
      <c r="DH15" s="370">
        <v>46427</v>
      </c>
      <c r="DI15" s="371">
        <v>46458</v>
      </c>
      <c r="DJ15" s="371">
        <v>46501</v>
      </c>
      <c r="DK15" s="371">
        <v>46462</v>
      </c>
      <c r="DL15" s="371">
        <v>46348</v>
      </c>
      <c r="DM15" s="371">
        <v>46236</v>
      </c>
      <c r="DN15" s="371">
        <v>46062</v>
      </c>
      <c r="DO15" s="371">
        <v>46153</v>
      </c>
      <c r="DP15" s="371">
        <v>46190</v>
      </c>
      <c r="DQ15" s="371">
        <v>46172</v>
      </c>
      <c r="DR15" s="371">
        <v>46169</v>
      </c>
      <c r="DS15" s="374">
        <v>46139</v>
      </c>
      <c r="DT15" s="370">
        <v>46299</v>
      </c>
      <c r="DU15" s="371">
        <v>46490</v>
      </c>
      <c r="DV15" s="371">
        <v>46571</v>
      </c>
      <c r="DW15" s="371">
        <v>46547</v>
      </c>
      <c r="DX15" s="371">
        <v>46679</v>
      </c>
      <c r="DY15" s="371">
        <v>46621</v>
      </c>
      <c r="DZ15" s="371">
        <v>46678</v>
      </c>
      <c r="EA15" s="371">
        <v>46422</v>
      </c>
      <c r="EB15" s="371">
        <v>46437</v>
      </c>
      <c r="EC15" s="371">
        <v>46354</v>
      </c>
      <c r="ED15" s="371">
        <v>46303</v>
      </c>
      <c r="EE15" s="374">
        <v>46217</v>
      </c>
      <c r="EF15" s="370">
        <v>46170</v>
      </c>
      <c r="EG15" s="371">
        <v>46341</v>
      </c>
      <c r="EH15" s="371">
        <v>46280</v>
      </c>
      <c r="EI15" s="371">
        <v>46239</v>
      </c>
      <c r="EJ15" s="371">
        <v>46203</v>
      </c>
      <c r="EK15" s="371">
        <v>46071</v>
      </c>
      <c r="EL15" s="371">
        <v>46098</v>
      </c>
      <c r="EM15" s="371">
        <v>46172</v>
      </c>
      <c r="EN15" s="371">
        <v>46444</v>
      </c>
      <c r="EO15" s="371">
        <v>46612</v>
      </c>
      <c r="EP15" s="371">
        <v>46624</v>
      </c>
      <c r="EQ15" s="374">
        <v>46861</v>
      </c>
      <c r="ER15" s="370">
        <v>47024</v>
      </c>
      <c r="ES15" s="371">
        <v>47217</v>
      </c>
      <c r="ET15" s="371">
        <v>46979</v>
      </c>
      <c r="EU15" s="371">
        <v>47111</v>
      </c>
      <c r="EV15" s="371">
        <v>47203</v>
      </c>
      <c r="EW15" s="374">
        <v>47454</v>
      </c>
      <c r="EX15" s="374">
        <v>48019</v>
      </c>
      <c r="EY15" s="374">
        <v>48095</v>
      </c>
      <c r="EZ15" s="372">
        <v>47939</v>
      </c>
      <c r="FA15" s="372">
        <v>48125</v>
      </c>
      <c r="FB15" s="372">
        <v>48121</v>
      </c>
      <c r="FC15" s="372">
        <v>48210</v>
      </c>
      <c r="FD15" s="372">
        <v>48373</v>
      </c>
      <c r="FE15" s="372">
        <v>48383</v>
      </c>
      <c r="FF15" s="372">
        <v>48016</v>
      </c>
      <c r="FG15" s="372"/>
      <c r="FH15" s="372"/>
      <c r="FI15" s="372"/>
      <c r="FJ15" s="372"/>
      <c r="FK15" s="372"/>
      <c r="FL15" s="372"/>
      <c r="FM15" s="372"/>
      <c r="FN15" s="372"/>
      <c r="FO15" s="372"/>
      <c r="FP15" s="372"/>
      <c r="FQ15" s="103">
        <v>-357</v>
      </c>
      <c r="FR15" s="83">
        <v>-0.7435021659446851</v>
      </c>
      <c r="FS15" s="103">
        <v>-194</v>
      </c>
      <c r="FT15" s="83">
        <v>-0.41399031177311618</v>
      </c>
      <c r="FX15" s="104" t="s">
        <v>475</v>
      </c>
      <c r="FY15" s="105">
        <v>2263110</v>
      </c>
      <c r="FZ15" s="105">
        <v>2317897</v>
      </c>
      <c r="GA15" s="105">
        <v>2327498</v>
      </c>
      <c r="GB15" s="3">
        <v>2294057</v>
      </c>
      <c r="GC15" s="3">
        <v>2465967</v>
      </c>
      <c r="GD15" s="3">
        <v>2445234</v>
      </c>
      <c r="GE15" s="3">
        <v>2659352</v>
      </c>
    </row>
    <row r="16" spans="1:188" ht="15" outlineLevel="2">
      <c r="A16" s="358">
        <v>495</v>
      </c>
      <c r="B16" s="52" t="s">
        <v>295</v>
      </c>
      <c r="C16" s="342" t="s">
        <v>301</v>
      </c>
      <c r="D16" s="370">
        <v>18611</v>
      </c>
      <c r="E16" s="371">
        <v>18864</v>
      </c>
      <c r="F16" s="371">
        <v>18913</v>
      </c>
      <c r="G16" s="371">
        <v>18765</v>
      </c>
      <c r="H16" s="371">
        <v>18666</v>
      </c>
      <c r="I16" s="371">
        <v>18839</v>
      </c>
      <c r="J16" s="371">
        <v>18809</v>
      </c>
      <c r="K16" s="371">
        <v>18763</v>
      </c>
      <c r="L16" s="371">
        <v>18984</v>
      </c>
      <c r="M16" s="371">
        <v>19052</v>
      </c>
      <c r="N16" s="371">
        <v>19099</v>
      </c>
      <c r="O16" s="372">
        <v>19511</v>
      </c>
      <c r="P16" s="370">
        <v>19522</v>
      </c>
      <c r="Q16" s="371">
        <v>19660</v>
      </c>
      <c r="R16" s="373">
        <v>19774</v>
      </c>
      <c r="S16" s="371">
        <v>19697</v>
      </c>
      <c r="T16" s="371">
        <v>19790</v>
      </c>
      <c r="U16" s="371">
        <v>19958</v>
      </c>
      <c r="V16" s="371">
        <v>20012</v>
      </c>
      <c r="W16" s="371">
        <v>20122</v>
      </c>
      <c r="X16" s="371">
        <v>20237</v>
      </c>
      <c r="Y16" s="371">
        <v>20182</v>
      </c>
      <c r="Z16" s="371">
        <v>20330</v>
      </c>
      <c r="AA16" s="372">
        <v>20365</v>
      </c>
      <c r="AB16" s="370">
        <v>20387</v>
      </c>
      <c r="AC16" s="371">
        <v>20549</v>
      </c>
      <c r="AD16" s="371">
        <v>20582</v>
      </c>
      <c r="AE16" s="371">
        <v>20640</v>
      </c>
      <c r="AF16" s="371">
        <v>20832</v>
      </c>
      <c r="AG16" s="371">
        <v>20581</v>
      </c>
      <c r="AH16" s="371">
        <v>20536</v>
      </c>
      <c r="AI16" s="371">
        <v>20663</v>
      </c>
      <c r="AJ16" s="371">
        <v>20910</v>
      </c>
      <c r="AK16" s="371">
        <v>20966</v>
      </c>
      <c r="AL16" s="371">
        <v>20856</v>
      </c>
      <c r="AM16" s="372">
        <v>21054</v>
      </c>
      <c r="AN16" s="370">
        <v>21083</v>
      </c>
      <c r="AO16" s="371">
        <v>21275</v>
      </c>
      <c r="AP16" s="371">
        <v>21582</v>
      </c>
      <c r="AQ16" s="371">
        <v>21669</v>
      </c>
      <c r="AR16" s="371">
        <v>21710</v>
      </c>
      <c r="AS16" s="371">
        <v>21892</v>
      </c>
      <c r="AT16" s="371">
        <v>21941</v>
      </c>
      <c r="AU16" s="371">
        <v>21979</v>
      </c>
      <c r="AV16" s="371">
        <v>21937</v>
      </c>
      <c r="AW16" s="371">
        <v>22006</v>
      </c>
      <c r="AX16" s="371">
        <v>22045</v>
      </c>
      <c r="AY16" s="372">
        <v>22017</v>
      </c>
      <c r="AZ16" s="370">
        <v>22246</v>
      </c>
      <c r="BA16" s="371">
        <v>22326</v>
      </c>
      <c r="BB16" s="371">
        <v>22451</v>
      </c>
      <c r="BC16" s="371">
        <v>22482</v>
      </c>
      <c r="BD16" s="371">
        <v>22516</v>
      </c>
      <c r="BE16" s="371">
        <v>22447</v>
      </c>
      <c r="BF16" s="371">
        <v>22517</v>
      </c>
      <c r="BG16" s="371">
        <v>23252</v>
      </c>
      <c r="BH16" s="371">
        <v>23635</v>
      </c>
      <c r="BI16" s="371">
        <v>22825</v>
      </c>
      <c r="BJ16" s="371">
        <v>23121</v>
      </c>
      <c r="BK16" s="372">
        <v>23274</v>
      </c>
      <c r="BL16" s="370">
        <v>23345</v>
      </c>
      <c r="BM16" s="375">
        <v>23455</v>
      </c>
      <c r="BN16" s="375">
        <v>23424</v>
      </c>
      <c r="BO16" s="375">
        <v>23436</v>
      </c>
      <c r="BP16" s="375">
        <v>23459</v>
      </c>
      <c r="BQ16" s="375">
        <v>23451</v>
      </c>
      <c r="BR16" s="375">
        <v>23483</v>
      </c>
      <c r="BS16" s="375">
        <v>23443</v>
      </c>
      <c r="BT16" s="375">
        <v>23460</v>
      </c>
      <c r="BU16" s="375">
        <v>23427</v>
      </c>
      <c r="BV16" s="375">
        <v>23518</v>
      </c>
      <c r="BW16" s="372">
        <v>23554</v>
      </c>
      <c r="BX16" s="370">
        <v>23603</v>
      </c>
      <c r="BY16" s="375">
        <v>23593</v>
      </c>
      <c r="BZ16" s="375">
        <v>23634</v>
      </c>
      <c r="CA16" s="375">
        <v>23649</v>
      </c>
      <c r="CB16" s="375">
        <v>23466</v>
      </c>
      <c r="CC16" s="375">
        <v>23137</v>
      </c>
      <c r="CD16" s="375">
        <v>23218</v>
      </c>
      <c r="CE16" s="375">
        <v>23241</v>
      </c>
      <c r="CF16" s="375">
        <v>23183</v>
      </c>
      <c r="CG16" s="371">
        <v>23194</v>
      </c>
      <c r="CH16" s="371">
        <v>23144</v>
      </c>
      <c r="CI16" s="372">
        <v>23106</v>
      </c>
      <c r="CJ16" s="370">
        <v>23052</v>
      </c>
      <c r="CK16" s="371">
        <v>23099</v>
      </c>
      <c r="CL16" s="371">
        <v>23204</v>
      </c>
      <c r="CM16" s="371">
        <v>23227</v>
      </c>
      <c r="CN16" s="371">
        <v>23245</v>
      </c>
      <c r="CO16" s="371">
        <v>23262</v>
      </c>
      <c r="CP16" s="371">
        <v>23225</v>
      </c>
      <c r="CQ16" s="371">
        <v>23458</v>
      </c>
      <c r="CR16" s="371">
        <v>23475</v>
      </c>
      <c r="CS16" s="371">
        <v>23395</v>
      </c>
      <c r="CT16" s="371">
        <v>23399</v>
      </c>
      <c r="CU16" s="372">
        <v>23366</v>
      </c>
      <c r="CV16" s="370">
        <v>23351</v>
      </c>
      <c r="CW16" s="371">
        <v>23639</v>
      </c>
      <c r="CX16" s="371">
        <v>23623</v>
      </c>
      <c r="CY16" s="371">
        <v>23665</v>
      </c>
      <c r="CZ16" s="371">
        <v>23696</v>
      </c>
      <c r="DA16" s="371">
        <v>23657</v>
      </c>
      <c r="DB16" s="371">
        <v>23670</v>
      </c>
      <c r="DC16" s="371">
        <v>23669</v>
      </c>
      <c r="DD16" s="371">
        <v>23657</v>
      </c>
      <c r="DE16" s="371">
        <v>23595</v>
      </c>
      <c r="DF16" s="371">
        <v>23589</v>
      </c>
      <c r="DG16" s="372">
        <v>23586</v>
      </c>
      <c r="DH16" s="370">
        <v>23661</v>
      </c>
      <c r="DI16" s="371">
        <v>23739</v>
      </c>
      <c r="DJ16" s="371">
        <v>23991</v>
      </c>
      <c r="DK16" s="371">
        <v>24060</v>
      </c>
      <c r="DL16" s="371">
        <v>24139</v>
      </c>
      <c r="DM16" s="371">
        <v>24171</v>
      </c>
      <c r="DN16" s="371">
        <v>24202</v>
      </c>
      <c r="DO16" s="371">
        <v>24292</v>
      </c>
      <c r="DP16" s="371">
        <v>24285</v>
      </c>
      <c r="DQ16" s="371">
        <v>24286</v>
      </c>
      <c r="DR16" s="371">
        <v>24276</v>
      </c>
      <c r="DS16" s="374">
        <v>24248</v>
      </c>
      <c r="DT16" s="370">
        <v>24325</v>
      </c>
      <c r="DU16" s="371">
        <v>24365</v>
      </c>
      <c r="DV16" s="371">
        <v>24420</v>
      </c>
      <c r="DW16" s="371">
        <v>24379</v>
      </c>
      <c r="DX16" s="371">
        <v>24472</v>
      </c>
      <c r="DY16" s="371">
        <v>24437</v>
      </c>
      <c r="DZ16" s="371">
        <v>24435</v>
      </c>
      <c r="EA16" s="371">
        <v>24498</v>
      </c>
      <c r="EB16" s="371">
        <v>24492</v>
      </c>
      <c r="EC16" s="371">
        <v>24525</v>
      </c>
      <c r="ED16" s="371">
        <v>24677</v>
      </c>
      <c r="EE16" s="374">
        <v>24656</v>
      </c>
      <c r="EF16" s="370">
        <v>24700</v>
      </c>
      <c r="EG16" s="371">
        <v>24841</v>
      </c>
      <c r="EH16" s="371">
        <v>24787</v>
      </c>
      <c r="EI16" s="371">
        <v>24737</v>
      </c>
      <c r="EJ16" s="371">
        <v>24740</v>
      </c>
      <c r="EK16" s="371">
        <v>24743</v>
      </c>
      <c r="EL16" s="371">
        <v>24792</v>
      </c>
      <c r="EM16" s="371">
        <v>24847</v>
      </c>
      <c r="EN16" s="371">
        <v>25047</v>
      </c>
      <c r="EO16" s="371">
        <v>25082</v>
      </c>
      <c r="EP16" s="371">
        <v>25166</v>
      </c>
      <c r="EQ16" s="374">
        <v>25265</v>
      </c>
      <c r="ER16" s="370">
        <v>25352</v>
      </c>
      <c r="ES16" s="371">
        <v>25485</v>
      </c>
      <c r="ET16" s="371">
        <v>25362</v>
      </c>
      <c r="EU16" s="371">
        <v>25357</v>
      </c>
      <c r="EV16" s="371">
        <v>25425</v>
      </c>
      <c r="EW16" s="374">
        <v>25456</v>
      </c>
      <c r="EX16" s="374">
        <v>25604</v>
      </c>
      <c r="EY16" s="374">
        <v>25629</v>
      </c>
      <c r="EZ16" s="372">
        <v>25782</v>
      </c>
      <c r="FA16" s="372">
        <v>25793</v>
      </c>
      <c r="FB16" s="372">
        <v>25845</v>
      </c>
      <c r="FC16" s="372">
        <v>25837</v>
      </c>
      <c r="FD16" s="372">
        <v>26007</v>
      </c>
      <c r="FE16" s="372">
        <v>26123</v>
      </c>
      <c r="FF16" s="372">
        <v>25970</v>
      </c>
      <c r="FG16" s="372"/>
      <c r="FH16" s="372"/>
      <c r="FI16" s="372"/>
      <c r="FJ16" s="372"/>
      <c r="FK16" s="372"/>
      <c r="FL16" s="372"/>
      <c r="FM16" s="372"/>
      <c r="FN16" s="372"/>
      <c r="FO16" s="372"/>
      <c r="FP16" s="372"/>
      <c r="FQ16" s="103">
        <v>-37</v>
      </c>
      <c r="FR16" s="83">
        <v>-0.14247208317289178</v>
      </c>
      <c r="FS16" s="103">
        <v>133</v>
      </c>
      <c r="FT16" s="83">
        <v>0.52641994854541851</v>
      </c>
      <c r="FX16" s="232" t="s">
        <v>476</v>
      </c>
      <c r="FY16" s="105">
        <v>2253831</v>
      </c>
      <c r="FZ16" s="105">
        <v>2329926</v>
      </c>
      <c r="GA16" s="105">
        <v>2332435</v>
      </c>
      <c r="GB16" s="3">
        <v>2284686</v>
      </c>
      <c r="GC16" s="3">
        <v>2448044</v>
      </c>
      <c r="GD16" s="3">
        <v>2441831</v>
      </c>
      <c r="GE16" s="3">
        <v>2657908</v>
      </c>
    </row>
    <row r="17" spans="1:188" ht="15" outlineLevel="2">
      <c r="A17" s="358">
        <v>790</v>
      </c>
      <c r="B17" s="52" t="s">
        <v>295</v>
      </c>
      <c r="C17" s="342" t="s">
        <v>303</v>
      </c>
      <c r="D17" s="370">
        <v>31940</v>
      </c>
      <c r="E17" s="371">
        <v>31780</v>
      </c>
      <c r="F17" s="371">
        <v>31712</v>
      </c>
      <c r="G17" s="371">
        <v>31431</v>
      </c>
      <c r="H17" s="371">
        <v>31314</v>
      </c>
      <c r="I17" s="371">
        <v>31554</v>
      </c>
      <c r="J17" s="371">
        <v>31451</v>
      </c>
      <c r="K17" s="371">
        <v>31396</v>
      </c>
      <c r="L17" s="371">
        <v>31336</v>
      </c>
      <c r="M17" s="371">
        <v>31839</v>
      </c>
      <c r="N17" s="371">
        <v>31688</v>
      </c>
      <c r="O17" s="372">
        <v>32165</v>
      </c>
      <c r="P17" s="370">
        <v>32012</v>
      </c>
      <c r="Q17" s="371">
        <v>32199</v>
      </c>
      <c r="R17" s="373">
        <v>31651</v>
      </c>
      <c r="S17" s="371">
        <v>31018</v>
      </c>
      <c r="T17" s="371">
        <v>31116</v>
      </c>
      <c r="U17" s="371">
        <v>31179</v>
      </c>
      <c r="V17" s="371">
        <v>31602</v>
      </c>
      <c r="W17" s="371">
        <v>31648</v>
      </c>
      <c r="X17" s="371">
        <v>31602</v>
      </c>
      <c r="Y17" s="371">
        <v>31518</v>
      </c>
      <c r="Z17" s="371">
        <v>31507</v>
      </c>
      <c r="AA17" s="372">
        <v>31448</v>
      </c>
      <c r="AB17" s="370">
        <v>31434</v>
      </c>
      <c r="AC17" s="371">
        <v>31381</v>
      </c>
      <c r="AD17" s="371">
        <v>31270</v>
      </c>
      <c r="AE17" s="371">
        <v>31232</v>
      </c>
      <c r="AF17" s="371">
        <v>31108</v>
      </c>
      <c r="AG17" s="371">
        <v>31007</v>
      </c>
      <c r="AH17" s="371">
        <v>31046</v>
      </c>
      <c r="AI17" s="371">
        <v>30846</v>
      </c>
      <c r="AJ17" s="371">
        <v>31190</v>
      </c>
      <c r="AK17" s="371">
        <v>31355</v>
      </c>
      <c r="AL17" s="371">
        <v>31311</v>
      </c>
      <c r="AM17" s="372">
        <v>31293</v>
      </c>
      <c r="AN17" s="370">
        <v>31313</v>
      </c>
      <c r="AO17" s="371">
        <v>31230</v>
      </c>
      <c r="AP17" s="371">
        <v>31553</v>
      </c>
      <c r="AQ17" s="371">
        <v>31429</v>
      </c>
      <c r="AR17" s="371">
        <v>31571</v>
      </c>
      <c r="AS17" s="371">
        <v>31643</v>
      </c>
      <c r="AT17" s="371">
        <v>31662</v>
      </c>
      <c r="AU17" s="371">
        <v>31623</v>
      </c>
      <c r="AV17" s="371">
        <v>31476</v>
      </c>
      <c r="AW17" s="371">
        <v>31515</v>
      </c>
      <c r="AX17" s="371">
        <v>31549</v>
      </c>
      <c r="AY17" s="372">
        <v>31621</v>
      </c>
      <c r="AZ17" s="370">
        <v>32002</v>
      </c>
      <c r="BA17" s="371">
        <v>32038</v>
      </c>
      <c r="BB17" s="371">
        <v>32178</v>
      </c>
      <c r="BC17" s="371">
        <v>32073</v>
      </c>
      <c r="BD17" s="371">
        <v>31981</v>
      </c>
      <c r="BE17" s="371">
        <v>31703</v>
      </c>
      <c r="BF17" s="371">
        <v>31952</v>
      </c>
      <c r="BG17" s="371">
        <v>31826</v>
      </c>
      <c r="BH17" s="371">
        <v>31785</v>
      </c>
      <c r="BI17" s="371">
        <v>31582</v>
      </c>
      <c r="BJ17" s="371">
        <v>31649</v>
      </c>
      <c r="BK17" s="372">
        <v>31875</v>
      </c>
      <c r="BL17" s="370">
        <v>31916</v>
      </c>
      <c r="BM17" s="375">
        <v>31964</v>
      </c>
      <c r="BN17" s="375">
        <v>31878</v>
      </c>
      <c r="BO17" s="375">
        <v>31951</v>
      </c>
      <c r="BP17" s="375">
        <v>31960</v>
      </c>
      <c r="BQ17" s="375">
        <v>31931</v>
      </c>
      <c r="BR17" s="375">
        <v>31895</v>
      </c>
      <c r="BS17" s="375">
        <v>31753</v>
      </c>
      <c r="BT17" s="375">
        <v>31741</v>
      </c>
      <c r="BU17" s="375">
        <v>31706</v>
      </c>
      <c r="BV17" s="375">
        <v>31737</v>
      </c>
      <c r="BW17" s="372">
        <v>31857</v>
      </c>
      <c r="BX17" s="370">
        <v>31865</v>
      </c>
      <c r="BY17" s="375">
        <v>31744</v>
      </c>
      <c r="BZ17" s="375">
        <v>31643</v>
      </c>
      <c r="CA17" s="375">
        <v>31538</v>
      </c>
      <c r="CB17" s="375">
        <v>31515</v>
      </c>
      <c r="CC17" s="375">
        <v>30929</v>
      </c>
      <c r="CD17" s="375">
        <v>31014</v>
      </c>
      <c r="CE17" s="375">
        <v>31115</v>
      </c>
      <c r="CF17" s="375">
        <v>30977</v>
      </c>
      <c r="CG17" s="371">
        <v>31008</v>
      </c>
      <c r="CH17" s="371">
        <v>30975</v>
      </c>
      <c r="CI17" s="372">
        <v>30896</v>
      </c>
      <c r="CJ17" s="370">
        <v>30802</v>
      </c>
      <c r="CK17" s="371">
        <v>30831</v>
      </c>
      <c r="CL17" s="371">
        <v>30781</v>
      </c>
      <c r="CM17" s="371">
        <v>30694</v>
      </c>
      <c r="CN17" s="371">
        <v>30789</v>
      </c>
      <c r="CO17" s="371">
        <v>30865</v>
      </c>
      <c r="CP17" s="371">
        <v>31144</v>
      </c>
      <c r="CQ17" s="371">
        <v>31269</v>
      </c>
      <c r="CR17" s="371">
        <v>31320</v>
      </c>
      <c r="CS17" s="371">
        <v>31262</v>
      </c>
      <c r="CT17" s="371">
        <v>31216</v>
      </c>
      <c r="CU17" s="372">
        <v>31118</v>
      </c>
      <c r="CV17" s="370">
        <v>31096</v>
      </c>
      <c r="CW17" s="371">
        <v>31028</v>
      </c>
      <c r="CX17" s="371">
        <v>30895</v>
      </c>
      <c r="CY17" s="371">
        <v>30772</v>
      </c>
      <c r="CZ17" s="371">
        <v>30212</v>
      </c>
      <c r="DA17" s="371">
        <v>29962</v>
      </c>
      <c r="DB17" s="371">
        <v>29796</v>
      </c>
      <c r="DC17" s="371">
        <v>29583</v>
      </c>
      <c r="DD17" s="371">
        <v>29554</v>
      </c>
      <c r="DE17" s="371">
        <v>29302</v>
      </c>
      <c r="DF17" s="371">
        <v>29130</v>
      </c>
      <c r="DG17" s="372">
        <v>29023</v>
      </c>
      <c r="DH17" s="370">
        <v>29032</v>
      </c>
      <c r="DI17" s="371">
        <v>28941</v>
      </c>
      <c r="DJ17" s="371">
        <v>28826</v>
      </c>
      <c r="DK17" s="371">
        <v>28691</v>
      </c>
      <c r="DL17" s="371">
        <v>28606</v>
      </c>
      <c r="DM17" s="371">
        <v>28445</v>
      </c>
      <c r="DN17" s="371">
        <v>28276</v>
      </c>
      <c r="DO17" s="371">
        <v>28137</v>
      </c>
      <c r="DP17" s="371">
        <v>28029</v>
      </c>
      <c r="DQ17" s="371">
        <v>27873</v>
      </c>
      <c r="DR17" s="371">
        <v>27779</v>
      </c>
      <c r="DS17" s="374">
        <v>27555</v>
      </c>
      <c r="DT17" s="370">
        <v>27509</v>
      </c>
      <c r="DU17" s="371">
        <v>27605</v>
      </c>
      <c r="DV17" s="371">
        <v>27559</v>
      </c>
      <c r="DW17" s="371">
        <v>27512</v>
      </c>
      <c r="DX17" s="371">
        <v>27558</v>
      </c>
      <c r="DY17" s="371">
        <v>27453</v>
      </c>
      <c r="DZ17" s="371">
        <v>27782</v>
      </c>
      <c r="EA17" s="371">
        <v>27613</v>
      </c>
      <c r="EB17" s="371">
        <v>27571</v>
      </c>
      <c r="EC17" s="371">
        <v>27454</v>
      </c>
      <c r="ED17" s="371">
        <v>27382</v>
      </c>
      <c r="EE17" s="374">
        <v>27267</v>
      </c>
      <c r="EF17" s="370">
        <v>27226</v>
      </c>
      <c r="EG17" s="371">
        <v>27251</v>
      </c>
      <c r="EH17" s="371">
        <v>27109</v>
      </c>
      <c r="EI17" s="371">
        <v>26970</v>
      </c>
      <c r="EJ17" s="371">
        <v>26821</v>
      </c>
      <c r="EK17" s="371">
        <v>26689</v>
      </c>
      <c r="EL17" s="371">
        <v>26544</v>
      </c>
      <c r="EM17" s="371">
        <v>26534</v>
      </c>
      <c r="EN17" s="371">
        <v>26686</v>
      </c>
      <c r="EO17" s="371">
        <v>26572</v>
      </c>
      <c r="EP17" s="371">
        <v>26521</v>
      </c>
      <c r="EQ17" s="374">
        <v>26514</v>
      </c>
      <c r="ER17" s="370">
        <v>26623</v>
      </c>
      <c r="ES17" s="371">
        <v>26695</v>
      </c>
      <c r="ET17" s="371">
        <v>26473</v>
      </c>
      <c r="EU17" s="371">
        <v>26355</v>
      </c>
      <c r="EV17" s="371">
        <v>26294</v>
      </c>
      <c r="EW17" s="374">
        <v>26251</v>
      </c>
      <c r="EX17" s="374">
        <v>26364</v>
      </c>
      <c r="EY17" s="374">
        <v>26331</v>
      </c>
      <c r="EZ17" s="372">
        <v>26256</v>
      </c>
      <c r="FA17" s="372">
        <v>26270</v>
      </c>
      <c r="FB17" s="372">
        <v>26200</v>
      </c>
      <c r="FC17" s="372">
        <v>26156</v>
      </c>
      <c r="FD17" s="372">
        <v>26310</v>
      </c>
      <c r="FE17" s="372">
        <v>26154</v>
      </c>
      <c r="FF17" s="372">
        <v>25884</v>
      </c>
      <c r="FG17" s="372"/>
      <c r="FH17" s="372"/>
      <c r="FI17" s="372"/>
      <c r="FJ17" s="372"/>
      <c r="FK17" s="372"/>
      <c r="FL17" s="372"/>
      <c r="FM17" s="372"/>
      <c r="FN17" s="372"/>
      <c r="FO17" s="372"/>
      <c r="FP17" s="372"/>
      <c r="FQ17" s="103">
        <v>-426</v>
      </c>
      <c r="FR17" s="83">
        <v>-1.645804357904497</v>
      </c>
      <c r="FS17" s="103">
        <v>-272</v>
      </c>
      <c r="FT17" s="83">
        <v>-1.0258731236327978</v>
      </c>
      <c r="FX17" s="104" t="s">
        <v>477</v>
      </c>
      <c r="FY17" s="105">
        <v>2241894</v>
      </c>
      <c r="FZ17" s="105">
        <v>2336079</v>
      </c>
      <c r="GA17" s="105">
        <v>2338345</v>
      </c>
      <c r="GB17" s="3">
        <v>2290422</v>
      </c>
      <c r="GC17" s="3">
        <v>2427993</v>
      </c>
      <c r="GD17" s="3">
        <v>2446658</v>
      </c>
      <c r="GE17" s="3">
        <v>2677491</v>
      </c>
    </row>
    <row r="18" spans="1:188" ht="15" outlineLevel="2">
      <c r="A18" s="358">
        <v>895</v>
      </c>
      <c r="B18" s="52" t="s">
        <v>295</v>
      </c>
      <c r="C18" s="342" t="s">
        <v>305</v>
      </c>
      <c r="D18" s="370">
        <v>19759</v>
      </c>
      <c r="E18" s="371">
        <v>19809</v>
      </c>
      <c r="F18" s="371">
        <v>19745</v>
      </c>
      <c r="G18" s="371">
        <v>19757</v>
      </c>
      <c r="H18" s="371">
        <v>19753</v>
      </c>
      <c r="I18" s="371">
        <v>19856</v>
      </c>
      <c r="J18" s="371">
        <v>19756</v>
      </c>
      <c r="K18" s="371">
        <v>19804</v>
      </c>
      <c r="L18" s="371">
        <v>19659</v>
      </c>
      <c r="M18" s="371">
        <v>19604</v>
      </c>
      <c r="N18" s="371">
        <v>19359</v>
      </c>
      <c r="O18" s="372">
        <v>19996</v>
      </c>
      <c r="P18" s="370">
        <v>20015</v>
      </c>
      <c r="Q18" s="371">
        <v>19812</v>
      </c>
      <c r="R18" s="373">
        <v>19779</v>
      </c>
      <c r="S18" s="371">
        <v>19935</v>
      </c>
      <c r="T18" s="371">
        <v>19891</v>
      </c>
      <c r="U18" s="371">
        <v>20277</v>
      </c>
      <c r="V18" s="371">
        <v>20454</v>
      </c>
      <c r="W18" s="371">
        <v>20352</v>
      </c>
      <c r="X18" s="371">
        <v>20573</v>
      </c>
      <c r="Y18" s="371">
        <v>20683</v>
      </c>
      <c r="Z18" s="371">
        <v>20769</v>
      </c>
      <c r="AA18" s="372">
        <v>20872</v>
      </c>
      <c r="AB18" s="370">
        <v>20990</v>
      </c>
      <c r="AC18" s="371">
        <v>21130</v>
      </c>
      <c r="AD18" s="371">
        <v>21135</v>
      </c>
      <c r="AE18" s="371">
        <v>21119</v>
      </c>
      <c r="AF18" s="371">
        <v>21158</v>
      </c>
      <c r="AG18" s="371">
        <v>21032</v>
      </c>
      <c r="AH18" s="371">
        <v>21000</v>
      </c>
      <c r="AI18" s="371">
        <v>20865</v>
      </c>
      <c r="AJ18" s="371">
        <v>21122</v>
      </c>
      <c r="AK18" s="371">
        <v>21297</v>
      </c>
      <c r="AL18" s="371">
        <v>21226</v>
      </c>
      <c r="AM18" s="372">
        <v>21283</v>
      </c>
      <c r="AN18" s="370">
        <v>21304</v>
      </c>
      <c r="AO18" s="371">
        <v>21323</v>
      </c>
      <c r="AP18" s="371">
        <v>21501</v>
      </c>
      <c r="AQ18" s="371">
        <v>21383</v>
      </c>
      <c r="AR18" s="371">
        <v>21472</v>
      </c>
      <c r="AS18" s="371">
        <v>21693</v>
      </c>
      <c r="AT18" s="371">
        <v>21658</v>
      </c>
      <c r="AU18" s="371">
        <v>21732</v>
      </c>
      <c r="AV18" s="371">
        <v>21600</v>
      </c>
      <c r="AW18" s="371">
        <v>21718</v>
      </c>
      <c r="AX18" s="371">
        <v>21646</v>
      </c>
      <c r="AY18" s="372">
        <v>21726</v>
      </c>
      <c r="AZ18" s="370">
        <v>22056</v>
      </c>
      <c r="BA18" s="371">
        <v>22065</v>
      </c>
      <c r="BB18" s="371">
        <v>22242</v>
      </c>
      <c r="BC18" s="371">
        <v>22280</v>
      </c>
      <c r="BD18" s="371">
        <v>22291</v>
      </c>
      <c r="BE18" s="371">
        <v>22235</v>
      </c>
      <c r="BF18" s="371">
        <v>22422</v>
      </c>
      <c r="BG18" s="371">
        <v>22362</v>
      </c>
      <c r="BH18" s="371">
        <v>22288</v>
      </c>
      <c r="BI18" s="371">
        <v>22222</v>
      </c>
      <c r="BJ18" s="371">
        <v>22385</v>
      </c>
      <c r="BK18" s="372">
        <v>22596</v>
      </c>
      <c r="BL18" s="370">
        <v>22648</v>
      </c>
      <c r="BM18" s="375">
        <v>22788</v>
      </c>
      <c r="BN18" s="375">
        <v>22834</v>
      </c>
      <c r="BO18" s="375">
        <v>22894</v>
      </c>
      <c r="BP18" s="375">
        <v>22927</v>
      </c>
      <c r="BQ18" s="375">
        <v>22969</v>
      </c>
      <c r="BR18" s="375">
        <v>22987</v>
      </c>
      <c r="BS18" s="375">
        <v>22985</v>
      </c>
      <c r="BT18" s="375">
        <v>23031</v>
      </c>
      <c r="BU18" s="375">
        <v>23070</v>
      </c>
      <c r="BV18" s="375">
        <v>23132</v>
      </c>
      <c r="BW18" s="372">
        <v>23140</v>
      </c>
      <c r="BX18" s="370">
        <v>23173</v>
      </c>
      <c r="BY18" s="375">
        <v>23052</v>
      </c>
      <c r="BZ18" s="375">
        <v>23049</v>
      </c>
      <c r="CA18" s="375">
        <v>23001</v>
      </c>
      <c r="CB18" s="375">
        <v>22986</v>
      </c>
      <c r="CC18" s="375">
        <v>22694</v>
      </c>
      <c r="CD18" s="375">
        <v>22796</v>
      </c>
      <c r="CE18" s="375">
        <v>22814</v>
      </c>
      <c r="CF18" s="375">
        <v>22710</v>
      </c>
      <c r="CG18" s="371">
        <v>22698</v>
      </c>
      <c r="CH18" s="371">
        <v>22642</v>
      </c>
      <c r="CI18" s="372">
        <v>22586</v>
      </c>
      <c r="CJ18" s="370">
        <v>22516</v>
      </c>
      <c r="CK18" s="371">
        <v>22518</v>
      </c>
      <c r="CL18" s="371">
        <v>22471</v>
      </c>
      <c r="CM18" s="371">
        <v>22341</v>
      </c>
      <c r="CN18" s="371">
        <v>22347</v>
      </c>
      <c r="CO18" s="371">
        <v>22380</v>
      </c>
      <c r="CP18" s="371">
        <v>22533</v>
      </c>
      <c r="CQ18" s="371">
        <v>22639</v>
      </c>
      <c r="CR18" s="371">
        <v>22650</v>
      </c>
      <c r="CS18" s="371">
        <v>22620</v>
      </c>
      <c r="CT18" s="371">
        <v>22597</v>
      </c>
      <c r="CU18" s="372">
        <v>22668</v>
      </c>
      <c r="CV18" s="370">
        <v>22835</v>
      </c>
      <c r="CW18" s="371">
        <v>22955</v>
      </c>
      <c r="CX18" s="371">
        <v>22926</v>
      </c>
      <c r="CY18" s="371">
        <v>22998</v>
      </c>
      <c r="CZ18" s="371">
        <v>22924</v>
      </c>
      <c r="DA18" s="371">
        <v>22898</v>
      </c>
      <c r="DB18" s="371">
        <v>22947</v>
      </c>
      <c r="DC18" s="371">
        <v>22887</v>
      </c>
      <c r="DD18" s="371">
        <v>22938</v>
      </c>
      <c r="DE18" s="371">
        <v>22896</v>
      </c>
      <c r="DF18" s="371">
        <v>22931</v>
      </c>
      <c r="DG18" s="372">
        <v>22912</v>
      </c>
      <c r="DH18" s="370">
        <v>23011</v>
      </c>
      <c r="DI18" s="371">
        <v>22992</v>
      </c>
      <c r="DJ18" s="371">
        <v>23042</v>
      </c>
      <c r="DK18" s="371">
        <v>22980</v>
      </c>
      <c r="DL18" s="371">
        <v>22996</v>
      </c>
      <c r="DM18" s="371">
        <v>22954</v>
      </c>
      <c r="DN18" s="371">
        <v>22893</v>
      </c>
      <c r="DO18" s="371">
        <v>22889</v>
      </c>
      <c r="DP18" s="371">
        <v>22890</v>
      </c>
      <c r="DQ18" s="371">
        <v>22893</v>
      </c>
      <c r="DR18" s="371">
        <v>22881</v>
      </c>
      <c r="DS18" s="374">
        <v>22820</v>
      </c>
      <c r="DT18" s="370">
        <v>22895</v>
      </c>
      <c r="DU18" s="371">
        <v>23162</v>
      </c>
      <c r="DV18" s="371">
        <v>23225</v>
      </c>
      <c r="DW18" s="371">
        <v>23262</v>
      </c>
      <c r="DX18" s="371">
        <v>23388</v>
      </c>
      <c r="DY18" s="371">
        <v>23333</v>
      </c>
      <c r="DZ18" s="371">
        <v>23372</v>
      </c>
      <c r="EA18" s="371">
        <v>23266</v>
      </c>
      <c r="EB18" s="371">
        <v>23269</v>
      </c>
      <c r="EC18" s="371">
        <v>23253</v>
      </c>
      <c r="ED18" s="371">
        <v>23271</v>
      </c>
      <c r="EE18" s="374">
        <v>23212</v>
      </c>
      <c r="EF18" s="370">
        <v>23244</v>
      </c>
      <c r="EG18" s="371">
        <v>23378</v>
      </c>
      <c r="EH18" s="371">
        <v>23387</v>
      </c>
      <c r="EI18" s="371">
        <v>23447</v>
      </c>
      <c r="EJ18" s="371">
        <v>23409</v>
      </c>
      <c r="EK18" s="371">
        <v>23384</v>
      </c>
      <c r="EL18" s="371">
        <v>23405</v>
      </c>
      <c r="EM18" s="371">
        <v>23428</v>
      </c>
      <c r="EN18" s="371">
        <v>23645</v>
      </c>
      <c r="EO18" s="371">
        <v>23676</v>
      </c>
      <c r="EP18" s="371">
        <v>23689</v>
      </c>
      <c r="EQ18" s="374">
        <v>23758</v>
      </c>
      <c r="ER18" s="370">
        <v>23834</v>
      </c>
      <c r="ES18" s="371">
        <v>23932</v>
      </c>
      <c r="ET18" s="371">
        <v>24046</v>
      </c>
      <c r="EU18" s="371">
        <v>24040</v>
      </c>
      <c r="EV18" s="371">
        <v>24089</v>
      </c>
      <c r="EW18" s="374">
        <v>24090</v>
      </c>
      <c r="EX18" s="374">
        <v>24289</v>
      </c>
      <c r="EY18" s="374">
        <v>24372</v>
      </c>
      <c r="EZ18" s="372">
        <v>24305</v>
      </c>
      <c r="FA18" s="372">
        <v>24407</v>
      </c>
      <c r="FB18" s="372">
        <v>24432</v>
      </c>
      <c r="FC18" s="372">
        <v>24496</v>
      </c>
      <c r="FD18" s="372">
        <v>24679</v>
      </c>
      <c r="FE18" s="372">
        <v>24649</v>
      </c>
      <c r="FF18" s="372">
        <v>24440</v>
      </c>
      <c r="FG18" s="372"/>
      <c r="FH18" s="372"/>
      <c r="FI18" s="372"/>
      <c r="FJ18" s="372"/>
      <c r="FK18" s="372"/>
      <c r="FL18" s="372"/>
      <c r="FM18" s="372"/>
      <c r="FN18" s="372"/>
      <c r="FO18" s="372"/>
      <c r="FP18" s="372"/>
      <c r="FQ18" s="103">
        <v>-239</v>
      </c>
      <c r="FR18" s="83">
        <v>-0.97790507364975443</v>
      </c>
      <c r="FS18" s="103">
        <v>-56</v>
      </c>
      <c r="FT18" s="83">
        <v>-0.23571007660577489</v>
      </c>
      <c r="FZ18" s="5"/>
    </row>
    <row r="19" spans="1:188" ht="15" outlineLevel="1">
      <c r="A19" s="45" t="s">
        <v>306</v>
      </c>
      <c r="B19" s="42"/>
      <c r="C19" s="46" t="s">
        <v>3039</v>
      </c>
      <c r="D19" s="47">
        <v>328512</v>
      </c>
      <c r="E19" s="48">
        <v>330271</v>
      </c>
      <c r="F19" s="48">
        <v>330450</v>
      </c>
      <c r="G19" s="48">
        <v>328977</v>
      </c>
      <c r="H19" s="48">
        <v>328856</v>
      </c>
      <c r="I19" s="48">
        <v>329583</v>
      </c>
      <c r="J19" s="48">
        <v>326232</v>
      </c>
      <c r="K19" s="48">
        <v>328828</v>
      </c>
      <c r="L19" s="48">
        <v>324214</v>
      </c>
      <c r="M19" s="48">
        <v>322932</v>
      </c>
      <c r="N19" s="48">
        <v>322849</v>
      </c>
      <c r="O19" s="49">
        <v>325430</v>
      </c>
      <c r="P19" s="47">
        <v>324961</v>
      </c>
      <c r="Q19" s="48">
        <v>330540</v>
      </c>
      <c r="R19" s="50">
        <v>333325</v>
      </c>
      <c r="S19" s="48">
        <v>309826</v>
      </c>
      <c r="T19" s="48">
        <v>331933</v>
      </c>
      <c r="U19" s="48">
        <v>336373</v>
      </c>
      <c r="V19" s="48">
        <v>340660</v>
      </c>
      <c r="W19" s="48">
        <v>344976</v>
      </c>
      <c r="X19" s="48">
        <v>345741</v>
      </c>
      <c r="Y19" s="48">
        <v>350453</v>
      </c>
      <c r="Z19" s="48">
        <v>350933</v>
      </c>
      <c r="AA19" s="49">
        <v>350407</v>
      </c>
      <c r="AB19" s="47">
        <v>348933</v>
      </c>
      <c r="AC19" s="48">
        <v>350803</v>
      </c>
      <c r="AD19" s="48">
        <v>350653</v>
      </c>
      <c r="AE19" s="48">
        <v>351191</v>
      </c>
      <c r="AF19" s="48">
        <v>351935</v>
      </c>
      <c r="AG19" s="48">
        <v>347300</v>
      </c>
      <c r="AH19" s="48">
        <v>348410</v>
      </c>
      <c r="AI19" s="48">
        <v>348143</v>
      </c>
      <c r="AJ19" s="48">
        <v>347443</v>
      </c>
      <c r="AK19" s="48">
        <v>347989</v>
      </c>
      <c r="AL19" s="48">
        <v>346745</v>
      </c>
      <c r="AM19" s="49">
        <v>347751</v>
      </c>
      <c r="AN19" s="47">
        <v>347437</v>
      </c>
      <c r="AO19" s="48">
        <v>347601</v>
      </c>
      <c r="AP19" s="48">
        <v>348802</v>
      </c>
      <c r="AQ19" s="48">
        <v>348361</v>
      </c>
      <c r="AR19" s="48">
        <v>353716</v>
      </c>
      <c r="AS19" s="48">
        <v>356260</v>
      </c>
      <c r="AT19" s="48">
        <v>357865</v>
      </c>
      <c r="AU19" s="48">
        <v>358783</v>
      </c>
      <c r="AV19" s="48">
        <v>355153</v>
      </c>
      <c r="AW19" s="48">
        <v>356397</v>
      </c>
      <c r="AX19" s="48">
        <v>356537</v>
      </c>
      <c r="AY19" s="49">
        <v>357208</v>
      </c>
      <c r="AZ19" s="47">
        <v>358546</v>
      </c>
      <c r="BA19" s="48">
        <v>360288</v>
      </c>
      <c r="BB19" s="48">
        <v>359409</v>
      </c>
      <c r="BC19" s="48">
        <v>359629</v>
      </c>
      <c r="BD19" s="48">
        <v>361049</v>
      </c>
      <c r="BE19" s="48">
        <v>358635</v>
      </c>
      <c r="BF19" s="48">
        <v>360350</v>
      </c>
      <c r="BG19" s="48">
        <v>358629</v>
      </c>
      <c r="BH19" s="48">
        <v>366071</v>
      </c>
      <c r="BI19" s="48">
        <v>364156</v>
      </c>
      <c r="BJ19" s="48">
        <v>366281</v>
      </c>
      <c r="BK19" s="49">
        <v>373117</v>
      </c>
      <c r="BL19" s="47">
        <v>374199</v>
      </c>
      <c r="BM19" s="118">
        <v>376751</v>
      </c>
      <c r="BN19" s="118">
        <v>377201</v>
      </c>
      <c r="BO19" s="118">
        <v>377378</v>
      </c>
      <c r="BP19" s="118">
        <v>378183</v>
      </c>
      <c r="BQ19" s="118">
        <v>376888</v>
      </c>
      <c r="BR19" s="118">
        <v>370686</v>
      </c>
      <c r="BS19" s="118">
        <v>364845</v>
      </c>
      <c r="BT19" s="118">
        <v>363294</v>
      </c>
      <c r="BU19" s="118">
        <v>363332</v>
      </c>
      <c r="BV19" s="118">
        <v>362873</v>
      </c>
      <c r="BW19" s="49">
        <v>364182</v>
      </c>
      <c r="BX19" s="47">
        <v>364700</v>
      </c>
      <c r="BY19" s="118">
        <v>362873</v>
      </c>
      <c r="BZ19" s="118">
        <v>358926</v>
      </c>
      <c r="CA19" s="118">
        <v>355938</v>
      </c>
      <c r="CB19" s="118">
        <v>354569</v>
      </c>
      <c r="CC19" s="118">
        <v>350211</v>
      </c>
      <c r="CD19" s="118">
        <v>345240</v>
      </c>
      <c r="CE19" s="118">
        <v>344931</v>
      </c>
      <c r="CF19" s="118">
        <v>344905</v>
      </c>
      <c r="CG19" s="48">
        <v>344857</v>
      </c>
      <c r="CH19" s="48">
        <v>344849</v>
      </c>
      <c r="CI19" s="49">
        <v>344724</v>
      </c>
      <c r="CJ19" s="47">
        <v>343917</v>
      </c>
      <c r="CK19" s="48">
        <v>345267</v>
      </c>
      <c r="CL19" s="48">
        <v>343825</v>
      </c>
      <c r="CM19" s="48">
        <v>343830</v>
      </c>
      <c r="CN19" s="48">
        <v>343999</v>
      </c>
      <c r="CO19" s="48">
        <v>346684</v>
      </c>
      <c r="CP19" s="48">
        <v>349403</v>
      </c>
      <c r="CQ19" s="48">
        <v>349661</v>
      </c>
      <c r="CR19" s="48">
        <v>349992</v>
      </c>
      <c r="CS19" s="48">
        <v>351486</v>
      </c>
      <c r="CT19" s="48">
        <v>353692</v>
      </c>
      <c r="CU19" s="49">
        <v>354910</v>
      </c>
      <c r="CV19" s="47">
        <v>355253</v>
      </c>
      <c r="CW19" s="48">
        <v>355109</v>
      </c>
      <c r="CX19" s="48">
        <v>355135</v>
      </c>
      <c r="CY19" s="48">
        <v>354942</v>
      </c>
      <c r="CZ19" s="48">
        <v>355582</v>
      </c>
      <c r="DA19" s="48">
        <v>355086</v>
      </c>
      <c r="DB19" s="48">
        <v>354088</v>
      </c>
      <c r="DC19" s="48">
        <v>353891</v>
      </c>
      <c r="DD19" s="48">
        <v>357398</v>
      </c>
      <c r="DE19" s="48">
        <v>356413</v>
      </c>
      <c r="DF19" s="48">
        <v>360852</v>
      </c>
      <c r="DG19" s="49">
        <v>362545</v>
      </c>
      <c r="DH19" s="47">
        <v>363568</v>
      </c>
      <c r="DI19" s="48">
        <v>364840</v>
      </c>
      <c r="DJ19" s="48">
        <v>364686</v>
      </c>
      <c r="DK19" s="48">
        <v>364596</v>
      </c>
      <c r="DL19" s="48">
        <v>364754</v>
      </c>
      <c r="DM19" s="48">
        <v>363867</v>
      </c>
      <c r="DN19" s="48">
        <v>362875</v>
      </c>
      <c r="DO19" s="48">
        <v>362609</v>
      </c>
      <c r="DP19" s="48">
        <v>362681</v>
      </c>
      <c r="DQ19" s="48">
        <v>361639</v>
      </c>
      <c r="DR19" s="48">
        <v>359638</v>
      </c>
      <c r="DS19" s="51">
        <v>360360</v>
      </c>
      <c r="DT19" s="47">
        <v>360789</v>
      </c>
      <c r="DU19" s="48">
        <v>367562</v>
      </c>
      <c r="DV19" s="48">
        <v>372192</v>
      </c>
      <c r="DW19" s="48">
        <v>373865</v>
      </c>
      <c r="DX19" s="48">
        <v>376540</v>
      </c>
      <c r="DY19" s="48">
        <v>376955</v>
      </c>
      <c r="DZ19" s="48">
        <v>377299</v>
      </c>
      <c r="EA19" s="48">
        <v>372361</v>
      </c>
      <c r="EB19" s="48">
        <v>373902</v>
      </c>
      <c r="EC19" s="48">
        <v>373255</v>
      </c>
      <c r="ED19" s="48">
        <v>372422</v>
      </c>
      <c r="EE19" s="51">
        <v>371489</v>
      </c>
      <c r="EF19" s="47">
        <v>372505</v>
      </c>
      <c r="EG19" s="48">
        <v>373724</v>
      </c>
      <c r="EH19" s="48">
        <v>372200</v>
      </c>
      <c r="EI19" s="48">
        <v>371718</v>
      </c>
      <c r="EJ19" s="48">
        <v>371692</v>
      </c>
      <c r="EK19" s="48">
        <v>372014</v>
      </c>
      <c r="EL19" s="48">
        <v>373298</v>
      </c>
      <c r="EM19" s="48">
        <v>374069</v>
      </c>
      <c r="EN19" s="48">
        <v>380150</v>
      </c>
      <c r="EO19" s="48">
        <v>378886</v>
      </c>
      <c r="EP19" s="48">
        <v>378541</v>
      </c>
      <c r="EQ19" s="51">
        <v>379773</v>
      </c>
      <c r="ER19" s="47">
        <v>380477</v>
      </c>
      <c r="ES19" s="48">
        <v>381690</v>
      </c>
      <c r="ET19" s="48">
        <v>384836</v>
      </c>
      <c r="EU19" s="48">
        <v>385011</v>
      </c>
      <c r="EV19" s="48">
        <v>386942</v>
      </c>
      <c r="EW19" s="51">
        <v>386806</v>
      </c>
      <c r="EX19" s="51">
        <v>396824</v>
      </c>
      <c r="EY19" s="51">
        <v>397330</v>
      </c>
      <c r="EZ19" s="49">
        <v>397183</v>
      </c>
      <c r="FA19" s="49">
        <v>398897</v>
      </c>
      <c r="FB19" s="49">
        <v>398957</v>
      </c>
      <c r="FC19" s="49">
        <v>400192</v>
      </c>
      <c r="FD19" s="49">
        <v>403582</v>
      </c>
      <c r="FE19" s="49">
        <v>404752</v>
      </c>
      <c r="FF19" s="49">
        <v>402473</v>
      </c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103">
        <v>-1109</v>
      </c>
      <c r="FR19" s="83">
        <v>-0.27554643417073943</v>
      </c>
      <c r="FS19" s="103">
        <v>2281</v>
      </c>
      <c r="FT19" s="83">
        <v>0.60062195048094524</v>
      </c>
    </row>
    <row r="20" spans="1:188" ht="15" outlineLevel="2">
      <c r="A20" s="358">
        <v>45</v>
      </c>
      <c r="B20" s="52" t="s">
        <v>306</v>
      </c>
      <c r="C20" s="342" t="s">
        <v>307</v>
      </c>
      <c r="D20" s="370">
        <v>55003</v>
      </c>
      <c r="E20" s="371">
        <v>55241</v>
      </c>
      <c r="F20" s="371">
        <v>55023</v>
      </c>
      <c r="G20" s="371">
        <v>54978</v>
      </c>
      <c r="H20" s="371">
        <v>54442</v>
      </c>
      <c r="I20" s="371">
        <v>54737</v>
      </c>
      <c r="J20" s="371">
        <v>53566</v>
      </c>
      <c r="K20" s="371">
        <v>54571</v>
      </c>
      <c r="L20" s="371">
        <v>52761</v>
      </c>
      <c r="M20" s="371">
        <v>51739</v>
      </c>
      <c r="N20" s="371">
        <v>51567</v>
      </c>
      <c r="O20" s="372">
        <v>51697</v>
      </c>
      <c r="P20" s="370">
        <v>51449</v>
      </c>
      <c r="Q20" s="371">
        <v>51131</v>
      </c>
      <c r="R20" s="373">
        <v>51111</v>
      </c>
      <c r="S20" s="371">
        <v>45207</v>
      </c>
      <c r="T20" s="371">
        <v>51161</v>
      </c>
      <c r="U20" s="371">
        <v>51443</v>
      </c>
      <c r="V20" s="371">
        <v>52197</v>
      </c>
      <c r="W20" s="371">
        <v>53128</v>
      </c>
      <c r="X20" s="371">
        <v>53053</v>
      </c>
      <c r="Y20" s="371">
        <v>53454</v>
      </c>
      <c r="Z20" s="371">
        <v>53412</v>
      </c>
      <c r="AA20" s="372">
        <v>52887</v>
      </c>
      <c r="AB20" s="370">
        <v>52834</v>
      </c>
      <c r="AC20" s="371">
        <v>52792</v>
      </c>
      <c r="AD20" s="371">
        <v>52568</v>
      </c>
      <c r="AE20" s="371">
        <v>52620</v>
      </c>
      <c r="AF20" s="371">
        <v>52617</v>
      </c>
      <c r="AG20" s="371">
        <v>51006</v>
      </c>
      <c r="AH20" s="371">
        <v>51027</v>
      </c>
      <c r="AI20" s="371">
        <v>51177</v>
      </c>
      <c r="AJ20" s="371">
        <v>51021</v>
      </c>
      <c r="AK20" s="371">
        <v>51334</v>
      </c>
      <c r="AL20" s="371">
        <v>51401</v>
      </c>
      <c r="AM20" s="372">
        <v>52380</v>
      </c>
      <c r="AN20" s="370">
        <v>52093</v>
      </c>
      <c r="AO20" s="371">
        <v>52100</v>
      </c>
      <c r="AP20" s="371">
        <v>52237</v>
      </c>
      <c r="AQ20" s="371">
        <v>52024</v>
      </c>
      <c r="AR20" s="371">
        <v>54139</v>
      </c>
      <c r="AS20" s="371">
        <v>54315</v>
      </c>
      <c r="AT20" s="371">
        <v>54648</v>
      </c>
      <c r="AU20" s="371">
        <v>54960</v>
      </c>
      <c r="AV20" s="371">
        <v>54154</v>
      </c>
      <c r="AW20" s="371">
        <v>54374</v>
      </c>
      <c r="AX20" s="371">
        <v>54256</v>
      </c>
      <c r="AY20" s="372">
        <v>54140</v>
      </c>
      <c r="AZ20" s="370">
        <v>54464</v>
      </c>
      <c r="BA20" s="371">
        <v>55052</v>
      </c>
      <c r="BB20" s="371">
        <v>54521</v>
      </c>
      <c r="BC20" s="371">
        <v>54313</v>
      </c>
      <c r="BD20" s="371">
        <v>54178</v>
      </c>
      <c r="BE20" s="371">
        <v>53284</v>
      </c>
      <c r="BF20" s="371">
        <v>53223</v>
      </c>
      <c r="BG20" s="371">
        <v>52559</v>
      </c>
      <c r="BH20" s="371">
        <v>52979</v>
      </c>
      <c r="BI20" s="371">
        <v>52257</v>
      </c>
      <c r="BJ20" s="371">
        <v>53151</v>
      </c>
      <c r="BK20" s="372">
        <v>53867</v>
      </c>
      <c r="BL20" s="370">
        <v>54061</v>
      </c>
      <c r="BM20" s="375">
        <v>54737</v>
      </c>
      <c r="BN20" s="375">
        <v>54825</v>
      </c>
      <c r="BO20" s="375">
        <v>54808</v>
      </c>
      <c r="BP20" s="375">
        <v>55072</v>
      </c>
      <c r="BQ20" s="375">
        <v>54966</v>
      </c>
      <c r="BR20" s="375">
        <v>53273</v>
      </c>
      <c r="BS20" s="375">
        <v>52486</v>
      </c>
      <c r="BT20" s="375">
        <v>52325</v>
      </c>
      <c r="BU20" s="375">
        <v>52354</v>
      </c>
      <c r="BV20" s="375">
        <v>52343</v>
      </c>
      <c r="BW20" s="372">
        <v>52758</v>
      </c>
      <c r="BX20" s="370">
        <v>52319</v>
      </c>
      <c r="BY20" s="375">
        <v>51702</v>
      </c>
      <c r="BZ20" s="375">
        <v>50447</v>
      </c>
      <c r="CA20" s="375">
        <v>49556</v>
      </c>
      <c r="CB20" s="375">
        <v>49160</v>
      </c>
      <c r="CC20" s="375">
        <v>48279</v>
      </c>
      <c r="CD20" s="375">
        <v>47667</v>
      </c>
      <c r="CE20" s="375">
        <v>47516</v>
      </c>
      <c r="CF20" s="375">
        <v>47104</v>
      </c>
      <c r="CG20" s="371">
        <v>47122</v>
      </c>
      <c r="CH20" s="371">
        <v>47193</v>
      </c>
      <c r="CI20" s="372">
        <v>47085</v>
      </c>
      <c r="CJ20" s="370">
        <v>46802</v>
      </c>
      <c r="CK20" s="371">
        <v>47172</v>
      </c>
      <c r="CL20" s="371">
        <v>46912</v>
      </c>
      <c r="CM20" s="371">
        <v>46813</v>
      </c>
      <c r="CN20" s="371">
        <v>46809</v>
      </c>
      <c r="CO20" s="371">
        <v>48106</v>
      </c>
      <c r="CP20" s="371">
        <v>48713</v>
      </c>
      <c r="CQ20" s="371">
        <v>48772</v>
      </c>
      <c r="CR20" s="371">
        <v>48501</v>
      </c>
      <c r="CS20" s="371">
        <v>49132</v>
      </c>
      <c r="CT20" s="371">
        <v>49512</v>
      </c>
      <c r="CU20" s="372">
        <v>49844</v>
      </c>
      <c r="CV20" s="370">
        <v>49863</v>
      </c>
      <c r="CW20" s="371">
        <v>49710</v>
      </c>
      <c r="CX20" s="371">
        <v>49624</v>
      </c>
      <c r="CY20" s="371">
        <v>49493</v>
      </c>
      <c r="CZ20" s="371">
        <v>49609</v>
      </c>
      <c r="DA20" s="371">
        <v>49503</v>
      </c>
      <c r="DB20" s="371">
        <v>49461</v>
      </c>
      <c r="DC20" s="371">
        <v>49296</v>
      </c>
      <c r="DD20" s="371">
        <v>50049</v>
      </c>
      <c r="DE20" s="371">
        <v>49658</v>
      </c>
      <c r="DF20" s="371">
        <v>51284</v>
      </c>
      <c r="DG20" s="372">
        <v>51576</v>
      </c>
      <c r="DH20" s="370">
        <v>51243</v>
      </c>
      <c r="DI20" s="371">
        <v>51833</v>
      </c>
      <c r="DJ20" s="371">
        <v>51615</v>
      </c>
      <c r="DK20" s="371">
        <v>51820</v>
      </c>
      <c r="DL20" s="371">
        <v>51674</v>
      </c>
      <c r="DM20" s="371">
        <v>51279</v>
      </c>
      <c r="DN20" s="371">
        <v>50985</v>
      </c>
      <c r="DO20" s="371">
        <v>50905</v>
      </c>
      <c r="DP20" s="371">
        <v>50861</v>
      </c>
      <c r="DQ20" s="371">
        <v>50633</v>
      </c>
      <c r="DR20" s="371">
        <v>50568</v>
      </c>
      <c r="DS20" s="374">
        <v>51049</v>
      </c>
      <c r="DT20" s="370">
        <v>51271</v>
      </c>
      <c r="DU20" s="371">
        <v>54186</v>
      </c>
      <c r="DV20" s="371">
        <v>56104</v>
      </c>
      <c r="DW20" s="371">
        <v>57023</v>
      </c>
      <c r="DX20" s="371">
        <v>58253</v>
      </c>
      <c r="DY20" s="371">
        <v>58557</v>
      </c>
      <c r="DZ20" s="371">
        <v>58646</v>
      </c>
      <c r="EA20" s="371">
        <v>56802</v>
      </c>
      <c r="EB20" s="371">
        <v>57275</v>
      </c>
      <c r="EC20" s="371">
        <v>56934</v>
      </c>
      <c r="ED20" s="371">
        <v>56544</v>
      </c>
      <c r="EE20" s="374">
        <v>56233</v>
      </c>
      <c r="EF20" s="370">
        <v>56447</v>
      </c>
      <c r="EG20" s="371">
        <v>56628</v>
      </c>
      <c r="EH20" s="371">
        <v>56192</v>
      </c>
      <c r="EI20" s="371">
        <v>56093</v>
      </c>
      <c r="EJ20" s="371">
        <v>55839</v>
      </c>
      <c r="EK20" s="371">
        <v>55778</v>
      </c>
      <c r="EL20" s="371">
        <v>55864</v>
      </c>
      <c r="EM20" s="371">
        <v>56050</v>
      </c>
      <c r="EN20" s="371">
        <v>58123</v>
      </c>
      <c r="EO20" s="371">
        <v>57802</v>
      </c>
      <c r="EP20" s="371">
        <v>57556</v>
      </c>
      <c r="EQ20" s="374">
        <v>58098</v>
      </c>
      <c r="ER20" s="370">
        <v>58269</v>
      </c>
      <c r="ES20" s="371">
        <v>58791</v>
      </c>
      <c r="ET20" s="371">
        <v>60439</v>
      </c>
      <c r="EU20" s="371">
        <v>60694</v>
      </c>
      <c r="EV20" s="371">
        <v>61172</v>
      </c>
      <c r="EW20" s="374">
        <v>61180</v>
      </c>
      <c r="EX20" s="374">
        <v>64309</v>
      </c>
      <c r="EY20" s="374">
        <v>64210</v>
      </c>
      <c r="EZ20" s="372">
        <v>64167</v>
      </c>
      <c r="FA20" s="372">
        <v>64552</v>
      </c>
      <c r="FB20" s="372">
        <v>64547</v>
      </c>
      <c r="FC20" s="372">
        <v>64919</v>
      </c>
      <c r="FD20" s="372">
        <v>66105</v>
      </c>
      <c r="FE20" s="372">
        <v>66572</v>
      </c>
      <c r="FF20" s="372">
        <v>66196</v>
      </c>
      <c r="FG20" s="372"/>
      <c r="FH20" s="372"/>
      <c r="FI20" s="372"/>
      <c r="FJ20" s="372"/>
      <c r="FK20" s="372"/>
      <c r="FL20" s="372"/>
      <c r="FM20" s="372"/>
      <c r="FN20" s="372"/>
      <c r="FO20" s="372"/>
      <c r="FP20" s="372"/>
      <c r="FQ20" s="103">
        <v>91</v>
      </c>
      <c r="FR20" s="83">
        <v>0.13747054202670855</v>
      </c>
      <c r="FS20" s="103">
        <v>1277</v>
      </c>
      <c r="FT20" s="83">
        <v>2.1980102585286927</v>
      </c>
    </row>
    <row r="21" spans="1:188" ht="15" outlineLevel="2">
      <c r="A21" s="358">
        <v>51</v>
      </c>
      <c r="B21" s="52" t="s">
        <v>306</v>
      </c>
      <c r="C21" s="342" t="s">
        <v>308</v>
      </c>
      <c r="D21" s="370">
        <v>23644</v>
      </c>
      <c r="E21" s="371">
        <v>23633</v>
      </c>
      <c r="F21" s="371">
        <v>23714</v>
      </c>
      <c r="G21" s="371">
        <v>23697</v>
      </c>
      <c r="H21" s="371">
        <v>23654</v>
      </c>
      <c r="I21" s="371">
        <v>23654</v>
      </c>
      <c r="J21" s="371">
        <v>23510</v>
      </c>
      <c r="K21" s="371">
        <v>23661</v>
      </c>
      <c r="L21" s="371">
        <v>23410</v>
      </c>
      <c r="M21" s="371">
        <v>23392</v>
      </c>
      <c r="N21" s="371">
        <v>23420</v>
      </c>
      <c r="O21" s="372">
        <v>24004</v>
      </c>
      <c r="P21" s="370">
        <v>23941</v>
      </c>
      <c r="Q21" s="371">
        <v>24051</v>
      </c>
      <c r="R21" s="373">
        <v>24036</v>
      </c>
      <c r="S21" s="371">
        <v>23137</v>
      </c>
      <c r="T21" s="371">
        <v>24299</v>
      </c>
      <c r="U21" s="371">
        <v>24457</v>
      </c>
      <c r="V21" s="371">
        <v>24622</v>
      </c>
      <c r="W21" s="371">
        <v>24855</v>
      </c>
      <c r="X21" s="371">
        <v>24800</v>
      </c>
      <c r="Y21" s="371">
        <v>25033</v>
      </c>
      <c r="Z21" s="371">
        <v>25041</v>
      </c>
      <c r="AA21" s="372">
        <v>24954</v>
      </c>
      <c r="AB21" s="370">
        <v>24897</v>
      </c>
      <c r="AC21" s="371">
        <v>24870</v>
      </c>
      <c r="AD21" s="371">
        <v>24885</v>
      </c>
      <c r="AE21" s="371">
        <v>24894</v>
      </c>
      <c r="AF21" s="371">
        <v>24779</v>
      </c>
      <c r="AG21" s="371">
        <v>24917</v>
      </c>
      <c r="AH21" s="371">
        <v>24842</v>
      </c>
      <c r="AI21" s="371">
        <v>24812</v>
      </c>
      <c r="AJ21" s="371">
        <v>24564</v>
      </c>
      <c r="AK21" s="371">
        <v>24309</v>
      </c>
      <c r="AL21" s="371">
        <v>24294</v>
      </c>
      <c r="AM21" s="372">
        <v>24540</v>
      </c>
      <c r="AN21" s="370">
        <v>24699</v>
      </c>
      <c r="AO21" s="371">
        <v>24777</v>
      </c>
      <c r="AP21" s="371">
        <v>24868</v>
      </c>
      <c r="AQ21" s="371">
        <v>25052</v>
      </c>
      <c r="AR21" s="371">
        <v>25719</v>
      </c>
      <c r="AS21" s="371">
        <v>25833</v>
      </c>
      <c r="AT21" s="371">
        <v>25857</v>
      </c>
      <c r="AU21" s="371">
        <v>25871</v>
      </c>
      <c r="AV21" s="371">
        <v>25699</v>
      </c>
      <c r="AW21" s="371">
        <v>26066</v>
      </c>
      <c r="AX21" s="371">
        <v>26194</v>
      </c>
      <c r="AY21" s="372">
        <v>26264</v>
      </c>
      <c r="AZ21" s="370">
        <v>26370</v>
      </c>
      <c r="BA21" s="371">
        <v>26407</v>
      </c>
      <c r="BB21" s="371">
        <v>26352</v>
      </c>
      <c r="BC21" s="371">
        <v>26380</v>
      </c>
      <c r="BD21" s="371">
        <v>26356</v>
      </c>
      <c r="BE21" s="371">
        <v>26257</v>
      </c>
      <c r="BF21" s="371">
        <v>26384</v>
      </c>
      <c r="BG21" s="371">
        <v>26366</v>
      </c>
      <c r="BH21" s="371">
        <v>26548</v>
      </c>
      <c r="BI21" s="371">
        <v>26577</v>
      </c>
      <c r="BJ21" s="371">
        <v>26624</v>
      </c>
      <c r="BK21" s="372">
        <v>26778</v>
      </c>
      <c r="BL21" s="370">
        <v>26791</v>
      </c>
      <c r="BM21" s="375">
        <v>26882</v>
      </c>
      <c r="BN21" s="375">
        <v>26923</v>
      </c>
      <c r="BO21" s="375">
        <v>26974</v>
      </c>
      <c r="BP21" s="375">
        <v>27113</v>
      </c>
      <c r="BQ21" s="375">
        <v>27127</v>
      </c>
      <c r="BR21" s="375">
        <v>26777</v>
      </c>
      <c r="BS21" s="375">
        <v>26479</v>
      </c>
      <c r="BT21" s="375">
        <v>26398</v>
      </c>
      <c r="BU21" s="375">
        <v>26303</v>
      </c>
      <c r="BV21" s="375">
        <v>26302</v>
      </c>
      <c r="BW21" s="372">
        <v>26372</v>
      </c>
      <c r="BX21" s="370">
        <v>26419</v>
      </c>
      <c r="BY21" s="375">
        <v>26260</v>
      </c>
      <c r="BZ21" s="375">
        <v>26062</v>
      </c>
      <c r="CA21" s="375">
        <v>25878</v>
      </c>
      <c r="CB21" s="375">
        <v>26058</v>
      </c>
      <c r="CC21" s="375">
        <v>25886</v>
      </c>
      <c r="CD21" s="375">
        <v>25690</v>
      </c>
      <c r="CE21" s="375">
        <v>25668</v>
      </c>
      <c r="CF21" s="375">
        <v>25567</v>
      </c>
      <c r="CG21" s="371">
        <v>25496</v>
      </c>
      <c r="CH21" s="371">
        <v>25536</v>
      </c>
      <c r="CI21" s="372">
        <v>25511</v>
      </c>
      <c r="CJ21" s="370">
        <v>25475</v>
      </c>
      <c r="CK21" s="371">
        <v>25624</v>
      </c>
      <c r="CL21" s="371">
        <v>25686</v>
      </c>
      <c r="CM21" s="371">
        <v>25648</v>
      </c>
      <c r="CN21" s="371">
        <v>25745</v>
      </c>
      <c r="CO21" s="371">
        <v>26039</v>
      </c>
      <c r="CP21" s="371">
        <v>26134</v>
      </c>
      <c r="CQ21" s="371">
        <v>26283</v>
      </c>
      <c r="CR21" s="371">
        <v>26254</v>
      </c>
      <c r="CS21" s="371">
        <v>26316</v>
      </c>
      <c r="CT21" s="371">
        <v>26401</v>
      </c>
      <c r="CU21" s="372">
        <v>26407</v>
      </c>
      <c r="CV21" s="370">
        <v>26390</v>
      </c>
      <c r="CW21" s="371">
        <v>26379</v>
      </c>
      <c r="CX21" s="371">
        <v>26411</v>
      </c>
      <c r="CY21" s="371">
        <v>26630</v>
      </c>
      <c r="CZ21" s="371">
        <v>26654</v>
      </c>
      <c r="DA21" s="371">
        <v>26568</v>
      </c>
      <c r="DB21" s="371">
        <v>26596</v>
      </c>
      <c r="DC21" s="371">
        <v>26534</v>
      </c>
      <c r="DD21" s="371">
        <v>26637</v>
      </c>
      <c r="DE21" s="371">
        <v>26458</v>
      </c>
      <c r="DF21" s="371">
        <v>26764</v>
      </c>
      <c r="DG21" s="372">
        <v>26805</v>
      </c>
      <c r="DH21" s="370">
        <v>26789</v>
      </c>
      <c r="DI21" s="371">
        <v>26815</v>
      </c>
      <c r="DJ21" s="371">
        <v>26753</v>
      </c>
      <c r="DK21" s="371">
        <v>26602</v>
      </c>
      <c r="DL21" s="371">
        <v>26521</v>
      </c>
      <c r="DM21" s="371">
        <v>26446</v>
      </c>
      <c r="DN21" s="371">
        <v>26318</v>
      </c>
      <c r="DO21" s="371">
        <v>26261</v>
      </c>
      <c r="DP21" s="371">
        <v>26297</v>
      </c>
      <c r="DQ21" s="371">
        <v>26188</v>
      </c>
      <c r="DR21" s="371">
        <v>25999</v>
      </c>
      <c r="DS21" s="374">
        <v>26099</v>
      </c>
      <c r="DT21" s="370">
        <v>26121</v>
      </c>
      <c r="DU21" s="371">
        <v>26270</v>
      </c>
      <c r="DV21" s="371">
        <v>26393</v>
      </c>
      <c r="DW21" s="371">
        <v>26334</v>
      </c>
      <c r="DX21" s="371">
        <v>26388</v>
      </c>
      <c r="DY21" s="371">
        <v>26460</v>
      </c>
      <c r="DZ21" s="371">
        <v>26403</v>
      </c>
      <c r="EA21" s="371">
        <v>26185</v>
      </c>
      <c r="EB21" s="371">
        <v>26331</v>
      </c>
      <c r="EC21" s="371">
        <v>26270</v>
      </c>
      <c r="ED21" s="371">
        <v>26250</v>
      </c>
      <c r="EE21" s="374">
        <v>26198</v>
      </c>
      <c r="EF21" s="370">
        <v>26339</v>
      </c>
      <c r="EG21" s="371">
        <v>26459</v>
      </c>
      <c r="EH21" s="371">
        <v>26375</v>
      </c>
      <c r="EI21" s="371">
        <v>26215</v>
      </c>
      <c r="EJ21" s="371">
        <v>26156</v>
      </c>
      <c r="EK21" s="371">
        <v>26090</v>
      </c>
      <c r="EL21" s="371">
        <v>26017</v>
      </c>
      <c r="EM21" s="371">
        <v>25997</v>
      </c>
      <c r="EN21" s="371">
        <v>26017</v>
      </c>
      <c r="EO21" s="371">
        <v>25885</v>
      </c>
      <c r="EP21" s="371">
        <v>25860</v>
      </c>
      <c r="EQ21" s="374">
        <v>25865</v>
      </c>
      <c r="ER21" s="370">
        <v>25930</v>
      </c>
      <c r="ES21" s="371">
        <v>25865</v>
      </c>
      <c r="ET21" s="371">
        <v>25827</v>
      </c>
      <c r="EU21" s="371">
        <v>25774</v>
      </c>
      <c r="EV21" s="371">
        <v>25787</v>
      </c>
      <c r="EW21" s="374">
        <v>25691</v>
      </c>
      <c r="EX21" s="374">
        <v>26005</v>
      </c>
      <c r="EY21" s="374">
        <v>26023</v>
      </c>
      <c r="EZ21" s="372">
        <v>25983</v>
      </c>
      <c r="FA21" s="372">
        <v>25940</v>
      </c>
      <c r="FB21" s="372">
        <v>25916</v>
      </c>
      <c r="FC21" s="372">
        <v>25936</v>
      </c>
      <c r="FD21" s="372">
        <v>26144</v>
      </c>
      <c r="FE21" s="372">
        <v>26150</v>
      </c>
      <c r="FF21" s="372">
        <v>25932</v>
      </c>
      <c r="FG21" s="372"/>
      <c r="FH21" s="372"/>
      <c r="FI21" s="372"/>
      <c r="FJ21" s="372"/>
      <c r="FK21" s="372"/>
      <c r="FL21" s="372"/>
      <c r="FM21" s="372"/>
      <c r="FN21" s="372"/>
      <c r="FO21" s="372"/>
      <c r="FP21" s="372"/>
      <c r="FQ21" s="103">
        <v>-212</v>
      </c>
      <c r="FR21" s="83">
        <v>-0.8175227518124325</v>
      </c>
      <c r="FS21" s="103">
        <v>-4</v>
      </c>
      <c r="FT21" s="83">
        <v>-1.5464913976416007E-2</v>
      </c>
    </row>
    <row r="22" spans="1:188" ht="15" outlineLevel="2">
      <c r="A22" s="358">
        <v>147</v>
      </c>
      <c r="B22" s="52" t="s">
        <v>306</v>
      </c>
      <c r="C22" s="342" t="s">
        <v>309</v>
      </c>
      <c r="D22" s="370">
        <v>22696</v>
      </c>
      <c r="E22" s="371">
        <v>22735</v>
      </c>
      <c r="F22" s="371">
        <v>22662</v>
      </c>
      <c r="G22" s="371">
        <v>22662</v>
      </c>
      <c r="H22" s="371">
        <v>22508</v>
      </c>
      <c r="I22" s="371">
        <v>22522</v>
      </c>
      <c r="J22" s="371">
        <v>22109</v>
      </c>
      <c r="K22" s="371">
        <v>22427</v>
      </c>
      <c r="L22" s="371">
        <v>21974</v>
      </c>
      <c r="M22" s="371">
        <v>21956</v>
      </c>
      <c r="N22" s="371">
        <v>21997</v>
      </c>
      <c r="O22" s="372">
        <v>22030</v>
      </c>
      <c r="P22" s="370">
        <v>22019</v>
      </c>
      <c r="Q22" s="371">
        <v>22121</v>
      </c>
      <c r="R22" s="373">
        <v>21550</v>
      </c>
      <c r="S22" s="371">
        <v>20744</v>
      </c>
      <c r="T22" s="371">
        <v>21880</v>
      </c>
      <c r="U22" s="371">
        <v>22277</v>
      </c>
      <c r="V22" s="371">
        <v>22959</v>
      </c>
      <c r="W22" s="371">
        <v>23526</v>
      </c>
      <c r="X22" s="371">
        <v>23899</v>
      </c>
      <c r="Y22" s="371">
        <v>23833</v>
      </c>
      <c r="Z22" s="371">
        <v>23847</v>
      </c>
      <c r="AA22" s="372">
        <v>23767</v>
      </c>
      <c r="AB22" s="370">
        <v>23904</v>
      </c>
      <c r="AC22" s="371">
        <v>23934</v>
      </c>
      <c r="AD22" s="371">
        <v>23914</v>
      </c>
      <c r="AE22" s="371">
        <v>23998</v>
      </c>
      <c r="AF22" s="371">
        <v>24334</v>
      </c>
      <c r="AG22" s="371">
        <v>23625</v>
      </c>
      <c r="AH22" s="371">
        <v>23961</v>
      </c>
      <c r="AI22" s="371">
        <v>23970</v>
      </c>
      <c r="AJ22" s="371">
        <v>23842</v>
      </c>
      <c r="AK22" s="371">
        <v>24187</v>
      </c>
      <c r="AL22" s="371">
        <v>24315</v>
      </c>
      <c r="AM22" s="372">
        <v>24375</v>
      </c>
      <c r="AN22" s="370">
        <v>24308</v>
      </c>
      <c r="AO22" s="371">
        <v>24348</v>
      </c>
      <c r="AP22" s="371">
        <v>24393</v>
      </c>
      <c r="AQ22" s="371">
        <v>24272</v>
      </c>
      <c r="AR22" s="371">
        <v>24731</v>
      </c>
      <c r="AS22" s="371">
        <v>24781</v>
      </c>
      <c r="AT22" s="371">
        <v>24839</v>
      </c>
      <c r="AU22" s="371">
        <v>24991</v>
      </c>
      <c r="AV22" s="371">
        <v>24611</v>
      </c>
      <c r="AW22" s="371">
        <v>24689</v>
      </c>
      <c r="AX22" s="371">
        <v>24672</v>
      </c>
      <c r="AY22" s="372">
        <v>24741</v>
      </c>
      <c r="AZ22" s="370">
        <v>24886</v>
      </c>
      <c r="BA22" s="371">
        <v>24933</v>
      </c>
      <c r="BB22" s="371">
        <v>24874</v>
      </c>
      <c r="BC22" s="371">
        <v>24881</v>
      </c>
      <c r="BD22" s="371">
        <v>24846</v>
      </c>
      <c r="BE22" s="371">
        <v>24353</v>
      </c>
      <c r="BF22" s="371">
        <v>24450</v>
      </c>
      <c r="BG22" s="371">
        <v>24226</v>
      </c>
      <c r="BH22" s="371">
        <v>24387</v>
      </c>
      <c r="BI22" s="371">
        <v>24076</v>
      </c>
      <c r="BJ22" s="371">
        <v>24184</v>
      </c>
      <c r="BK22" s="372">
        <v>26222</v>
      </c>
      <c r="BL22" s="370">
        <v>26223</v>
      </c>
      <c r="BM22" s="375">
        <v>26411</v>
      </c>
      <c r="BN22" s="375">
        <v>26393</v>
      </c>
      <c r="BO22" s="375">
        <v>26348</v>
      </c>
      <c r="BP22" s="375">
        <v>26423</v>
      </c>
      <c r="BQ22" s="375">
        <v>26262</v>
      </c>
      <c r="BR22" s="375">
        <v>25586</v>
      </c>
      <c r="BS22" s="375">
        <v>24843</v>
      </c>
      <c r="BT22" s="375">
        <v>24674</v>
      </c>
      <c r="BU22" s="375">
        <v>24702</v>
      </c>
      <c r="BV22" s="375">
        <v>24654</v>
      </c>
      <c r="BW22" s="372">
        <v>24886</v>
      </c>
      <c r="BX22" s="370">
        <v>25051</v>
      </c>
      <c r="BY22" s="375">
        <v>24832</v>
      </c>
      <c r="BZ22" s="375">
        <v>24577</v>
      </c>
      <c r="CA22" s="375">
        <v>24321</v>
      </c>
      <c r="CB22" s="375">
        <v>24202</v>
      </c>
      <c r="CC22" s="375">
        <v>23868</v>
      </c>
      <c r="CD22" s="375">
        <v>23486</v>
      </c>
      <c r="CE22" s="375">
        <v>23335</v>
      </c>
      <c r="CF22" s="375">
        <v>23183</v>
      </c>
      <c r="CG22" s="371">
        <v>23206</v>
      </c>
      <c r="CH22" s="371">
        <v>23208</v>
      </c>
      <c r="CI22" s="372">
        <v>23196</v>
      </c>
      <c r="CJ22" s="370">
        <v>23101</v>
      </c>
      <c r="CK22" s="371">
        <v>23301</v>
      </c>
      <c r="CL22" s="371">
        <v>23233</v>
      </c>
      <c r="CM22" s="371">
        <v>23197</v>
      </c>
      <c r="CN22" s="371">
        <v>23224</v>
      </c>
      <c r="CO22" s="371">
        <v>23547</v>
      </c>
      <c r="CP22" s="371">
        <v>23840</v>
      </c>
      <c r="CQ22" s="371">
        <v>23968</v>
      </c>
      <c r="CR22" s="371">
        <v>23921</v>
      </c>
      <c r="CS22" s="371">
        <v>24081</v>
      </c>
      <c r="CT22" s="371">
        <v>24202</v>
      </c>
      <c r="CU22" s="372">
        <v>24314</v>
      </c>
      <c r="CV22" s="370">
        <v>24369</v>
      </c>
      <c r="CW22" s="371">
        <v>24306</v>
      </c>
      <c r="CX22" s="371">
        <v>24407</v>
      </c>
      <c r="CY22" s="371">
        <v>24440</v>
      </c>
      <c r="CZ22" s="371">
        <v>24560</v>
      </c>
      <c r="DA22" s="371">
        <v>24469</v>
      </c>
      <c r="DB22" s="371">
        <v>24612</v>
      </c>
      <c r="DC22" s="371">
        <v>24573</v>
      </c>
      <c r="DD22" s="371">
        <v>25995</v>
      </c>
      <c r="DE22" s="371">
        <v>25820</v>
      </c>
      <c r="DF22" s="371">
        <v>26473</v>
      </c>
      <c r="DG22" s="372">
        <v>26793</v>
      </c>
      <c r="DH22" s="370">
        <v>26581</v>
      </c>
      <c r="DI22" s="371">
        <v>26538</v>
      </c>
      <c r="DJ22" s="371">
        <v>26415</v>
      </c>
      <c r="DK22" s="371">
        <v>26390</v>
      </c>
      <c r="DL22" s="371">
        <v>26262</v>
      </c>
      <c r="DM22" s="371">
        <v>26207</v>
      </c>
      <c r="DN22" s="371">
        <v>26148</v>
      </c>
      <c r="DO22" s="371">
        <v>26143</v>
      </c>
      <c r="DP22" s="371">
        <v>26168</v>
      </c>
      <c r="DQ22" s="371">
        <v>26104</v>
      </c>
      <c r="DR22" s="371">
        <v>25867</v>
      </c>
      <c r="DS22" s="374">
        <v>26056</v>
      </c>
      <c r="DT22" s="370">
        <v>26120</v>
      </c>
      <c r="DU22" s="371">
        <v>26779</v>
      </c>
      <c r="DV22" s="371">
        <v>27099</v>
      </c>
      <c r="DW22" s="371">
        <v>27205</v>
      </c>
      <c r="DX22" s="371">
        <v>27575</v>
      </c>
      <c r="DY22" s="371">
        <v>27520</v>
      </c>
      <c r="DZ22" s="371">
        <v>27610</v>
      </c>
      <c r="EA22" s="371">
        <v>27050</v>
      </c>
      <c r="EB22" s="371">
        <v>27177</v>
      </c>
      <c r="EC22" s="371">
        <v>27159</v>
      </c>
      <c r="ED22" s="371">
        <v>27047</v>
      </c>
      <c r="EE22" s="374">
        <v>26980</v>
      </c>
      <c r="EF22" s="370">
        <v>27058</v>
      </c>
      <c r="EG22" s="371">
        <v>27173</v>
      </c>
      <c r="EH22" s="371">
        <v>27025</v>
      </c>
      <c r="EI22" s="371">
        <v>27048</v>
      </c>
      <c r="EJ22" s="371">
        <v>26903</v>
      </c>
      <c r="EK22" s="371">
        <v>26920</v>
      </c>
      <c r="EL22" s="371">
        <v>26984</v>
      </c>
      <c r="EM22" s="371">
        <v>27106</v>
      </c>
      <c r="EN22" s="371">
        <v>27795</v>
      </c>
      <c r="EO22" s="371">
        <v>27693</v>
      </c>
      <c r="EP22" s="371">
        <v>27694</v>
      </c>
      <c r="EQ22" s="374">
        <v>27837</v>
      </c>
      <c r="ER22" s="370">
        <v>28011</v>
      </c>
      <c r="ES22" s="371">
        <v>28207</v>
      </c>
      <c r="ET22" s="371">
        <v>28297</v>
      </c>
      <c r="EU22" s="371">
        <v>28414</v>
      </c>
      <c r="EV22" s="371">
        <v>28821</v>
      </c>
      <c r="EW22" s="374">
        <v>28914</v>
      </c>
      <c r="EX22" s="374">
        <v>30062</v>
      </c>
      <c r="EY22" s="374">
        <v>30227</v>
      </c>
      <c r="EZ22" s="372">
        <v>30220</v>
      </c>
      <c r="FA22" s="372">
        <v>30464</v>
      </c>
      <c r="FB22" s="372">
        <v>30516</v>
      </c>
      <c r="FC22" s="372">
        <v>30728</v>
      </c>
      <c r="FD22" s="372">
        <v>31023</v>
      </c>
      <c r="FE22" s="372">
        <v>31128</v>
      </c>
      <c r="FF22" s="372">
        <v>30906</v>
      </c>
      <c r="FG22" s="372"/>
      <c r="FH22" s="372"/>
      <c r="FI22" s="372"/>
      <c r="FJ22" s="372"/>
      <c r="FK22" s="372"/>
      <c r="FL22" s="372"/>
      <c r="FM22" s="372"/>
      <c r="FN22" s="372"/>
      <c r="FO22" s="372"/>
      <c r="FP22" s="372"/>
      <c r="FQ22" s="103">
        <v>-117</v>
      </c>
      <c r="FR22" s="83">
        <v>-0.37856726849155503</v>
      </c>
      <c r="FS22" s="103">
        <v>178</v>
      </c>
      <c r="FT22" s="83">
        <v>0.63943672091101766</v>
      </c>
    </row>
    <row r="23" spans="1:188" ht="15" outlineLevel="2">
      <c r="A23" s="358">
        <v>172</v>
      </c>
      <c r="B23" s="52" t="s">
        <v>306</v>
      </c>
      <c r="C23" s="342" t="s">
        <v>310</v>
      </c>
      <c r="D23" s="370">
        <v>36112</v>
      </c>
      <c r="E23" s="371">
        <v>36463</v>
      </c>
      <c r="F23" s="371">
        <v>36387</v>
      </c>
      <c r="G23" s="371">
        <v>36233</v>
      </c>
      <c r="H23" s="371">
        <v>36128</v>
      </c>
      <c r="I23" s="371">
        <v>36239</v>
      </c>
      <c r="J23" s="371">
        <v>35363</v>
      </c>
      <c r="K23" s="371">
        <v>36206</v>
      </c>
      <c r="L23" s="371">
        <v>34967</v>
      </c>
      <c r="M23" s="371">
        <v>35081</v>
      </c>
      <c r="N23" s="371">
        <v>35198</v>
      </c>
      <c r="O23" s="372">
        <v>35695</v>
      </c>
      <c r="P23" s="370">
        <v>35780</v>
      </c>
      <c r="Q23" s="371">
        <v>37162</v>
      </c>
      <c r="R23" s="373">
        <v>37179</v>
      </c>
      <c r="S23" s="371">
        <v>35209</v>
      </c>
      <c r="T23" s="371">
        <v>36393</v>
      </c>
      <c r="U23" s="371">
        <v>36587</v>
      </c>
      <c r="V23" s="371">
        <v>37049</v>
      </c>
      <c r="W23" s="371">
        <v>37337</v>
      </c>
      <c r="X23" s="371">
        <v>37281</v>
      </c>
      <c r="Y23" s="371">
        <v>38844</v>
      </c>
      <c r="Z23" s="371">
        <v>38714</v>
      </c>
      <c r="AA23" s="372">
        <v>38502</v>
      </c>
      <c r="AB23" s="370">
        <v>38761</v>
      </c>
      <c r="AC23" s="371">
        <v>38797</v>
      </c>
      <c r="AD23" s="371">
        <v>38690</v>
      </c>
      <c r="AE23" s="371">
        <v>38551</v>
      </c>
      <c r="AF23" s="371">
        <v>38587</v>
      </c>
      <c r="AG23" s="371">
        <v>37740</v>
      </c>
      <c r="AH23" s="371">
        <v>37621</v>
      </c>
      <c r="AI23" s="371">
        <v>37474</v>
      </c>
      <c r="AJ23" s="371">
        <v>37197</v>
      </c>
      <c r="AK23" s="371">
        <v>37543</v>
      </c>
      <c r="AL23" s="371">
        <v>37018</v>
      </c>
      <c r="AM23" s="372">
        <v>37264</v>
      </c>
      <c r="AN23" s="370">
        <v>36993</v>
      </c>
      <c r="AO23" s="371">
        <v>36991</v>
      </c>
      <c r="AP23" s="371">
        <v>37046</v>
      </c>
      <c r="AQ23" s="371">
        <v>37063</v>
      </c>
      <c r="AR23" s="371">
        <v>37830</v>
      </c>
      <c r="AS23" s="371">
        <v>38032</v>
      </c>
      <c r="AT23" s="371">
        <v>38119</v>
      </c>
      <c r="AU23" s="371">
        <v>38365</v>
      </c>
      <c r="AV23" s="371">
        <v>37983</v>
      </c>
      <c r="AW23" s="371">
        <v>38106</v>
      </c>
      <c r="AX23" s="371">
        <v>38034</v>
      </c>
      <c r="AY23" s="372">
        <v>38019</v>
      </c>
      <c r="AZ23" s="370">
        <v>38139</v>
      </c>
      <c r="BA23" s="371">
        <v>38275</v>
      </c>
      <c r="BB23" s="371">
        <v>38026</v>
      </c>
      <c r="BC23" s="371">
        <v>38019</v>
      </c>
      <c r="BD23" s="371">
        <v>38009</v>
      </c>
      <c r="BE23" s="371">
        <v>37549</v>
      </c>
      <c r="BF23" s="371">
        <v>38420</v>
      </c>
      <c r="BG23" s="371">
        <v>38069</v>
      </c>
      <c r="BH23" s="371">
        <v>38161</v>
      </c>
      <c r="BI23" s="371">
        <v>37583</v>
      </c>
      <c r="BJ23" s="371">
        <v>37876</v>
      </c>
      <c r="BK23" s="372">
        <v>38044</v>
      </c>
      <c r="BL23" s="370">
        <v>38050</v>
      </c>
      <c r="BM23" s="375">
        <v>38344</v>
      </c>
      <c r="BN23" s="375">
        <v>38233</v>
      </c>
      <c r="BO23" s="375">
        <v>38186</v>
      </c>
      <c r="BP23" s="375">
        <v>38250</v>
      </c>
      <c r="BQ23" s="375">
        <v>38004</v>
      </c>
      <c r="BR23" s="375">
        <v>36926</v>
      </c>
      <c r="BS23" s="375">
        <v>36309</v>
      </c>
      <c r="BT23" s="375">
        <v>36087</v>
      </c>
      <c r="BU23" s="375">
        <v>36142</v>
      </c>
      <c r="BV23" s="375">
        <v>35978</v>
      </c>
      <c r="BW23" s="372">
        <v>36114</v>
      </c>
      <c r="BX23" s="370">
        <v>36201</v>
      </c>
      <c r="BY23" s="375">
        <v>36024</v>
      </c>
      <c r="BZ23" s="375">
        <v>35471</v>
      </c>
      <c r="CA23" s="375">
        <v>34911</v>
      </c>
      <c r="CB23" s="375">
        <v>34717</v>
      </c>
      <c r="CC23" s="375">
        <v>34235</v>
      </c>
      <c r="CD23" s="375">
        <v>34598</v>
      </c>
      <c r="CE23" s="375">
        <v>34471</v>
      </c>
      <c r="CF23" s="375">
        <v>34127</v>
      </c>
      <c r="CG23" s="371">
        <v>33985</v>
      </c>
      <c r="CH23" s="371">
        <v>33954</v>
      </c>
      <c r="CI23" s="372">
        <v>33831</v>
      </c>
      <c r="CJ23" s="370">
        <v>33700</v>
      </c>
      <c r="CK23" s="371">
        <v>33812</v>
      </c>
      <c r="CL23" s="371">
        <v>33586</v>
      </c>
      <c r="CM23" s="371">
        <v>33470</v>
      </c>
      <c r="CN23" s="371">
        <v>33380</v>
      </c>
      <c r="CO23" s="371">
        <v>33681</v>
      </c>
      <c r="CP23" s="371">
        <v>34244</v>
      </c>
      <c r="CQ23" s="371">
        <v>34424</v>
      </c>
      <c r="CR23" s="371">
        <v>34591</v>
      </c>
      <c r="CS23" s="371">
        <v>34723</v>
      </c>
      <c r="CT23" s="371">
        <v>35185</v>
      </c>
      <c r="CU23" s="372">
        <v>35342</v>
      </c>
      <c r="CV23" s="370">
        <v>35413</v>
      </c>
      <c r="CW23" s="371">
        <v>35388</v>
      </c>
      <c r="CX23" s="371">
        <v>35260</v>
      </c>
      <c r="CY23" s="371">
        <v>35119</v>
      </c>
      <c r="CZ23" s="371">
        <v>35038</v>
      </c>
      <c r="DA23" s="371">
        <v>35039</v>
      </c>
      <c r="DB23" s="371">
        <v>34964</v>
      </c>
      <c r="DC23" s="371">
        <v>34947</v>
      </c>
      <c r="DD23" s="371">
        <v>35384</v>
      </c>
      <c r="DE23" s="371">
        <v>35115</v>
      </c>
      <c r="DF23" s="371">
        <v>34935</v>
      </c>
      <c r="DG23" s="372">
        <v>34951</v>
      </c>
      <c r="DH23" s="370">
        <v>35064</v>
      </c>
      <c r="DI23" s="371">
        <v>35486</v>
      </c>
      <c r="DJ23" s="371">
        <v>35340</v>
      </c>
      <c r="DK23" s="371">
        <v>35776</v>
      </c>
      <c r="DL23" s="371">
        <v>35765</v>
      </c>
      <c r="DM23" s="371">
        <v>35661</v>
      </c>
      <c r="DN23" s="371">
        <v>35584</v>
      </c>
      <c r="DO23" s="371">
        <v>35684</v>
      </c>
      <c r="DP23" s="371">
        <v>35688</v>
      </c>
      <c r="DQ23" s="371">
        <v>35536</v>
      </c>
      <c r="DR23" s="371">
        <v>35490</v>
      </c>
      <c r="DS23" s="374">
        <v>35736</v>
      </c>
      <c r="DT23" s="370">
        <v>35836</v>
      </c>
      <c r="DU23" s="371">
        <v>36951</v>
      </c>
      <c r="DV23" s="371">
        <v>37619</v>
      </c>
      <c r="DW23" s="371">
        <v>37832</v>
      </c>
      <c r="DX23" s="371">
        <v>38127</v>
      </c>
      <c r="DY23" s="371">
        <v>38213</v>
      </c>
      <c r="DZ23" s="371">
        <v>38264</v>
      </c>
      <c r="EA23" s="371">
        <v>37538</v>
      </c>
      <c r="EB23" s="371">
        <v>37730</v>
      </c>
      <c r="EC23" s="371">
        <v>37518</v>
      </c>
      <c r="ED23" s="371">
        <v>37362</v>
      </c>
      <c r="EE23" s="374">
        <v>37088</v>
      </c>
      <c r="EF23" s="370">
        <v>37121</v>
      </c>
      <c r="EG23" s="371">
        <v>37236</v>
      </c>
      <c r="EH23" s="371">
        <v>36981</v>
      </c>
      <c r="EI23" s="371">
        <v>36930</v>
      </c>
      <c r="EJ23" s="371">
        <v>36822</v>
      </c>
      <c r="EK23" s="371">
        <v>36785</v>
      </c>
      <c r="EL23" s="371">
        <v>36757</v>
      </c>
      <c r="EM23" s="371">
        <v>36886</v>
      </c>
      <c r="EN23" s="371">
        <v>38006</v>
      </c>
      <c r="EO23" s="371">
        <v>37880</v>
      </c>
      <c r="EP23" s="371">
        <v>37946</v>
      </c>
      <c r="EQ23" s="374">
        <v>38007</v>
      </c>
      <c r="ER23" s="370">
        <v>37999</v>
      </c>
      <c r="ES23" s="371">
        <v>38229</v>
      </c>
      <c r="ET23" s="371">
        <v>38455</v>
      </c>
      <c r="EU23" s="371">
        <v>38521</v>
      </c>
      <c r="EV23" s="371">
        <v>38754</v>
      </c>
      <c r="EW23" s="374">
        <v>38791</v>
      </c>
      <c r="EX23" s="374">
        <v>40692</v>
      </c>
      <c r="EY23" s="374">
        <v>40849</v>
      </c>
      <c r="EZ23" s="372">
        <v>40883</v>
      </c>
      <c r="FA23" s="372">
        <v>41315</v>
      </c>
      <c r="FB23" s="372">
        <v>41416</v>
      </c>
      <c r="FC23" s="372">
        <v>41431</v>
      </c>
      <c r="FD23" s="372">
        <v>41822</v>
      </c>
      <c r="FE23" s="372">
        <v>42100</v>
      </c>
      <c r="FF23" s="372">
        <v>42006</v>
      </c>
      <c r="FG23" s="372"/>
      <c r="FH23" s="372"/>
      <c r="FI23" s="372"/>
      <c r="FJ23" s="372"/>
      <c r="FK23" s="372"/>
      <c r="FL23" s="372"/>
      <c r="FM23" s="372"/>
      <c r="FN23" s="372"/>
      <c r="FO23" s="372"/>
      <c r="FP23" s="372"/>
      <c r="FQ23" s="103">
        <v>184</v>
      </c>
      <c r="FR23" s="83">
        <v>0.43803266200066654</v>
      </c>
      <c r="FS23" s="103">
        <v>575</v>
      </c>
      <c r="FT23" s="83">
        <v>1.5128792064619674</v>
      </c>
    </row>
    <row r="24" spans="1:188" ht="15" outlineLevel="2">
      <c r="A24" s="358">
        <v>475</v>
      </c>
      <c r="B24" s="52" t="s">
        <v>306</v>
      </c>
      <c r="C24" s="342" t="s">
        <v>311</v>
      </c>
      <c r="D24" s="370">
        <v>3139</v>
      </c>
      <c r="E24" s="371">
        <v>3151</v>
      </c>
      <c r="F24" s="371">
        <v>3175</v>
      </c>
      <c r="G24" s="371">
        <v>3152</v>
      </c>
      <c r="H24" s="371">
        <v>3152</v>
      </c>
      <c r="I24" s="371">
        <v>2942</v>
      </c>
      <c r="J24" s="371">
        <v>2947</v>
      </c>
      <c r="K24" s="371">
        <v>2941</v>
      </c>
      <c r="L24" s="371">
        <v>2878</v>
      </c>
      <c r="M24" s="371">
        <v>2889</v>
      </c>
      <c r="N24" s="371">
        <v>2888</v>
      </c>
      <c r="O24" s="372">
        <v>2949</v>
      </c>
      <c r="P24" s="370">
        <v>2940</v>
      </c>
      <c r="Q24" s="371">
        <v>2942</v>
      </c>
      <c r="R24" s="373">
        <v>2989</v>
      </c>
      <c r="S24" s="371">
        <v>2986</v>
      </c>
      <c r="T24" s="371">
        <v>2989</v>
      </c>
      <c r="U24" s="371">
        <v>3144</v>
      </c>
      <c r="V24" s="371">
        <v>3188</v>
      </c>
      <c r="W24" s="371">
        <v>3224</v>
      </c>
      <c r="X24" s="371">
        <v>3226</v>
      </c>
      <c r="Y24" s="371">
        <v>3355</v>
      </c>
      <c r="Z24" s="371">
        <v>3366</v>
      </c>
      <c r="AA24" s="372">
        <v>3394</v>
      </c>
      <c r="AB24" s="370">
        <v>3402</v>
      </c>
      <c r="AC24" s="371">
        <v>3403</v>
      </c>
      <c r="AD24" s="371">
        <v>3416</v>
      </c>
      <c r="AE24" s="371">
        <v>3389</v>
      </c>
      <c r="AF24" s="371">
        <v>3379</v>
      </c>
      <c r="AG24" s="371">
        <v>3371</v>
      </c>
      <c r="AH24" s="371">
        <v>3394</v>
      </c>
      <c r="AI24" s="371">
        <v>3394</v>
      </c>
      <c r="AJ24" s="371">
        <v>3376</v>
      </c>
      <c r="AK24" s="371">
        <v>3395</v>
      </c>
      <c r="AL24" s="371">
        <v>3412</v>
      </c>
      <c r="AM24" s="372">
        <v>3423</v>
      </c>
      <c r="AN24" s="370">
        <v>3420</v>
      </c>
      <c r="AO24" s="371">
        <v>3437</v>
      </c>
      <c r="AP24" s="371">
        <v>3431</v>
      </c>
      <c r="AQ24" s="371">
        <v>3415</v>
      </c>
      <c r="AR24" s="371">
        <v>3440</v>
      </c>
      <c r="AS24" s="371">
        <v>3462</v>
      </c>
      <c r="AT24" s="371">
        <v>3486</v>
      </c>
      <c r="AU24" s="371">
        <v>3516</v>
      </c>
      <c r="AV24" s="371">
        <v>3500</v>
      </c>
      <c r="AW24" s="371">
        <v>3512</v>
      </c>
      <c r="AX24" s="371">
        <v>3531</v>
      </c>
      <c r="AY24" s="372">
        <v>3538</v>
      </c>
      <c r="AZ24" s="370">
        <v>3558</v>
      </c>
      <c r="BA24" s="371">
        <v>3567</v>
      </c>
      <c r="BB24" s="371">
        <v>3568</v>
      </c>
      <c r="BC24" s="371">
        <v>3582</v>
      </c>
      <c r="BD24" s="371">
        <v>3611</v>
      </c>
      <c r="BE24" s="371">
        <v>3657</v>
      </c>
      <c r="BF24" s="371">
        <v>3673</v>
      </c>
      <c r="BG24" s="371">
        <v>3685</v>
      </c>
      <c r="BH24" s="371">
        <v>3707</v>
      </c>
      <c r="BI24" s="371">
        <v>3700</v>
      </c>
      <c r="BJ24" s="371">
        <v>3779</v>
      </c>
      <c r="BK24" s="372">
        <v>3831</v>
      </c>
      <c r="BL24" s="370">
        <v>3858</v>
      </c>
      <c r="BM24" s="375">
        <v>3892</v>
      </c>
      <c r="BN24" s="375">
        <v>3931</v>
      </c>
      <c r="BO24" s="375">
        <v>3913</v>
      </c>
      <c r="BP24" s="375">
        <v>3915</v>
      </c>
      <c r="BQ24" s="375">
        <v>3903</v>
      </c>
      <c r="BR24" s="375">
        <v>3910</v>
      </c>
      <c r="BS24" s="375">
        <v>3979</v>
      </c>
      <c r="BT24" s="375">
        <v>3964</v>
      </c>
      <c r="BU24" s="375">
        <v>4014</v>
      </c>
      <c r="BV24" s="375">
        <v>4010</v>
      </c>
      <c r="BW24" s="372">
        <v>4036</v>
      </c>
      <c r="BX24" s="370">
        <v>4074</v>
      </c>
      <c r="BY24" s="375">
        <v>4096</v>
      </c>
      <c r="BZ24" s="375">
        <v>4093</v>
      </c>
      <c r="CA24" s="375">
        <v>4104</v>
      </c>
      <c r="CB24" s="375">
        <v>4119</v>
      </c>
      <c r="CC24" s="375">
        <v>4087</v>
      </c>
      <c r="CD24" s="375">
        <v>4069</v>
      </c>
      <c r="CE24" s="375">
        <v>4072</v>
      </c>
      <c r="CF24" s="375">
        <v>4034</v>
      </c>
      <c r="CG24" s="371">
        <v>4022</v>
      </c>
      <c r="CH24" s="371">
        <v>4036</v>
      </c>
      <c r="CI24" s="372">
        <v>4032</v>
      </c>
      <c r="CJ24" s="370">
        <v>4023</v>
      </c>
      <c r="CK24" s="371">
        <v>4041</v>
      </c>
      <c r="CL24" s="371">
        <v>4054</v>
      </c>
      <c r="CM24" s="371">
        <v>4058</v>
      </c>
      <c r="CN24" s="371">
        <v>4036</v>
      </c>
      <c r="CO24" s="371">
        <v>4067</v>
      </c>
      <c r="CP24" s="371">
        <v>4068</v>
      </c>
      <c r="CQ24" s="371">
        <v>4135</v>
      </c>
      <c r="CR24" s="371">
        <v>4149</v>
      </c>
      <c r="CS24" s="371">
        <v>4168</v>
      </c>
      <c r="CT24" s="371">
        <v>4260</v>
      </c>
      <c r="CU24" s="372">
        <v>4281</v>
      </c>
      <c r="CV24" s="370">
        <v>4278</v>
      </c>
      <c r="CW24" s="371">
        <v>4313</v>
      </c>
      <c r="CX24" s="371">
        <v>4350</v>
      </c>
      <c r="CY24" s="371">
        <v>4352</v>
      </c>
      <c r="CZ24" s="371">
        <v>4380</v>
      </c>
      <c r="DA24" s="371">
        <v>4385</v>
      </c>
      <c r="DB24" s="371">
        <v>4324</v>
      </c>
      <c r="DC24" s="371">
        <v>4313</v>
      </c>
      <c r="DD24" s="371">
        <v>4317</v>
      </c>
      <c r="DE24" s="371">
        <v>4349</v>
      </c>
      <c r="DF24" s="371">
        <v>4388</v>
      </c>
      <c r="DG24" s="372">
        <v>4412</v>
      </c>
      <c r="DH24" s="370">
        <v>4425</v>
      </c>
      <c r="DI24" s="371">
        <v>4469</v>
      </c>
      <c r="DJ24" s="371">
        <v>4497</v>
      </c>
      <c r="DK24" s="371">
        <v>4487</v>
      </c>
      <c r="DL24" s="371">
        <v>4496</v>
      </c>
      <c r="DM24" s="371">
        <v>4497</v>
      </c>
      <c r="DN24" s="371">
        <v>4505</v>
      </c>
      <c r="DO24" s="371">
        <v>4504</v>
      </c>
      <c r="DP24" s="371">
        <v>4531</v>
      </c>
      <c r="DQ24" s="371">
        <v>4519</v>
      </c>
      <c r="DR24" s="371">
        <v>4512</v>
      </c>
      <c r="DS24" s="374">
        <v>4502</v>
      </c>
      <c r="DT24" s="370">
        <v>4519</v>
      </c>
      <c r="DU24" s="371">
        <v>4604</v>
      </c>
      <c r="DV24" s="371">
        <v>4605</v>
      </c>
      <c r="DW24" s="371">
        <v>4643</v>
      </c>
      <c r="DX24" s="371">
        <v>4674</v>
      </c>
      <c r="DY24" s="371">
        <v>4656</v>
      </c>
      <c r="DZ24" s="371">
        <v>4662</v>
      </c>
      <c r="EA24" s="371">
        <v>4620</v>
      </c>
      <c r="EB24" s="371">
        <v>4642</v>
      </c>
      <c r="EC24" s="371">
        <v>4664</v>
      </c>
      <c r="ED24" s="371">
        <v>4659</v>
      </c>
      <c r="EE24" s="374">
        <v>4650</v>
      </c>
      <c r="EF24" s="370">
        <v>4701</v>
      </c>
      <c r="EG24" s="371">
        <v>4734</v>
      </c>
      <c r="EH24" s="371">
        <v>4740</v>
      </c>
      <c r="EI24" s="371">
        <v>4747</v>
      </c>
      <c r="EJ24" s="371">
        <v>4766</v>
      </c>
      <c r="EK24" s="371">
        <v>4757</v>
      </c>
      <c r="EL24" s="371">
        <v>4733</v>
      </c>
      <c r="EM24" s="371">
        <v>4743</v>
      </c>
      <c r="EN24" s="371">
        <v>4751</v>
      </c>
      <c r="EO24" s="371">
        <v>4751</v>
      </c>
      <c r="EP24" s="371">
        <v>4709</v>
      </c>
      <c r="EQ24" s="374">
        <v>4720</v>
      </c>
      <c r="ER24" s="370">
        <v>4770</v>
      </c>
      <c r="ES24" s="371">
        <v>4779</v>
      </c>
      <c r="ET24" s="371">
        <v>4778</v>
      </c>
      <c r="EU24" s="371">
        <v>4752</v>
      </c>
      <c r="EV24" s="371">
        <v>4767</v>
      </c>
      <c r="EW24" s="374">
        <v>4762</v>
      </c>
      <c r="EX24" s="374">
        <v>4809</v>
      </c>
      <c r="EY24" s="374">
        <v>4802</v>
      </c>
      <c r="EZ24" s="372">
        <v>4736</v>
      </c>
      <c r="FA24" s="372">
        <v>4757</v>
      </c>
      <c r="FB24" s="372">
        <v>4733</v>
      </c>
      <c r="FC24" s="372">
        <v>4754</v>
      </c>
      <c r="FD24" s="372">
        <v>4821</v>
      </c>
      <c r="FE24" s="372">
        <v>4851</v>
      </c>
      <c r="FF24" s="372">
        <v>4793</v>
      </c>
      <c r="FG24" s="372"/>
      <c r="FH24" s="372"/>
      <c r="FI24" s="372"/>
      <c r="FJ24" s="372"/>
      <c r="FK24" s="372"/>
      <c r="FL24" s="372"/>
      <c r="FM24" s="372"/>
      <c r="FN24" s="372"/>
      <c r="FO24" s="372"/>
      <c r="FP24" s="372"/>
      <c r="FQ24" s="103">
        <v>-28</v>
      </c>
      <c r="FR24" s="83">
        <v>-0.58418527018568744</v>
      </c>
      <c r="FS24" s="103">
        <v>39</v>
      </c>
      <c r="FT24" s="83">
        <v>0.82627118644067798</v>
      </c>
    </row>
    <row r="25" spans="1:188" ht="15" outlineLevel="2">
      <c r="A25" s="358">
        <v>480</v>
      </c>
      <c r="B25" s="52" t="s">
        <v>306</v>
      </c>
      <c r="C25" s="342" t="s">
        <v>312</v>
      </c>
      <c r="D25" s="370">
        <v>13211</v>
      </c>
      <c r="E25" s="371">
        <v>13401</v>
      </c>
      <c r="F25" s="371">
        <v>13459</v>
      </c>
      <c r="G25" s="371">
        <v>13466</v>
      </c>
      <c r="H25" s="371">
        <v>13468</v>
      </c>
      <c r="I25" s="371">
        <v>13433</v>
      </c>
      <c r="J25" s="371">
        <v>13385</v>
      </c>
      <c r="K25" s="371">
        <v>13430</v>
      </c>
      <c r="L25" s="371">
        <v>13349</v>
      </c>
      <c r="M25" s="371">
        <v>13405</v>
      </c>
      <c r="N25" s="371">
        <v>13427</v>
      </c>
      <c r="O25" s="372">
        <v>13633</v>
      </c>
      <c r="P25" s="370">
        <v>13613</v>
      </c>
      <c r="Q25" s="371">
        <v>13665</v>
      </c>
      <c r="R25" s="373">
        <v>13401</v>
      </c>
      <c r="S25" s="371">
        <v>13027</v>
      </c>
      <c r="T25" s="371">
        <v>13140</v>
      </c>
      <c r="U25" s="371">
        <v>13409</v>
      </c>
      <c r="V25" s="371">
        <v>13641</v>
      </c>
      <c r="W25" s="371">
        <v>13875</v>
      </c>
      <c r="X25" s="371">
        <v>13913</v>
      </c>
      <c r="Y25" s="371">
        <v>14196</v>
      </c>
      <c r="Z25" s="371">
        <v>14269</v>
      </c>
      <c r="AA25" s="372">
        <v>14513</v>
      </c>
      <c r="AB25" s="370">
        <v>14480</v>
      </c>
      <c r="AC25" s="371">
        <v>14532</v>
      </c>
      <c r="AD25" s="371">
        <v>14567</v>
      </c>
      <c r="AE25" s="371">
        <v>14615</v>
      </c>
      <c r="AF25" s="371">
        <v>14711</v>
      </c>
      <c r="AG25" s="371">
        <v>14782</v>
      </c>
      <c r="AH25" s="371">
        <v>14195</v>
      </c>
      <c r="AI25" s="371">
        <v>14804</v>
      </c>
      <c r="AJ25" s="371">
        <v>14858</v>
      </c>
      <c r="AK25" s="371">
        <v>15012</v>
      </c>
      <c r="AL25" s="371">
        <v>15181</v>
      </c>
      <c r="AM25" s="372">
        <v>15373</v>
      </c>
      <c r="AN25" s="370">
        <v>15484</v>
      </c>
      <c r="AO25" s="371">
        <v>15628</v>
      </c>
      <c r="AP25" s="371">
        <v>15749</v>
      </c>
      <c r="AQ25" s="371">
        <v>15849</v>
      </c>
      <c r="AR25" s="371">
        <v>16116</v>
      </c>
      <c r="AS25" s="371">
        <v>16219</v>
      </c>
      <c r="AT25" s="371">
        <v>16409</v>
      </c>
      <c r="AU25" s="371">
        <v>16532</v>
      </c>
      <c r="AV25" s="371">
        <v>16367</v>
      </c>
      <c r="AW25" s="371">
        <v>16482</v>
      </c>
      <c r="AX25" s="371">
        <v>16531</v>
      </c>
      <c r="AY25" s="372">
        <v>16568</v>
      </c>
      <c r="AZ25" s="370">
        <v>16625</v>
      </c>
      <c r="BA25" s="371">
        <v>16739</v>
      </c>
      <c r="BB25" s="371">
        <v>16742</v>
      </c>
      <c r="BC25" s="371">
        <v>16789</v>
      </c>
      <c r="BD25" s="371">
        <v>16832</v>
      </c>
      <c r="BE25" s="371">
        <v>16753</v>
      </c>
      <c r="BF25" s="371">
        <v>16859</v>
      </c>
      <c r="BG25" s="371">
        <v>16786</v>
      </c>
      <c r="BH25" s="371">
        <v>17625</v>
      </c>
      <c r="BI25" s="371">
        <v>17552</v>
      </c>
      <c r="BJ25" s="371">
        <v>17568</v>
      </c>
      <c r="BK25" s="372">
        <v>17687</v>
      </c>
      <c r="BL25" s="370">
        <v>17716</v>
      </c>
      <c r="BM25" s="375">
        <v>17773</v>
      </c>
      <c r="BN25" s="375">
        <v>17813</v>
      </c>
      <c r="BO25" s="375">
        <v>17850</v>
      </c>
      <c r="BP25" s="375">
        <v>17928</v>
      </c>
      <c r="BQ25" s="375">
        <v>17895</v>
      </c>
      <c r="BR25" s="375">
        <v>17654</v>
      </c>
      <c r="BS25" s="375">
        <v>17580</v>
      </c>
      <c r="BT25" s="375">
        <v>17508</v>
      </c>
      <c r="BU25" s="375">
        <v>17512</v>
      </c>
      <c r="BV25" s="375">
        <v>17481</v>
      </c>
      <c r="BW25" s="372">
        <v>17467</v>
      </c>
      <c r="BX25" s="370">
        <v>17487</v>
      </c>
      <c r="BY25" s="375">
        <v>17420</v>
      </c>
      <c r="BZ25" s="375">
        <v>17415</v>
      </c>
      <c r="CA25" s="375">
        <v>17377</v>
      </c>
      <c r="CB25" s="375">
        <v>17356</v>
      </c>
      <c r="CC25" s="375">
        <v>17302</v>
      </c>
      <c r="CD25" s="375">
        <v>17200</v>
      </c>
      <c r="CE25" s="375">
        <v>17287</v>
      </c>
      <c r="CF25" s="375">
        <v>17355</v>
      </c>
      <c r="CG25" s="371">
        <v>17455</v>
      </c>
      <c r="CH25" s="371">
        <v>17511</v>
      </c>
      <c r="CI25" s="372">
        <v>17605</v>
      </c>
      <c r="CJ25" s="370">
        <v>17580</v>
      </c>
      <c r="CK25" s="371">
        <v>17649</v>
      </c>
      <c r="CL25" s="371">
        <v>17604</v>
      </c>
      <c r="CM25" s="371">
        <v>17651</v>
      </c>
      <c r="CN25" s="371">
        <v>17613</v>
      </c>
      <c r="CO25" s="371">
        <v>17797</v>
      </c>
      <c r="CP25" s="371">
        <v>17928</v>
      </c>
      <c r="CQ25" s="371">
        <v>17961</v>
      </c>
      <c r="CR25" s="371">
        <v>18117</v>
      </c>
      <c r="CS25" s="371">
        <v>18249</v>
      </c>
      <c r="CT25" s="371">
        <v>18439</v>
      </c>
      <c r="CU25" s="372">
        <v>18487</v>
      </c>
      <c r="CV25" s="370">
        <v>18492</v>
      </c>
      <c r="CW25" s="371">
        <v>18512</v>
      </c>
      <c r="CX25" s="371">
        <v>18492</v>
      </c>
      <c r="CY25" s="371">
        <v>18567</v>
      </c>
      <c r="CZ25" s="371">
        <v>18639</v>
      </c>
      <c r="DA25" s="371">
        <v>18578</v>
      </c>
      <c r="DB25" s="371">
        <v>18579</v>
      </c>
      <c r="DC25" s="371">
        <v>18567</v>
      </c>
      <c r="DD25" s="371">
        <v>18753</v>
      </c>
      <c r="DE25" s="371">
        <v>18699</v>
      </c>
      <c r="DF25" s="371">
        <v>18928</v>
      </c>
      <c r="DG25" s="372">
        <v>18988</v>
      </c>
      <c r="DH25" s="370">
        <v>18953</v>
      </c>
      <c r="DI25" s="371">
        <v>19035</v>
      </c>
      <c r="DJ25" s="371">
        <v>19014</v>
      </c>
      <c r="DK25" s="371">
        <v>18923</v>
      </c>
      <c r="DL25" s="371">
        <v>18884</v>
      </c>
      <c r="DM25" s="371">
        <v>18848</v>
      </c>
      <c r="DN25" s="371">
        <v>18802</v>
      </c>
      <c r="DO25" s="371">
        <v>18779</v>
      </c>
      <c r="DP25" s="371">
        <v>18784</v>
      </c>
      <c r="DQ25" s="371">
        <v>18823</v>
      </c>
      <c r="DR25" s="371">
        <v>18762</v>
      </c>
      <c r="DS25" s="374">
        <v>18883</v>
      </c>
      <c r="DT25" s="370">
        <v>19010</v>
      </c>
      <c r="DU25" s="371">
        <v>19225</v>
      </c>
      <c r="DV25" s="371">
        <v>19396</v>
      </c>
      <c r="DW25" s="371">
        <v>19550</v>
      </c>
      <c r="DX25" s="371">
        <v>19628</v>
      </c>
      <c r="DY25" s="371">
        <v>19626</v>
      </c>
      <c r="DZ25" s="371">
        <v>19727</v>
      </c>
      <c r="EA25" s="371">
        <v>19628</v>
      </c>
      <c r="EB25" s="371">
        <v>19730</v>
      </c>
      <c r="EC25" s="371">
        <v>19770</v>
      </c>
      <c r="ED25" s="371">
        <v>19798</v>
      </c>
      <c r="EE25" s="374">
        <v>19760</v>
      </c>
      <c r="EF25" s="370">
        <v>19819</v>
      </c>
      <c r="EG25" s="371">
        <v>19869</v>
      </c>
      <c r="EH25" s="371">
        <v>19809</v>
      </c>
      <c r="EI25" s="371">
        <v>19793</v>
      </c>
      <c r="EJ25" s="371">
        <v>19805</v>
      </c>
      <c r="EK25" s="371">
        <v>19797</v>
      </c>
      <c r="EL25" s="371">
        <v>19927</v>
      </c>
      <c r="EM25" s="371">
        <v>19969</v>
      </c>
      <c r="EN25" s="371">
        <v>20061</v>
      </c>
      <c r="EO25" s="371">
        <v>20030</v>
      </c>
      <c r="EP25" s="371">
        <v>20034</v>
      </c>
      <c r="EQ25" s="374">
        <v>20078</v>
      </c>
      <c r="ER25" s="370">
        <v>20150</v>
      </c>
      <c r="ES25" s="371">
        <v>20176</v>
      </c>
      <c r="ET25" s="371">
        <v>20256</v>
      </c>
      <c r="EU25" s="371">
        <v>20281</v>
      </c>
      <c r="EV25" s="371">
        <v>20391</v>
      </c>
      <c r="EW25" s="374">
        <v>20425</v>
      </c>
      <c r="EX25" s="374">
        <v>20809</v>
      </c>
      <c r="EY25" s="374">
        <v>21007</v>
      </c>
      <c r="EZ25" s="372">
        <v>20996</v>
      </c>
      <c r="FA25" s="372">
        <v>21020</v>
      </c>
      <c r="FB25" s="372">
        <v>21059</v>
      </c>
      <c r="FC25" s="372">
        <v>21198</v>
      </c>
      <c r="FD25" s="372">
        <v>21233</v>
      </c>
      <c r="FE25" s="372">
        <v>21237</v>
      </c>
      <c r="FF25" s="372">
        <v>21202</v>
      </c>
      <c r="FG25" s="372"/>
      <c r="FH25" s="372"/>
      <c r="FI25" s="372"/>
      <c r="FJ25" s="372"/>
      <c r="FK25" s="372"/>
      <c r="FL25" s="372"/>
      <c r="FM25" s="372"/>
      <c r="FN25" s="372"/>
      <c r="FO25" s="372"/>
      <c r="FP25" s="372"/>
      <c r="FQ25" s="103">
        <v>-31</v>
      </c>
      <c r="FR25" s="83">
        <v>-0.14621262145080652</v>
      </c>
      <c r="FS25" s="103">
        <v>4</v>
      </c>
      <c r="FT25" s="83">
        <v>1.9922303018228907E-2</v>
      </c>
    </row>
    <row r="26" spans="1:188" ht="15" outlineLevel="2">
      <c r="A26" s="358">
        <v>490</v>
      </c>
      <c r="B26" s="52" t="s">
        <v>306</v>
      </c>
      <c r="C26" s="342" t="s">
        <v>313</v>
      </c>
      <c r="D26" s="370">
        <v>43783</v>
      </c>
      <c r="E26" s="371">
        <v>44044</v>
      </c>
      <c r="F26" s="371">
        <v>44295</v>
      </c>
      <c r="G26" s="371">
        <v>44174</v>
      </c>
      <c r="H26" s="371">
        <v>44122</v>
      </c>
      <c r="I26" s="371">
        <v>44198</v>
      </c>
      <c r="J26" s="371">
        <v>43867</v>
      </c>
      <c r="K26" s="371">
        <v>44065</v>
      </c>
      <c r="L26" s="371">
        <v>43783</v>
      </c>
      <c r="M26" s="371">
        <v>43274</v>
      </c>
      <c r="N26" s="371">
        <v>43082</v>
      </c>
      <c r="O26" s="372">
        <v>43327</v>
      </c>
      <c r="P26" s="370">
        <v>43290</v>
      </c>
      <c r="Q26" s="371">
        <v>43414</v>
      </c>
      <c r="R26" s="373">
        <v>43609</v>
      </c>
      <c r="S26" s="371">
        <v>40333</v>
      </c>
      <c r="T26" s="371">
        <v>43716</v>
      </c>
      <c r="U26" s="371">
        <v>43852</v>
      </c>
      <c r="V26" s="371">
        <v>44102</v>
      </c>
      <c r="W26" s="371">
        <v>44394</v>
      </c>
      <c r="X26" s="371">
        <v>44634</v>
      </c>
      <c r="Y26" s="371">
        <v>45088</v>
      </c>
      <c r="Z26" s="371">
        <v>45194</v>
      </c>
      <c r="AA26" s="372">
        <v>45151</v>
      </c>
      <c r="AB26" s="370">
        <v>44257</v>
      </c>
      <c r="AC26" s="371">
        <v>45233</v>
      </c>
      <c r="AD26" s="371">
        <v>45361</v>
      </c>
      <c r="AE26" s="371">
        <v>45300</v>
      </c>
      <c r="AF26" s="371">
        <v>45551</v>
      </c>
      <c r="AG26" s="371">
        <v>44281</v>
      </c>
      <c r="AH26" s="371">
        <v>45224</v>
      </c>
      <c r="AI26" s="371">
        <v>45065</v>
      </c>
      <c r="AJ26" s="371">
        <v>45122</v>
      </c>
      <c r="AK26" s="371">
        <v>45080</v>
      </c>
      <c r="AL26" s="371">
        <v>45123</v>
      </c>
      <c r="AM26" s="372">
        <v>45090</v>
      </c>
      <c r="AN26" s="370">
        <v>45115</v>
      </c>
      <c r="AO26" s="371">
        <v>45268</v>
      </c>
      <c r="AP26" s="371">
        <v>45287</v>
      </c>
      <c r="AQ26" s="371">
        <v>45180</v>
      </c>
      <c r="AR26" s="371">
        <v>45694</v>
      </c>
      <c r="AS26" s="371">
        <v>45749</v>
      </c>
      <c r="AT26" s="371">
        <v>45673</v>
      </c>
      <c r="AU26" s="371">
        <v>45673</v>
      </c>
      <c r="AV26" s="371">
        <v>45149</v>
      </c>
      <c r="AW26" s="371">
        <v>45181</v>
      </c>
      <c r="AX26" s="371">
        <v>45162</v>
      </c>
      <c r="AY26" s="372">
        <v>45229</v>
      </c>
      <c r="AZ26" s="370">
        <v>45399</v>
      </c>
      <c r="BA26" s="371">
        <v>44880</v>
      </c>
      <c r="BB26" s="371">
        <v>45596</v>
      </c>
      <c r="BC26" s="371">
        <v>45561</v>
      </c>
      <c r="BD26" s="371">
        <v>45573</v>
      </c>
      <c r="BE26" s="371">
        <v>45430</v>
      </c>
      <c r="BF26" s="371">
        <v>45407</v>
      </c>
      <c r="BG26" s="371">
        <v>45244</v>
      </c>
      <c r="BH26" s="371">
        <v>47479</v>
      </c>
      <c r="BI26" s="371">
        <v>47105</v>
      </c>
      <c r="BJ26" s="371">
        <v>47048</v>
      </c>
      <c r="BK26" s="372">
        <v>48837</v>
      </c>
      <c r="BL26" s="370">
        <v>48853</v>
      </c>
      <c r="BM26" s="375">
        <v>48930</v>
      </c>
      <c r="BN26" s="375">
        <v>48859</v>
      </c>
      <c r="BO26" s="375">
        <v>48808</v>
      </c>
      <c r="BP26" s="375">
        <v>48834</v>
      </c>
      <c r="BQ26" s="375">
        <v>48532</v>
      </c>
      <c r="BR26" s="375">
        <v>48184</v>
      </c>
      <c r="BS26" s="375">
        <v>47598</v>
      </c>
      <c r="BT26" s="375">
        <v>47466</v>
      </c>
      <c r="BU26" s="375">
        <v>47409</v>
      </c>
      <c r="BV26" s="375">
        <v>47355</v>
      </c>
      <c r="BW26" s="372">
        <v>47431</v>
      </c>
      <c r="BX26" s="370">
        <v>47530</v>
      </c>
      <c r="BY26" s="375">
        <v>47393</v>
      </c>
      <c r="BZ26" s="375">
        <v>47155</v>
      </c>
      <c r="CA26" s="375">
        <v>47079</v>
      </c>
      <c r="CB26" s="375">
        <v>47029</v>
      </c>
      <c r="CC26" s="375">
        <v>46694</v>
      </c>
      <c r="CD26" s="375">
        <v>45768</v>
      </c>
      <c r="CE26" s="375">
        <v>45863</v>
      </c>
      <c r="CF26" s="375">
        <v>45863</v>
      </c>
      <c r="CG26" s="371">
        <v>45921</v>
      </c>
      <c r="CH26" s="371">
        <v>45901</v>
      </c>
      <c r="CI26" s="372">
        <v>45921</v>
      </c>
      <c r="CJ26" s="370">
        <v>45937</v>
      </c>
      <c r="CK26" s="371">
        <v>45992</v>
      </c>
      <c r="CL26" s="371">
        <v>45952</v>
      </c>
      <c r="CM26" s="371">
        <v>45851</v>
      </c>
      <c r="CN26" s="371">
        <v>45874</v>
      </c>
      <c r="CO26" s="371">
        <v>45798</v>
      </c>
      <c r="CP26" s="371">
        <v>45899</v>
      </c>
      <c r="CQ26" s="371">
        <v>45486</v>
      </c>
      <c r="CR26" s="371">
        <v>45913</v>
      </c>
      <c r="CS26" s="371">
        <v>45899</v>
      </c>
      <c r="CT26" s="371">
        <v>46090</v>
      </c>
      <c r="CU26" s="372">
        <v>46291</v>
      </c>
      <c r="CV26" s="370">
        <v>46340</v>
      </c>
      <c r="CW26" s="371">
        <v>46304</v>
      </c>
      <c r="CX26" s="371">
        <v>46304</v>
      </c>
      <c r="CY26" s="371">
        <v>46257</v>
      </c>
      <c r="CZ26" s="371">
        <v>46368</v>
      </c>
      <c r="DA26" s="371">
        <v>46352</v>
      </c>
      <c r="DB26" s="371">
        <v>46073</v>
      </c>
      <c r="DC26" s="371">
        <v>45999</v>
      </c>
      <c r="DD26" s="371">
        <v>46036</v>
      </c>
      <c r="DE26" s="371">
        <v>45937</v>
      </c>
      <c r="DF26" s="371">
        <v>46829</v>
      </c>
      <c r="DG26" s="372">
        <v>47493</v>
      </c>
      <c r="DH26" s="370">
        <v>48411</v>
      </c>
      <c r="DI26" s="371">
        <v>48465</v>
      </c>
      <c r="DJ26" s="371">
        <v>48233</v>
      </c>
      <c r="DK26" s="371">
        <v>48073</v>
      </c>
      <c r="DL26" s="371">
        <v>48051</v>
      </c>
      <c r="DM26" s="371">
        <v>47857</v>
      </c>
      <c r="DN26" s="371">
        <v>47743</v>
      </c>
      <c r="DO26" s="371">
        <v>47666</v>
      </c>
      <c r="DP26" s="371">
        <v>47650</v>
      </c>
      <c r="DQ26" s="371">
        <v>47508</v>
      </c>
      <c r="DR26" s="371">
        <v>47119</v>
      </c>
      <c r="DS26" s="374">
        <v>46892</v>
      </c>
      <c r="DT26" s="370">
        <v>46884</v>
      </c>
      <c r="DU26" s="371">
        <v>47079</v>
      </c>
      <c r="DV26" s="371">
        <v>47331</v>
      </c>
      <c r="DW26" s="371">
        <v>47398</v>
      </c>
      <c r="DX26" s="371">
        <v>47610</v>
      </c>
      <c r="DY26" s="371">
        <v>47563</v>
      </c>
      <c r="DZ26" s="371">
        <v>47671</v>
      </c>
      <c r="EA26" s="371">
        <v>47433</v>
      </c>
      <c r="EB26" s="371">
        <v>47592</v>
      </c>
      <c r="EC26" s="371">
        <v>47511</v>
      </c>
      <c r="ED26" s="371">
        <v>47571</v>
      </c>
      <c r="EE26" s="374">
        <v>47604</v>
      </c>
      <c r="EF26" s="370">
        <v>47578</v>
      </c>
      <c r="EG26" s="371">
        <v>47688</v>
      </c>
      <c r="EH26" s="371">
        <v>47633</v>
      </c>
      <c r="EI26" s="371">
        <v>47638</v>
      </c>
      <c r="EJ26" s="371">
        <v>47663</v>
      </c>
      <c r="EK26" s="371">
        <v>47718</v>
      </c>
      <c r="EL26" s="371">
        <v>47877</v>
      </c>
      <c r="EM26" s="371">
        <v>48042</v>
      </c>
      <c r="EN26" s="371">
        <v>48140</v>
      </c>
      <c r="EO26" s="371">
        <v>48085</v>
      </c>
      <c r="EP26" s="371">
        <v>48137</v>
      </c>
      <c r="EQ26" s="374">
        <v>48207</v>
      </c>
      <c r="ER26" s="370">
        <v>48335</v>
      </c>
      <c r="ES26" s="371">
        <v>48395</v>
      </c>
      <c r="ET26" s="371">
        <v>48311</v>
      </c>
      <c r="EU26" s="371">
        <v>48270</v>
      </c>
      <c r="EV26" s="371">
        <v>48448</v>
      </c>
      <c r="EW26" s="374">
        <v>48417</v>
      </c>
      <c r="EX26" s="374">
        <v>49009</v>
      </c>
      <c r="EY26" s="374">
        <v>48954</v>
      </c>
      <c r="EZ26" s="372">
        <v>48855</v>
      </c>
      <c r="FA26" s="372">
        <v>49026</v>
      </c>
      <c r="FB26" s="372">
        <v>49078</v>
      </c>
      <c r="FC26" s="372">
        <v>49149</v>
      </c>
      <c r="FD26" s="372">
        <v>49296</v>
      </c>
      <c r="FE26" s="372">
        <v>49406</v>
      </c>
      <c r="FF26" s="372">
        <v>49362</v>
      </c>
      <c r="FG26" s="372"/>
      <c r="FH26" s="372"/>
      <c r="FI26" s="372"/>
      <c r="FJ26" s="372"/>
      <c r="FK26" s="372"/>
      <c r="FL26" s="372"/>
      <c r="FM26" s="372"/>
      <c r="FN26" s="372"/>
      <c r="FO26" s="372"/>
      <c r="FP26" s="372"/>
      <c r="FQ26" s="103">
        <v>66</v>
      </c>
      <c r="FR26" s="83">
        <v>0.13370608970463108</v>
      </c>
      <c r="FS26" s="103">
        <v>213</v>
      </c>
      <c r="FT26" s="83">
        <v>0.44184454539797124</v>
      </c>
      <c r="GC26" s="273" t="s">
        <v>433</v>
      </c>
    </row>
    <row r="27" spans="1:188" ht="15" outlineLevel="2">
      <c r="A27" s="358">
        <v>659</v>
      </c>
      <c r="B27" s="52" t="s">
        <v>306</v>
      </c>
      <c r="C27" s="342" t="s">
        <v>314</v>
      </c>
      <c r="D27" s="370">
        <v>17295</v>
      </c>
      <c r="E27" s="371">
        <v>17406</v>
      </c>
      <c r="F27" s="371">
        <v>17344</v>
      </c>
      <c r="G27" s="371">
        <v>17290</v>
      </c>
      <c r="H27" s="371">
        <v>18219</v>
      </c>
      <c r="I27" s="371">
        <v>18246</v>
      </c>
      <c r="J27" s="371">
        <v>18211</v>
      </c>
      <c r="K27" s="371">
        <v>18248</v>
      </c>
      <c r="L27" s="371">
        <v>18345</v>
      </c>
      <c r="M27" s="371">
        <v>18157</v>
      </c>
      <c r="N27" s="371">
        <v>18114</v>
      </c>
      <c r="O27" s="372">
        <v>18112</v>
      </c>
      <c r="P27" s="370">
        <v>18069</v>
      </c>
      <c r="Q27" s="371">
        <v>18342</v>
      </c>
      <c r="R27" s="373">
        <v>18385</v>
      </c>
      <c r="S27" s="371">
        <v>16417</v>
      </c>
      <c r="T27" s="371">
        <v>18860</v>
      </c>
      <c r="U27" s="371">
        <v>19220</v>
      </c>
      <c r="V27" s="371">
        <v>19428</v>
      </c>
      <c r="W27" s="371">
        <v>19666</v>
      </c>
      <c r="X27" s="371">
        <v>19584</v>
      </c>
      <c r="Y27" s="371">
        <v>19936</v>
      </c>
      <c r="Z27" s="371">
        <v>20319</v>
      </c>
      <c r="AA27" s="372">
        <v>20361</v>
      </c>
      <c r="AB27" s="370">
        <v>20326</v>
      </c>
      <c r="AC27" s="371">
        <v>20321</v>
      </c>
      <c r="AD27" s="371">
        <v>20208</v>
      </c>
      <c r="AE27" s="371">
        <v>20235</v>
      </c>
      <c r="AF27" s="371">
        <v>20146</v>
      </c>
      <c r="AG27" s="371">
        <v>19636</v>
      </c>
      <c r="AH27" s="371">
        <v>20106</v>
      </c>
      <c r="AI27" s="371">
        <v>19822</v>
      </c>
      <c r="AJ27" s="371">
        <v>19744</v>
      </c>
      <c r="AK27" s="371">
        <v>19687</v>
      </c>
      <c r="AL27" s="371">
        <v>19530</v>
      </c>
      <c r="AM27" s="372">
        <v>19643</v>
      </c>
      <c r="AN27" s="370">
        <v>19610</v>
      </c>
      <c r="AO27" s="371">
        <v>19582</v>
      </c>
      <c r="AP27" s="371">
        <v>19736</v>
      </c>
      <c r="AQ27" s="371">
        <v>19632</v>
      </c>
      <c r="AR27" s="371">
        <v>19879</v>
      </c>
      <c r="AS27" s="371">
        <v>19963</v>
      </c>
      <c r="AT27" s="371">
        <v>20091</v>
      </c>
      <c r="AU27" s="371">
        <v>20092</v>
      </c>
      <c r="AV27" s="371">
        <v>19953</v>
      </c>
      <c r="AW27" s="371">
        <v>19995</v>
      </c>
      <c r="AX27" s="371">
        <v>19963</v>
      </c>
      <c r="AY27" s="372">
        <v>19983</v>
      </c>
      <c r="AZ27" s="370">
        <v>20006</v>
      </c>
      <c r="BA27" s="371">
        <v>20033</v>
      </c>
      <c r="BB27" s="371">
        <v>19962</v>
      </c>
      <c r="BC27" s="371">
        <v>19925</v>
      </c>
      <c r="BD27" s="371">
        <v>19864</v>
      </c>
      <c r="BE27" s="371">
        <v>19682</v>
      </c>
      <c r="BF27" s="371">
        <v>19781</v>
      </c>
      <c r="BG27" s="371">
        <v>19631</v>
      </c>
      <c r="BH27" s="371">
        <v>19695</v>
      </c>
      <c r="BI27" s="371">
        <v>19525</v>
      </c>
      <c r="BJ27" s="371">
        <v>20016</v>
      </c>
      <c r="BK27" s="372">
        <v>20840</v>
      </c>
      <c r="BL27" s="370">
        <v>20795</v>
      </c>
      <c r="BM27" s="375">
        <v>20842</v>
      </c>
      <c r="BN27" s="375">
        <v>20914</v>
      </c>
      <c r="BO27" s="375">
        <v>20953</v>
      </c>
      <c r="BP27" s="375">
        <v>20969</v>
      </c>
      <c r="BQ27" s="375">
        <v>20866</v>
      </c>
      <c r="BR27" s="375">
        <v>20565</v>
      </c>
      <c r="BS27" s="375">
        <v>20395</v>
      </c>
      <c r="BT27" s="375">
        <v>20287</v>
      </c>
      <c r="BU27" s="375">
        <v>20222</v>
      </c>
      <c r="BV27" s="375">
        <v>20199</v>
      </c>
      <c r="BW27" s="372">
        <v>20277</v>
      </c>
      <c r="BX27" s="370">
        <v>20334</v>
      </c>
      <c r="BY27" s="375">
        <v>20275</v>
      </c>
      <c r="BZ27" s="375">
        <v>20093</v>
      </c>
      <c r="CA27" s="375">
        <v>19973</v>
      </c>
      <c r="CB27" s="375">
        <v>20231</v>
      </c>
      <c r="CC27" s="375">
        <v>20048</v>
      </c>
      <c r="CD27" s="375">
        <v>20055</v>
      </c>
      <c r="CE27" s="375">
        <v>20069</v>
      </c>
      <c r="CF27" s="375">
        <v>20020</v>
      </c>
      <c r="CG27" s="371">
        <v>19973</v>
      </c>
      <c r="CH27" s="371">
        <v>19940</v>
      </c>
      <c r="CI27" s="372">
        <v>19935</v>
      </c>
      <c r="CJ27" s="370">
        <v>19887</v>
      </c>
      <c r="CK27" s="371">
        <v>19884</v>
      </c>
      <c r="CL27" s="371">
        <v>19976</v>
      </c>
      <c r="CM27" s="371">
        <v>19944</v>
      </c>
      <c r="CN27" s="371">
        <v>19923</v>
      </c>
      <c r="CO27" s="371">
        <v>19979</v>
      </c>
      <c r="CP27" s="371">
        <v>20083</v>
      </c>
      <c r="CQ27" s="371">
        <v>20109</v>
      </c>
      <c r="CR27" s="371">
        <v>20265</v>
      </c>
      <c r="CS27" s="371">
        <v>20293</v>
      </c>
      <c r="CT27" s="371">
        <v>20379</v>
      </c>
      <c r="CU27" s="372">
        <v>20360</v>
      </c>
      <c r="CV27" s="370">
        <v>20346</v>
      </c>
      <c r="CW27" s="371">
        <v>20330</v>
      </c>
      <c r="CX27" s="371">
        <v>20296</v>
      </c>
      <c r="CY27" s="371">
        <v>20219</v>
      </c>
      <c r="CZ27" s="371">
        <v>20253</v>
      </c>
      <c r="DA27" s="371">
        <v>20295</v>
      </c>
      <c r="DB27" s="371">
        <v>20400</v>
      </c>
      <c r="DC27" s="371">
        <v>20354</v>
      </c>
      <c r="DD27" s="371">
        <v>20429</v>
      </c>
      <c r="DE27" s="371">
        <v>20354</v>
      </c>
      <c r="DF27" s="371">
        <v>20726</v>
      </c>
      <c r="DG27" s="372">
        <v>20932</v>
      </c>
      <c r="DH27" s="370">
        <v>20889</v>
      </c>
      <c r="DI27" s="371">
        <v>20895</v>
      </c>
      <c r="DJ27" s="371">
        <v>20889</v>
      </c>
      <c r="DK27" s="371">
        <v>20871</v>
      </c>
      <c r="DL27" s="371">
        <v>20825</v>
      </c>
      <c r="DM27" s="371">
        <v>20792</v>
      </c>
      <c r="DN27" s="371">
        <v>20767</v>
      </c>
      <c r="DO27" s="371">
        <v>20691</v>
      </c>
      <c r="DP27" s="371">
        <v>20691</v>
      </c>
      <c r="DQ27" s="371">
        <v>20642</v>
      </c>
      <c r="DR27" s="371">
        <v>20519</v>
      </c>
      <c r="DS27" s="374">
        <v>20451</v>
      </c>
      <c r="DT27" s="370">
        <v>20462</v>
      </c>
      <c r="DU27" s="371">
        <v>20522</v>
      </c>
      <c r="DV27" s="371">
        <v>20524</v>
      </c>
      <c r="DW27" s="371">
        <v>20499</v>
      </c>
      <c r="DX27" s="371">
        <v>20503</v>
      </c>
      <c r="DY27" s="371">
        <v>20495</v>
      </c>
      <c r="DZ27" s="371">
        <v>20515</v>
      </c>
      <c r="EA27" s="371">
        <v>20424</v>
      </c>
      <c r="EB27" s="371">
        <v>20492</v>
      </c>
      <c r="EC27" s="371">
        <v>20503</v>
      </c>
      <c r="ED27" s="371">
        <v>20466</v>
      </c>
      <c r="EE27" s="374">
        <v>20404</v>
      </c>
      <c r="EF27" s="370">
        <v>20442</v>
      </c>
      <c r="EG27" s="371">
        <v>20481</v>
      </c>
      <c r="EH27" s="371">
        <v>20439</v>
      </c>
      <c r="EI27" s="371">
        <v>20430</v>
      </c>
      <c r="EJ27" s="371">
        <v>20443</v>
      </c>
      <c r="EK27" s="371">
        <v>20520</v>
      </c>
      <c r="EL27" s="371">
        <v>20558</v>
      </c>
      <c r="EM27" s="371">
        <v>20613</v>
      </c>
      <c r="EN27" s="371">
        <v>20627</v>
      </c>
      <c r="EO27" s="371">
        <v>20622</v>
      </c>
      <c r="EP27" s="371">
        <v>20613</v>
      </c>
      <c r="EQ27" s="374">
        <v>20619</v>
      </c>
      <c r="ER27" s="370">
        <v>20655</v>
      </c>
      <c r="ES27" s="371">
        <v>20580</v>
      </c>
      <c r="ET27" s="371">
        <v>20519</v>
      </c>
      <c r="EU27" s="371">
        <v>20468</v>
      </c>
      <c r="EV27" s="371">
        <v>20490</v>
      </c>
      <c r="EW27" s="374">
        <v>20467</v>
      </c>
      <c r="EX27" s="374">
        <v>20724</v>
      </c>
      <c r="EY27" s="374">
        <v>20798</v>
      </c>
      <c r="EZ27" s="372">
        <v>20840</v>
      </c>
      <c r="FA27" s="372">
        <v>20904</v>
      </c>
      <c r="FB27" s="372">
        <v>21002</v>
      </c>
      <c r="FC27" s="372">
        <v>21224</v>
      </c>
      <c r="FD27" s="372">
        <v>21333</v>
      </c>
      <c r="FE27" s="372">
        <v>21294</v>
      </c>
      <c r="FF27" s="372">
        <v>21132</v>
      </c>
      <c r="FG27" s="372"/>
      <c r="FH27" s="372"/>
      <c r="FI27" s="372"/>
      <c r="FJ27" s="372"/>
      <c r="FK27" s="372"/>
      <c r="FL27" s="372"/>
      <c r="FM27" s="372"/>
      <c r="FN27" s="372"/>
      <c r="FO27" s="372"/>
      <c r="FP27" s="372"/>
      <c r="FQ27" s="103">
        <v>-201</v>
      </c>
      <c r="FR27" s="83">
        <v>-0.95116411130039757</v>
      </c>
      <c r="FS27" s="103">
        <v>-92</v>
      </c>
      <c r="FT27" s="83">
        <v>-0.44619040690625156</v>
      </c>
    </row>
    <row r="28" spans="1:188" ht="15" outlineLevel="2">
      <c r="A28" s="358">
        <v>665</v>
      </c>
      <c r="B28" s="52" t="s">
        <v>306</v>
      </c>
      <c r="C28" s="342" t="s">
        <v>315</v>
      </c>
      <c r="D28" s="370">
        <v>26442</v>
      </c>
      <c r="E28" s="371">
        <v>26429</v>
      </c>
      <c r="F28" s="371">
        <v>26617</v>
      </c>
      <c r="G28" s="371">
        <v>25476</v>
      </c>
      <c r="H28" s="371">
        <v>25524</v>
      </c>
      <c r="I28" s="371">
        <v>25698</v>
      </c>
      <c r="J28" s="371">
        <v>25729</v>
      </c>
      <c r="K28" s="371">
        <v>25566</v>
      </c>
      <c r="L28" s="371">
        <v>25838</v>
      </c>
      <c r="M28" s="371">
        <v>25795</v>
      </c>
      <c r="N28" s="371">
        <v>25987</v>
      </c>
      <c r="O28" s="372">
        <v>26069</v>
      </c>
      <c r="P28" s="370">
        <v>26324</v>
      </c>
      <c r="Q28" s="371">
        <v>27466</v>
      </c>
      <c r="R28" s="373">
        <v>27639</v>
      </c>
      <c r="S28" s="371">
        <v>25472</v>
      </c>
      <c r="T28" s="371">
        <v>25768</v>
      </c>
      <c r="U28" s="371">
        <v>26919</v>
      </c>
      <c r="V28" s="371">
        <v>27674</v>
      </c>
      <c r="W28" s="371">
        <v>28205</v>
      </c>
      <c r="X28" s="371">
        <v>28394</v>
      </c>
      <c r="Y28" s="371">
        <v>29272</v>
      </c>
      <c r="Z28" s="371">
        <v>29497</v>
      </c>
      <c r="AA28" s="372">
        <v>29700</v>
      </c>
      <c r="AB28" s="370">
        <v>29156</v>
      </c>
      <c r="AC28" s="371">
        <v>29842</v>
      </c>
      <c r="AD28" s="371">
        <v>29965</v>
      </c>
      <c r="AE28" s="371">
        <v>30127</v>
      </c>
      <c r="AF28" s="371">
        <v>30399</v>
      </c>
      <c r="AG28" s="371">
        <v>30301</v>
      </c>
      <c r="AH28" s="371">
        <v>30309</v>
      </c>
      <c r="AI28" s="371">
        <v>30347</v>
      </c>
      <c r="AJ28" s="371">
        <v>30215</v>
      </c>
      <c r="AK28" s="371">
        <v>30435</v>
      </c>
      <c r="AL28" s="371">
        <v>29905</v>
      </c>
      <c r="AM28" s="372">
        <v>30168</v>
      </c>
      <c r="AN28" s="370">
        <v>30240</v>
      </c>
      <c r="AO28" s="371">
        <v>30184</v>
      </c>
      <c r="AP28" s="371">
        <v>30226</v>
      </c>
      <c r="AQ28" s="371">
        <v>30173</v>
      </c>
      <c r="AR28" s="371">
        <v>30427</v>
      </c>
      <c r="AS28" s="371">
        <v>30429</v>
      </c>
      <c r="AT28" s="371">
        <v>30453</v>
      </c>
      <c r="AU28" s="371">
        <v>30520</v>
      </c>
      <c r="AV28" s="371">
        <v>30353</v>
      </c>
      <c r="AW28" s="371">
        <v>30448</v>
      </c>
      <c r="AX28" s="371">
        <v>30473</v>
      </c>
      <c r="AY28" s="372">
        <v>30485</v>
      </c>
      <c r="AZ28" s="370">
        <v>30591</v>
      </c>
      <c r="BA28" s="371">
        <v>30750</v>
      </c>
      <c r="BB28" s="371">
        <v>30653</v>
      </c>
      <c r="BC28" s="371">
        <v>30667</v>
      </c>
      <c r="BD28" s="371">
        <v>30541</v>
      </c>
      <c r="BE28" s="371">
        <v>30310</v>
      </c>
      <c r="BF28" s="371">
        <v>30412</v>
      </c>
      <c r="BG28" s="371">
        <v>30241</v>
      </c>
      <c r="BH28" s="371">
        <v>30230</v>
      </c>
      <c r="BI28" s="371">
        <v>30004</v>
      </c>
      <c r="BJ28" s="371">
        <v>29975</v>
      </c>
      <c r="BK28" s="372">
        <v>30130</v>
      </c>
      <c r="BL28" s="370">
        <v>30147</v>
      </c>
      <c r="BM28" s="375">
        <v>30225</v>
      </c>
      <c r="BN28" s="375">
        <v>30278</v>
      </c>
      <c r="BO28" s="375">
        <v>30322</v>
      </c>
      <c r="BP28" s="375">
        <v>30413</v>
      </c>
      <c r="BQ28" s="375">
        <v>30344</v>
      </c>
      <c r="BR28" s="375">
        <v>29923</v>
      </c>
      <c r="BS28" s="375">
        <v>29726</v>
      </c>
      <c r="BT28" s="375">
        <v>29668</v>
      </c>
      <c r="BU28" s="375">
        <v>29641</v>
      </c>
      <c r="BV28" s="375">
        <v>29590</v>
      </c>
      <c r="BW28" s="372">
        <v>29614</v>
      </c>
      <c r="BX28" s="370">
        <v>29708</v>
      </c>
      <c r="BY28" s="375">
        <v>29584</v>
      </c>
      <c r="BZ28" s="375">
        <v>29511</v>
      </c>
      <c r="CA28" s="375">
        <v>29240</v>
      </c>
      <c r="CB28" s="375">
        <v>29207</v>
      </c>
      <c r="CC28" s="375">
        <v>29001</v>
      </c>
      <c r="CD28" s="375">
        <v>28907</v>
      </c>
      <c r="CE28" s="375">
        <v>28907</v>
      </c>
      <c r="CF28" s="375">
        <v>29604</v>
      </c>
      <c r="CG28" s="371">
        <v>29478</v>
      </c>
      <c r="CH28" s="371">
        <v>29546</v>
      </c>
      <c r="CI28" s="372">
        <v>29623</v>
      </c>
      <c r="CJ28" s="370">
        <v>29569</v>
      </c>
      <c r="CK28" s="371">
        <v>29650</v>
      </c>
      <c r="CL28" s="371">
        <v>28978</v>
      </c>
      <c r="CM28" s="371">
        <v>29569</v>
      </c>
      <c r="CN28" s="371">
        <v>29717</v>
      </c>
      <c r="CO28" s="371">
        <v>29930</v>
      </c>
      <c r="CP28" s="371">
        <v>30101</v>
      </c>
      <c r="CQ28" s="371">
        <v>30150</v>
      </c>
      <c r="CR28" s="371">
        <v>30128</v>
      </c>
      <c r="CS28" s="371">
        <v>30243</v>
      </c>
      <c r="CT28" s="371">
        <v>30357</v>
      </c>
      <c r="CU28" s="372">
        <v>30416</v>
      </c>
      <c r="CV28" s="370">
        <v>30449</v>
      </c>
      <c r="CW28" s="371">
        <v>30517</v>
      </c>
      <c r="CX28" s="371">
        <v>30485</v>
      </c>
      <c r="CY28" s="371">
        <v>30460</v>
      </c>
      <c r="CZ28" s="371">
        <v>30443</v>
      </c>
      <c r="DA28" s="371">
        <v>30348</v>
      </c>
      <c r="DB28" s="371">
        <v>30313</v>
      </c>
      <c r="DC28" s="371">
        <v>30256</v>
      </c>
      <c r="DD28" s="371">
        <v>30710</v>
      </c>
      <c r="DE28" s="371">
        <v>30698</v>
      </c>
      <c r="DF28" s="371">
        <v>30800</v>
      </c>
      <c r="DG28" s="372">
        <v>30933</v>
      </c>
      <c r="DH28" s="370">
        <v>30877</v>
      </c>
      <c r="DI28" s="371">
        <v>30912</v>
      </c>
      <c r="DJ28" s="371">
        <v>30835</v>
      </c>
      <c r="DK28" s="371">
        <v>30775</v>
      </c>
      <c r="DL28" s="371">
        <v>30739</v>
      </c>
      <c r="DM28" s="371">
        <v>30651</v>
      </c>
      <c r="DN28" s="371">
        <v>30552</v>
      </c>
      <c r="DO28" s="371">
        <v>30517</v>
      </c>
      <c r="DP28" s="371">
        <v>30564</v>
      </c>
      <c r="DQ28" s="371">
        <v>30477</v>
      </c>
      <c r="DR28" s="371">
        <v>30349</v>
      </c>
      <c r="DS28" s="374">
        <v>30385</v>
      </c>
      <c r="DT28" s="370">
        <v>30394</v>
      </c>
      <c r="DU28" s="371">
        <v>30557</v>
      </c>
      <c r="DV28" s="371">
        <v>30590</v>
      </c>
      <c r="DW28" s="371">
        <v>30659</v>
      </c>
      <c r="DX28" s="371">
        <v>30693</v>
      </c>
      <c r="DY28" s="371">
        <v>30710</v>
      </c>
      <c r="DZ28" s="371">
        <v>30743</v>
      </c>
      <c r="EA28" s="371">
        <v>30558</v>
      </c>
      <c r="EB28" s="371">
        <v>30650</v>
      </c>
      <c r="EC28" s="371">
        <v>30643</v>
      </c>
      <c r="ED28" s="371">
        <v>30597</v>
      </c>
      <c r="EE28" s="374">
        <v>30578</v>
      </c>
      <c r="EF28" s="370">
        <v>30621</v>
      </c>
      <c r="EG28" s="371">
        <v>30803</v>
      </c>
      <c r="EH28" s="371">
        <v>30657</v>
      </c>
      <c r="EI28" s="371">
        <v>30557</v>
      </c>
      <c r="EJ28" s="371">
        <v>30539</v>
      </c>
      <c r="EK28" s="371">
        <v>30547</v>
      </c>
      <c r="EL28" s="371">
        <v>30598</v>
      </c>
      <c r="EM28" s="371">
        <v>30639</v>
      </c>
      <c r="EN28" s="371">
        <v>30661</v>
      </c>
      <c r="EO28" s="371">
        <v>30636</v>
      </c>
      <c r="EP28" s="371">
        <v>30624</v>
      </c>
      <c r="EQ28" s="374">
        <v>30614</v>
      </c>
      <c r="ER28" s="370">
        <v>30760</v>
      </c>
      <c r="ES28" s="371">
        <v>30722</v>
      </c>
      <c r="ET28" s="371">
        <v>30656</v>
      </c>
      <c r="EU28" s="371">
        <v>30625</v>
      </c>
      <c r="EV28" s="371">
        <v>30619</v>
      </c>
      <c r="EW28" s="374">
        <v>30608</v>
      </c>
      <c r="EX28" s="374">
        <v>30791</v>
      </c>
      <c r="EY28" s="374">
        <v>30833</v>
      </c>
      <c r="EZ28" s="372">
        <v>30768</v>
      </c>
      <c r="FA28" s="372">
        <v>30818</v>
      </c>
      <c r="FB28" s="372">
        <v>30759</v>
      </c>
      <c r="FC28" s="372">
        <v>30843</v>
      </c>
      <c r="FD28" s="372">
        <v>30976</v>
      </c>
      <c r="FE28" s="372">
        <v>31032</v>
      </c>
      <c r="FF28" s="372">
        <v>30858</v>
      </c>
      <c r="FG28" s="372"/>
      <c r="FH28" s="372"/>
      <c r="FI28" s="372"/>
      <c r="FJ28" s="372"/>
      <c r="FK28" s="372"/>
      <c r="FL28" s="372"/>
      <c r="FM28" s="372"/>
      <c r="FN28" s="372"/>
      <c r="FO28" s="372"/>
      <c r="FP28" s="372"/>
      <c r="FQ28" s="103">
        <v>-118</v>
      </c>
      <c r="FR28" s="83">
        <v>-0.38239678527448312</v>
      </c>
      <c r="FS28" s="103">
        <v>15</v>
      </c>
      <c r="FT28" s="83">
        <v>4.8997190827725884E-2</v>
      </c>
    </row>
    <row r="29" spans="1:188" ht="15" outlineLevel="2">
      <c r="A29" s="358">
        <v>837</v>
      </c>
      <c r="B29" s="52" t="s">
        <v>306</v>
      </c>
      <c r="C29" s="342" t="s">
        <v>316</v>
      </c>
      <c r="D29" s="370">
        <v>80168</v>
      </c>
      <c r="E29" s="371">
        <v>80691</v>
      </c>
      <c r="F29" s="371">
        <v>80619</v>
      </c>
      <c r="G29" s="371">
        <v>80699</v>
      </c>
      <c r="H29" s="371">
        <v>80499</v>
      </c>
      <c r="I29" s="371">
        <v>80817</v>
      </c>
      <c r="J29" s="371">
        <v>80466</v>
      </c>
      <c r="K29" s="371">
        <v>80621</v>
      </c>
      <c r="L29" s="371">
        <v>79891</v>
      </c>
      <c r="M29" s="371">
        <v>80281</v>
      </c>
      <c r="N29" s="371">
        <v>80263</v>
      </c>
      <c r="O29" s="372">
        <v>80865</v>
      </c>
      <c r="P29" s="370">
        <v>80488</v>
      </c>
      <c r="Q29" s="371">
        <v>83223</v>
      </c>
      <c r="R29" s="373">
        <v>86244</v>
      </c>
      <c r="S29" s="371">
        <v>79850</v>
      </c>
      <c r="T29" s="371">
        <v>86165</v>
      </c>
      <c r="U29" s="371">
        <v>87490</v>
      </c>
      <c r="V29" s="371">
        <v>88260</v>
      </c>
      <c r="W29" s="371">
        <v>89222</v>
      </c>
      <c r="X29" s="371">
        <v>89422</v>
      </c>
      <c r="Y29" s="371">
        <v>89958</v>
      </c>
      <c r="Z29" s="371">
        <v>89798</v>
      </c>
      <c r="AA29" s="372">
        <v>89719</v>
      </c>
      <c r="AB29" s="370">
        <v>89908</v>
      </c>
      <c r="AC29" s="371">
        <v>90150</v>
      </c>
      <c r="AD29" s="371">
        <v>90182</v>
      </c>
      <c r="AE29" s="371">
        <v>90423</v>
      </c>
      <c r="AF29" s="371">
        <v>90389</v>
      </c>
      <c r="AG29" s="371">
        <v>90605</v>
      </c>
      <c r="AH29" s="371">
        <v>90701</v>
      </c>
      <c r="AI29" s="371">
        <v>90183</v>
      </c>
      <c r="AJ29" s="371">
        <v>90342</v>
      </c>
      <c r="AK29" s="371">
        <v>89760</v>
      </c>
      <c r="AL29" s="371">
        <v>89760</v>
      </c>
      <c r="AM29" s="372">
        <v>88579</v>
      </c>
      <c r="AN29" s="370">
        <v>88521</v>
      </c>
      <c r="AO29" s="371">
        <v>88355</v>
      </c>
      <c r="AP29" s="371">
        <v>88871</v>
      </c>
      <c r="AQ29" s="371">
        <v>88731</v>
      </c>
      <c r="AR29" s="371">
        <v>88746</v>
      </c>
      <c r="AS29" s="371">
        <v>90494</v>
      </c>
      <c r="AT29" s="371">
        <v>91299</v>
      </c>
      <c r="AU29" s="371">
        <v>91246</v>
      </c>
      <c r="AV29" s="371">
        <v>90396</v>
      </c>
      <c r="AW29" s="371">
        <v>90636</v>
      </c>
      <c r="AX29" s="371">
        <v>90817</v>
      </c>
      <c r="AY29" s="372">
        <v>91339</v>
      </c>
      <c r="AZ29" s="370">
        <v>91582</v>
      </c>
      <c r="BA29" s="371">
        <v>92669</v>
      </c>
      <c r="BB29" s="371">
        <v>92136</v>
      </c>
      <c r="BC29" s="371">
        <v>92546</v>
      </c>
      <c r="BD29" s="371">
        <v>94270</v>
      </c>
      <c r="BE29" s="371">
        <v>94406</v>
      </c>
      <c r="BF29" s="371">
        <v>94801</v>
      </c>
      <c r="BG29" s="371">
        <v>94897</v>
      </c>
      <c r="BH29" s="371">
        <v>98302</v>
      </c>
      <c r="BI29" s="371">
        <v>98876</v>
      </c>
      <c r="BJ29" s="371">
        <v>99124</v>
      </c>
      <c r="BK29" s="372">
        <v>99950</v>
      </c>
      <c r="BL29" s="370">
        <v>100778</v>
      </c>
      <c r="BM29" s="375">
        <v>101764</v>
      </c>
      <c r="BN29" s="375">
        <v>102067</v>
      </c>
      <c r="BO29" s="375">
        <v>102245</v>
      </c>
      <c r="BP29" s="375">
        <v>102295</v>
      </c>
      <c r="BQ29" s="375">
        <v>102052</v>
      </c>
      <c r="BR29" s="375">
        <v>101022</v>
      </c>
      <c r="BS29" s="375">
        <v>98646</v>
      </c>
      <c r="BT29" s="375">
        <v>98151</v>
      </c>
      <c r="BU29" s="375">
        <v>98287</v>
      </c>
      <c r="BV29" s="375">
        <v>98242</v>
      </c>
      <c r="BW29" s="372">
        <v>98480</v>
      </c>
      <c r="BX29" s="370">
        <v>98839</v>
      </c>
      <c r="BY29" s="375">
        <v>98557</v>
      </c>
      <c r="BZ29" s="375">
        <v>97366</v>
      </c>
      <c r="CA29" s="375">
        <v>96814</v>
      </c>
      <c r="CB29" s="375">
        <v>95809</v>
      </c>
      <c r="CC29" s="375">
        <v>94205</v>
      </c>
      <c r="CD29" s="375">
        <v>91225</v>
      </c>
      <c r="CE29" s="375">
        <v>91144</v>
      </c>
      <c r="CF29" s="375">
        <v>91461</v>
      </c>
      <c r="CG29" s="371">
        <v>91584</v>
      </c>
      <c r="CH29" s="371">
        <v>91425</v>
      </c>
      <c r="CI29" s="372">
        <v>91363</v>
      </c>
      <c r="CJ29" s="370">
        <v>91217</v>
      </c>
      <c r="CK29" s="371">
        <v>91487</v>
      </c>
      <c r="CL29" s="371">
        <v>91169</v>
      </c>
      <c r="CM29" s="371">
        <v>90971</v>
      </c>
      <c r="CN29" s="371">
        <v>90920</v>
      </c>
      <c r="CO29" s="371">
        <v>90910</v>
      </c>
      <c r="CP29" s="371">
        <v>91563</v>
      </c>
      <c r="CQ29" s="371">
        <v>91497</v>
      </c>
      <c r="CR29" s="371">
        <v>91281</v>
      </c>
      <c r="CS29" s="371">
        <v>91511</v>
      </c>
      <c r="CT29" s="371">
        <v>91971</v>
      </c>
      <c r="CU29" s="372">
        <v>92186</v>
      </c>
      <c r="CV29" s="370">
        <v>92316</v>
      </c>
      <c r="CW29" s="371">
        <v>92323</v>
      </c>
      <c r="CX29" s="371">
        <v>92485</v>
      </c>
      <c r="CY29" s="371">
        <v>92451</v>
      </c>
      <c r="CZ29" s="371">
        <v>92688</v>
      </c>
      <c r="DA29" s="371">
        <v>92596</v>
      </c>
      <c r="DB29" s="371">
        <v>91821</v>
      </c>
      <c r="DC29" s="371">
        <v>92126</v>
      </c>
      <c r="DD29" s="371">
        <v>92143</v>
      </c>
      <c r="DE29" s="371">
        <v>92393</v>
      </c>
      <c r="DF29" s="371">
        <v>92773</v>
      </c>
      <c r="DG29" s="372">
        <v>92699</v>
      </c>
      <c r="DH29" s="370">
        <v>93374</v>
      </c>
      <c r="DI29" s="371">
        <v>93356</v>
      </c>
      <c r="DJ29" s="371">
        <v>94067</v>
      </c>
      <c r="DK29" s="371">
        <v>93888</v>
      </c>
      <c r="DL29" s="371">
        <v>94558</v>
      </c>
      <c r="DM29" s="371">
        <v>94649</v>
      </c>
      <c r="DN29" s="371">
        <v>94494</v>
      </c>
      <c r="DO29" s="371">
        <v>94505</v>
      </c>
      <c r="DP29" s="371">
        <v>94485</v>
      </c>
      <c r="DQ29" s="371">
        <v>94215</v>
      </c>
      <c r="DR29" s="371">
        <v>93496</v>
      </c>
      <c r="DS29" s="374">
        <v>93338</v>
      </c>
      <c r="DT29" s="370">
        <v>93145</v>
      </c>
      <c r="DU29" s="371">
        <v>94262</v>
      </c>
      <c r="DV29" s="371">
        <v>95419</v>
      </c>
      <c r="DW29" s="371">
        <v>95605</v>
      </c>
      <c r="DX29" s="371">
        <v>95970</v>
      </c>
      <c r="DY29" s="371">
        <v>96057</v>
      </c>
      <c r="DZ29" s="371">
        <v>95950</v>
      </c>
      <c r="EA29" s="371">
        <v>95058</v>
      </c>
      <c r="EB29" s="371">
        <v>95194</v>
      </c>
      <c r="EC29" s="371">
        <v>95173</v>
      </c>
      <c r="ED29" s="371">
        <v>95014</v>
      </c>
      <c r="EE29" s="374">
        <v>94846</v>
      </c>
      <c r="EF29" s="370">
        <v>95163</v>
      </c>
      <c r="EG29" s="371">
        <v>95390</v>
      </c>
      <c r="EH29" s="371">
        <v>95074</v>
      </c>
      <c r="EI29" s="371">
        <v>95045</v>
      </c>
      <c r="EJ29" s="371">
        <v>95527</v>
      </c>
      <c r="EK29" s="371">
        <v>95830</v>
      </c>
      <c r="EL29" s="371">
        <v>96707</v>
      </c>
      <c r="EM29" s="371">
        <v>96712</v>
      </c>
      <c r="EN29" s="371">
        <v>98570</v>
      </c>
      <c r="EO29" s="371">
        <v>98109</v>
      </c>
      <c r="EP29" s="371">
        <v>97966</v>
      </c>
      <c r="EQ29" s="374">
        <v>98310</v>
      </c>
      <c r="ER29" s="370">
        <v>98138</v>
      </c>
      <c r="ES29" s="371">
        <v>98463</v>
      </c>
      <c r="ET29" s="371">
        <v>99824</v>
      </c>
      <c r="EU29" s="371">
        <v>99786</v>
      </c>
      <c r="EV29" s="371">
        <v>100270</v>
      </c>
      <c r="EW29" s="374">
        <v>100134</v>
      </c>
      <c r="EX29" s="374">
        <v>102180</v>
      </c>
      <c r="EY29" s="374">
        <v>102129</v>
      </c>
      <c r="EZ29" s="372">
        <v>102260</v>
      </c>
      <c r="FA29" s="372">
        <v>102588</v>
      </c>
      <c r="FB29" s="372">
        <v>102427</v>
      </c>
      <c r="FC29" s="372">
        <v>102427</v>
      </c>
      <c r="FD29" s="372">
        <v>103188</v>
      </c>
      <c r="FE29" s="372">
        <v>103315</v>
      </c>
      <c r="FF29" s="372">
        <v>102513</v>
      </c>
      <c r="FG29" s="372"/>
      <c r="FH29" s="372"/>
      <c r="FI29" s="372"/>
      <c r="FJ29" s="372"/>
      <c r="FK29" s="372"/>
      <c r="FL29" s="372"/>
      <c r="FM29" s="372"/>
      <c r="FN29" s="372"/>
      <c r="FO29" s="372"/>
      <c r="FP29" s="372"/>
      <c r="FQ29" s="103">
        <v>-675</v>
      </c>
      <c r="FR29" s="83">
        <v>-0.65845307424424215</v>
      </c>
      <c r="FS29" s="103">
        <v>86</v>
      </c>
      <c r="FT29" s="83">
        <v>8.7478384701454581E-2</v>
      </c>
      <c r="GC29" s="216"/>
    </row>
    <row r="30" spans="1:188" ht="15" outlineLevel="2">
      <c r="A30" s="358">
        <v>873</v>
      </c>
      <c r="B30" s="52" t="s">
        <v>306</v>
      </c>
      <c r="C30" s="342" t="s">
        <v>317</v>
      </c>
      <c r="D30" s="370">
        <v>7019</v>
      </c>
      <c r="E30" s="371">
        <v>7077</v>
      </c>
      <c r="F30" s="371">
        <v>7155</v>
      </c>
      <c r="G30" s="371">
        <v>7150</v>
      </c>
      <c r="H30" s="371">
        <v>7140</v>
      </c>
      <c r="I30" s="371">
        <v>7097</v>
      </c>
      <c r="J30" s="371">
        <v>7079</v>
      </c>
      <c r="K30" s="371">
        <v>7092</v>
      </c>
      <c r="L30" s="371">
        <v>7018</v>
      </c>
      <c r="M30" s="371">
        <v>6963</v>
      </c>
      <c r="N30" s="371">
        <v>6906</v>
      </c>
      <c r="O30" s="372">
        <v>7049</v>
      </c>
      <c r="P30" s="370">
        <v>7048</v>
      </c>
      <c r="Q30" s="371">
        <v>7023</v>
      </c>
      <c r="R30" s="373">
        <v>7182</v>
      </c>
      <c r="S30" s="371">
        <v>7444</v>
      </c>
      <c r="T30" s="371">
        <v>7562</v>
      </c>
      <c r="U30" s="371">
        <v>7575</v>
      </c>
      <c r="V30" s="371">
        <v>7540</v>
      </c>
      <c r="W30" s="371">
        <v>7544</v>
      </c>
      <c r="X30" s="371">
        <v>7535</v>
      </c>
      <c r="Y30" s="371">
        <v>7484</v>
      </c>
      <c r="Z30" s="371">
        <v>7476</v>
      </c>
      <c r="AA30" s="372">
        <v>7459</v>
      </c>
      <c r="AB30" s="370">
        <v>7008</v>
      </c>
      <c r="AC30" s="371">
        <v>6929</v>
      </c>
      <c r="AD30" s="371">
        <v>6897</v>
      </c>
      <c r="AE30" s="371">
        <v>7039</v>
      </c>
      <c r="AF30" s="371">
        <v>7043</v>
      </c>
      <c r="AG30" s="371">
        <v>7036</v>
      </c>
      <c r="AH30" s="371">
        <v>7030</v>
      </c>
      <c r="AI30" s="371">
        <v>7095</v>
      </c>
      <c r="AJ30" s="371">
        <v>7162</v>
      </c>
      <c r="AK30" s="371">
        <v>7247</v>
      </c>
      <c r="AL30" s="371">
        <v>6806</v>
      </c>
      <c r="AM30" s="372">
        <v>6916</v>
      </c>
      <c r="AN30" s="370">
        <v>6954</v>
      </c>
      <c r="AO30" s="371">
        <v>6931</v>
      </c>
      <c r="AP30" s="371">
        <v>6958</v>
      </c>
      <c r="AQ30" s="371">
        <v>6970</v>
      </c>
      <c r="AR30" s="371">
        <v>6995</v>
      </c>
      <c r="AS30" s="371">
        <v>6983</v>
      </c>
      <c r="AT30" s="371">
        <v>6991</v>
      </c>
      <c r="AU30" s="371">
        <v>7017</v>
      </c>
      <c r="AV30" s="371">
        <v>6988</v>
      </c>
      <c r="AW30" s="371">
        <v>6908</v>
      </c>
      <c r="AX30" s="371">
        <v>6904</v>
      </c>
      <c r="AY30" s="372">
        <v>6902</v>
      </c>
      <c r="AZ30" s="370">
        <v>6926</v>
      </c>
      <c r="BA30" s="371">
        <v>6983</v>
      </c>
      <c r="BB30" s="371">
        <v>6979</v>
      </c>
      <c r="BC30" s="371">
        <v>6966</v>
      </c>
      <c r="BD30" s="371">
        <v>6969</v>
      </c>
      <c r="BE30" s="371">
        <v>6954</v>
      </c>
      <c r="BF30" s="371">
        <v>6940</v>
      </c>
      <c r="BG30" s="371">
        <v>6925</v>
      </c>
      <c r="BH30" s="371">
        <v>6958</v>
      </c>
      <c r="BI30" s="371">
        <v>6901</v>
      </c>
      <c r="BJ30" s="371">
        <v>6936</v>
      </c>
      <c r="BK30" s="372">
        <v>6931</v>
      </c>
      <c r="BL30" s="370">
        <v>6927</v>
      </c>
      <c r="BM30" s="375">
        <v>6951</v>
      </c>
      <c r="BN30" s="375">
        <v>6965</v>
      </c>
      <c r="BO30" s="375">
        <v>6971</v>
      </c>
      <c r="BP30" s="375">
        <v>6971</v>
      </c>
      <c r="BQ30" s="375">
        <v>6937</v>
      </c>
      <c r="BR30" s="375">
        <v>6866</v>
      </c>
      <c r="BS30" s="375">
        <v>6804</v>
      </c>
      <c r="BT30" s="375">
        <v>6766</v>
      </c>
      <c r="BU30" s="375">
        <v>6746</v>
      </c>
      <c r="BV30" s="375">
        <v>6719</v>
      </c>
      <c r="BW30" s="372">
        <v>6747</v>
      </c>
      <c r="BX30" s="370">
        <v>6738</v>
      </c>
      <c r="BY30" s="375">
        <v>6730</v>
      </c>
      <c r="BZ30" s="375">
        <v>6736</v>
      </c>
      <c r="CA30" s="375">
        <v>6685</v>
      </c>
      <c r="CB30" s="375">
        <v>6681</v>
      </c>
      <c r="CC30" s="375">
        <v>6606</v>
      </c>
      <c r="CD30" s="375">
        <v>6575</v>
      </c>
      <c r="CE30" s="375">
        <v>6599</v>
      </c>
      <c r="CF30" s="375">
        <v>6587</v>
      </c>
      <c r="CG30" s="371">
        <v>6615</v>
      </c>
      <c r="CH30" s="371">
        <v>6599</v>
      </c>
      <c r="CI30" s="372">
        <v>6622</v>
      </c>
      <c r="CJ30" s="370">
        <v>6626</v>
      </c>
      <c r="CK30" s="371">
        <v>6655</v>
      </c>
      <c r="CL30" s="371">
        <v>6675</v>
      </c>
      <c r="CM30" s="371">
        <v>6658</v>
      </c>
      <c r="CN30" s="371">
        <v>6758</v>
      </c>
      <c r="CO30" s="371">
        <v>6830</v>
      </c>
      <c r="CP30" s="371">
        <v>6830</v>
      </c>
      <c r="CQ30" s="371">
        <v>6876</v>
      </c>
      <c r="CR30" s="371">
        <v>6872</v>
      </c>
      <c r="CS30" s="371">
        <v>6871</v>
      </c>
      <c r="CT30" s="371">
        <v>6896</v>
      </c>
      <c r="CU30" s="372">
        <v>6982</v>
      </c>
      <c r="CV30" s="370">
        <v>6997</v>
      </c>
      <c r="CW30" s="371">
        <v>7027</v>
      </c>
      <c r="CX30" s="371">
        <v>7021</v>
      </c>
      <c r="CY30" s="371">
        <v>6954</v>
      </c>
      <c r="CZ30" s="371">
        <v>6950</v>
      </c>
      <c r="DA30" s="371">
        <v>6953</v>
      </c>
      <c r="DB30" s="371">
        <v>6945</v>
      </c>
      <c r="DC30" s="371">
        <v>6926</v>
      </c>
      <c r="DD30" s="371">
        <v>6945</v>
      </c>
      <c r="DE30" s="371">
        <v>6932</v>
      </c>
      <c r="DF30" s="371">
        <v>6952</v>
      </c>
      <c r="DG30" s="372">
        <v>6963</v>
      </c>
      <c r="DH30" s="370">
        <v>6962</v>
      </c>
      <c r="DI30" s="371">
        <v>7036</v>
      </c>
      <c r="DJ30" s="371">
        <v>7028</v>
      </c>
      <c r="DK30" s="371">
        <v>6991</v>
      </c>
      <c r="DL30" s="371">
        <v>6979</v>
      </c>
      <c r="DM30" s="371">
        <v>6980</v>
      </c>
      <c r="DN30" s="371">
        <v>6977</v>
      </c>
      <c r="DO30" s="371">
        <v>6954</v>
      </c>
      <c r="DP30" s="371">
        <v>6962</v>
      </c>
      <c r="DQ30" s="371">
        <v>6994</v>
      </c>
      <c r="DR30" s="371">
        <v>6957</v>
      </c>
      <c r="DS30" s="374">
        <v>6969</v>
      </c>
      <c r="DT30" s="370">
        <v>7027</v>
      </c>
      <c r="DU30" s="371">
        <v>7127</v>
      </c>
      <c r="DV30" s="371">
        <v>7112</v>
      </c>
      <c r="DW30" s="371">
        <v>7117</v>
      </c>
      <c r="DX30" s="371">
        <v>7119</v>
      </c>
      <c r="DY30" s="371">
        <v>7098</v>
      </c>
      <c r="DZ30" s="371">
        <v>7108</v>
      </c>
      <c r="EA30" s="371">
        <v>7065</v>
      </c>
      <c r="EB30" s="371">
        <v>7089</v>
      </c>
      <c r="EC30" s="371">
        <v>7110</v>
      </c>
      <c r="ED30" s="371">
        <v>7114</v>
      </c>
      <c r="EE30" s="374">
        <v>7148</v>
      </c>
      <c r="EF30" s="370">
        <v>7216</v>
      </c>
      <c r="EG30" s="371">
        <v>7263</v>
      </c>
      <c r="EH30" s="371">
        <v>7275</v>
      </c>
      <c r="EI30" s="371">
        <v>7222</v>
      </c>
      <c r="EJ30" s="371">
        <v>7229</v>
      </c>
      <c r="EK30" s="371">
        <v>7272</v>
      </c>
      <c r="EL30" s="371">
        <v>7276</v>
      </c>
      <c r="EM30" s="371">
        <v>7312</v>
      </c>
      <c r="EN30" s="371">
        <v>7399</v>
      </c>
      <c r="EO30" s="371">
        <v>7393</v>
      </c>
      <c r="EP30" s="371">
        <v>7402</v>
      </c>
      <c r="EQ30" s="374">
        <v>7418</v>
      </c>
      <c r="ER30" s="370">
        <v>7460</v>
      </c>
      <c r="ES30" s="371">
        <v>7483</v>
      </c>
      <c r="ET30" s="371">
        <v>7474</v>
      </c>
      <c r="EU30" s="371">
        <v>7426</v>
      </c>
      <c r="EV30" s="371">
        <v>7423</v>
      </c>
      <c r="EW30" s="374">
        <v>7417</v>
      </c>
      <c r="EX30" s="374">
        <v>7434</v>
      </c>
      <c r="EY30" s="374">
        <v>7498</v>
      </c>
      <c r="EZ30" s="372">
        <v>7475</v>
      </c>
      <c r="FA30" s="372">
        <v>7513</v>
      </c>
      <c r="FB30" s="372">
        <v>7504</v>
      </c>
      <c r="FC30" s="372">
        <v>7583</v>
      </c>
      <c r="FD30" s="372">
        <v>7641</v>
      </c>
      <c r="FE30" s="372">
        <v>7667</v>
      </c>
      <c r="FF30" s="372">
        <v>7573</v>
      </c>
      <c r="FG30" s="372"/>
      <c r="FH30" s="372"/>
      <c r="FI30" s="372"/>
      <c r="FJ30" s="372"/>
      <c r="FK30" s="372"/>
      <c r="FL30" s="372"/>
      <c r="FM30" s="372"/>
      <c r="FN30" s="372"/>
      <c r="FO30" s="372"/>
      <c r="FP30" s="372"/>
      <c r="FQ30" s="103">
        <v>-68</v>
      </c>
      <c r="FR30" s="83">
        <v>-0.8979268453717153</v>
      </c>
      <c r="FS30" s="103">
        <v>-10</v>
      </c>
      <c r="FT30" s="83">
        <v>-0.13480722566729578</v>
      </c>
    </row>
    <row r="31" spans="1:188" ht="15" outlineLevel="1">
      <c r="A31" s="45" t="s">
        <v>318</v>
      </c>
      <c r="B31" s="42"/>
      <c r="C31" s="46" t="s">
        <v>318</v>
      </c>
      <c r="D31" s="47">
        <v>118731</v>
      </c>
      <c r="E31" s="48">
        <v>119059</v>
      </c>
      <c r="F31" s="48">
        <v>118674</v>
      </c>
      <c r="G31" s="48">
        <v>117812</v>
      </c>
      <c r="H31" s="48">
        <v>117375</v>
      </c>
      <c r="I31" s="48">
        <v>118002</v>
      </c>
      <c r="J31" s="48">
        <v>116855</v>
      </c>
      <c r="K31" s="48">
        <v>117538</v>
      </c>
      <c r="L31" s="48">
        <v>116668</v>
      </c>
      <c r="M31" s="48">
        <v>117697</v>
      </c>
      <c r="N31" s="48">
        <v>117640</v>
      </c>
      <c r="O31" s="49">
        <v>119944</v>
      </c>
      <c r="P31" s="47">
        <v>120530</v>
      </c>
      <c r="Q31" s="48">
        <v>120445</v>
      </c>
      <c r="R31" s="50">
        <v>121132</v>
      </c>
      <c r="S31" s="48">
        <v>120711</v>
      </c>
      <c r="T31" s="48">
        <v>121721</v>
      </c>
      <c r="U31" s="48">
        <v>122087</v>
      </c>
      <c r="V31" s="48">
        <v>122493</v>
      </c>
      <c r="W31" s="48">
        <v>122083</v>
      </c>
      <c r="X31" s="48">
        <v>122091</v>
      </c>
      <c r="Y31" s="48">
        <v>123085</v>
      </c>
      <c r="Z31" s="48">
        <v>123530</v>
      </c>
      <c r="AA31" s="49">
        <v>123835</v>
      </c>
      <c r="AB31" s="47">
        <v>123245</v>
      </c>
      <c r="AC31" s="48">
        <v>124719</v>
      </c>
      <c r="AD31" s="48">
        <v>124744</v>
      </c>
      <c r="AE31" s="48">
        <v>125057</v>
      </c>
      <c r="AF31" s="48">
        <v>125178</v>
      </c>
      <c r="AG31" s="48">
        <v>124213</v>
      </c>
      <c r="AH31" s="48">
        <v>123901</v>
      </c>
      <c r="AI31" s="48">
        <v>124263</v>
      </c>
      <c r="AJ31" s="48">
        <v>124980</v>
      </c>
      <c r="AK31" s="48">
        <v>126198</v>
      </c>
      <c r="AL31" s="48">
        <v>125785</v>
      </c>
      <c r="AM31" s="49">
        <v>126607</v>
      </c>
      <c r="AN31" s="47">
        <v>126717</v>
      </c>
      <c r="AO31" s="48">
        <v>126942</v>
      </c>
      <c r="AP31" s="48">
        <v>127631</v>
      </c>
      <c r="AQ31" s="48">
        <v>127439</v>
      </c>
      <c r="AR31" s="48">
        <v>128194</v>
      </c>
      <c r="AS31" s="48">
        <v>128675</v>
      </c>
      <c r="AT31" s="48">
        <v>128561</v>
      </c>
      <c r="AU31" s="48">
        <v>128923</v>
      </c>
      <c r="AV31" s="48">
        <v>128842</v>
      </c>
      <c r="AW31" s="48">
        <v>129387</v>
      </c>
      <c r="AX31" s="48">
        <v>129269</v>
      </c>
      <c r="AY31" s="49">
        <v>129739</v>
      </c>
      <c r="AZ31" s="47">
        <v>129949</v>
      </c>
      <c r="BA31" s="48">
        <v>131072</v>
      </c>
      <c r="BB31" s="48">
        <v>132123</v>
      </c>
      <c r="BC31" s="48">
        <v>132462</v>
      </c>
      <c r="BD31" s="48">
        <v>132402</v>
      </c>
      <c r="BE31" s="48">
        <v>131809</v>
      </c>
      <c r="BF31" s="48">
        <v>131708</v>
      </c>
      <c r="BG31" s="48">
        <v>130779</v>
      </c>
      <c r="BH31" s="48">
        <v>130735</v>
      </c>
      <c r="BI31" s="48">
        <v>129441</v>
      </c>
      <c r="BJ31" s="48">
        <v>130840</v>
      </c>
      <c r="BK31" s="49">
        <v>131650</v>
      </c>
      <c r="BL31" s="47">
        <v>132068</v>
      </c>
      <c r="BM31" s="118">
        <v>133016</v>
      </c>
      <c r="BN31" s="118">
        <v>133058</v>
      </c>
      <c r="BO31" s="118">
        <v>133025</v>
      </c>
      <c r="BP31" s="118">
        <v>133366</v>
      </c>
      <c r="BQ31" s="118">
        <v>133128</v>
      </c>
      <c r="BR31" s="118">
        <v>131862</v>
      </c>
      <c r="BS31" s="118">
        <v>130701</v>
      </c>
      <c r="BT31" s="118">
        <v>131020</v>
      </c>
      <c r="BU31" s="118">
        <v>131037</v>
      </c>
      <c r="BV31" s="118">
        <v>131299</v>
      </c>
      <c r="BW31" s="49">
        <v>131454</v>
      </c>
      <c r="BX31" s="47">
        <v>131531</v>
      </c>
      <c r="BY31" s="118">
        <v>131112</v>
      </c>
      <c r="BZ31" s="118">
        <v>130325</v>
      </c>
      <c r="CA31" s="118">
        <v>129334</v>
      </c>
      <c r="CB31" s="118">
        <v>128712</v>
      </c>
      <c r="CC31" s="118">
        <v>126343</v>
      </c>
      <c r="CD31" s="118">
        <v>126250</v>
      </c>
      <c r="CE31" s="118">
        <v>126229</v>
      </c>
      <c r="CF31" s="118">
        <v>125661</v>
      </c>
      <c r="CG31" s="48">
        <v>125422</v>
      </c>
      <c r="CH31" s="48">
        <v>125294</v>
      </c>
      <c r="CI31" s="49">
        <v>124796</v>
      </c>
      <c r="CJ31" s="47">
        <v>124192</v>
      </c>
      <c r="CK31" s="48">
        <v>124531</v>
      </c>
      <c r="CL31" s="48">
        <v>124367</v>
      </c>
      <c r="CM31" s="48">
        <v>124429</v>
      </c>
      <c r="CN31" s="48">
        <v>125106</v>
      </c>
      <c r="CO31" s="48">
        <v>125829</v>
      </c>
      <c r="CP31" s="48">
        <v>126914</v>
      </c>
      <c r="CQ31" s="48">
        <v>126908</v>
      </c>
      <c r="CR31" s="48">
        <v>128405</v>
      </c>
      <c r="CS31" s="48">
        <v>129406</v>
      </c>
      <c r="CT31" s="48">
        <v>129886</v>
      </c>
      <c r="CU31" s="49">
        <v>130507</v>
      </c>
      <c r="CV31" s="47">
        <v>130453</v>
      </c>
      <c r="CW31" s="48">
        <v>130355</v>
      </c>
      <c r="CX31" s="48">
        <v>129985</v>
      </c>
      <c r="CY31" s="48">
        <v>130119</v>
      </c>
      <c r="CZ31" s="48">
        <v>130083</v>
      </c>
      <c r="DA31" s="48">
        <v>129814</v>
      </c>
      <c r="DB31" s="48">
        <v>130276</v>
      </c>
      <c r="DC31" s="48">
        <v>130108</v>
      </c>
      <c r="DD31" s="48">
        <v>130287</v>
      </c>
      <c r="DE31" s="48">
        <v>130215</v>
      </c>
      <c r="DF31" s="48">
        <v>130437</v>
      </c>
      <c r="DG31" s="49">
        <v>130104</v>
      </c>
      <c r="DH31" s="47">
        <v>130097</v>
      </c>
      <c r="DI31" s="48">
        <v>130117</v>
      </c>
      <c r="DJ31" s="48">
        <v>130580</v>
      </c>
      <c r="DK31" s="48">
        <v>130241</v>
      </c>
      <c r="DL31" s="48">
        <v>129855</v>
      </c>
      <c r="DM31" s="48">
        <v>129574</v>
      </c>
      <c r="DN31" s="48">
        <v>129030</v>
      </c>
      <c r="DO31" s="48">
        <v>129216</v>
      </c>
      <c r="DP31" s="48">
        <v>129540</v>
      </c>
      <c r="DQ31" s="48">
        <v>129274</v>
      </c>
      <c r="DR31" s="48">
        <v>128987</v>
      </c>
      <c r="DS31" s="51">
        <v>129469</v>
      </c>
      <c r="DT31" s="47">
        <v>129471</v>
      </c>
      <c r="DU31" s="48">
        <v>132086</v>
      </c>
      <c r="DV31" s="48">
        <v>133223</v>
      </c>
      <c r="DW31" s="48">
        <v>133616</v>
      </c>
      <c r="DX31" s="48">
        <v>134927</v>
      </c>
      <c r="DY31" s="48">
        <v>135012</v>
      </c>
      <c r="DZ31" s="48">
        <v>134984</v>
      </c>
      <c r="EA31" s="48">
        <v>133488</v>
      </c>
      <c r="EB31" s="48">
        <v>133642</v>
      </c>
      <c r="EC31" s="48">
        <v>133226</v>
      </c>
      <c r="ED31" s="48">
        <v>132791</v>
      </c>
      <c r="EE31" s="51">
        <v>132444</v>
      </c>
      <c r="EF31" s="47">
        <v>132760</v>
      </c>
      <c r="EG31" s="48">
        <v>133328</v>
      </c>
      <c r="EH31" s="48">
        <v>132995</v>
      </c>
      <c r="EI31" s="48">
        <v>132944</v>
      </c>
      <c r="EJ31" s="48">
        <v>132706</v>
      </c>
      <c r="EK31" s="48">
        <v>132896</v>
      </c>
      <c r="EL31" s="48">
        <v>133379</v>
      </c>
      <c r="EM31" s="48">
        <v>133765</v>
      </c>
      <c r="EN31" s="48">
        <v>135142</v>
      </c>
      <c r="EO31" s="48">
        <v>135235</v>
      </c>
      <c r="EP31" s="48">
        <v>135235</v>
      </c>
      <c r="EQ31" s="51">
        <v>135251</v>
      </c>
      <c r="ER31" s="47">
        <v>136047</v>
      </c>
      <c r="ES31" s="48">
        <v>136199</v>
      </c>
      <c r="ET31" s="48">
        <v>135336</v>
      </c>
      <c r="EU31" s="48">
        <v>135171</v>
      </c>
      <c r="EV31" s="48">
        <v>135967</v>
      </c>
      <c r="EW31" s="51">
        <v>136021</v>
      </c>
      <c r="EX31" s="51">
        <v>139239</v>
      </c>
      <c r="EY31" s="51">
        <v>139653</v>
      </c>
      <c r="EZ31" s="49">
        <v>139456</v>
      </c>
      <c r="FA31" s="49">
        <v>140199</v>
      </c>
      <c r="FB31" s="49">
        <v>140376</v>
      </c>
      <c r="FC31" s="49">
        <v>141033</v>
      </c>
      <c r="FD31" s="49">
        <v>142003</v>
      </c>
      <c r="FE31" s="49">
        <v>142569</v>
      </c>
      <c r="FF31" s="49">
        <v>141712</v>
      </c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103">
        <v>-291</v>
      </c>
      <c r="FR31" s="83">
        <v>-0.20534605396861239</v>
      </c>
      <c r="FS31" s="103">
        <v>679</v>
      </c>
      <c r="FT31" s="83">
        <v>0.50202955985538</v>
      </c>
      <c r="FY31" s="216">
        <v>2016</v>
      </c>
      <c r="FZ31" s="216">
        <v>2017</v>
      </c>
      <c r="GA31" s="216">
        <v>2018</v>
      </c>
      <c r="GB31">
        <v>2019</v>
      </c>
      <c r="GC31" s="216">
        <v>2020</v>
      </c>
      <c r="GD31" s="216">
        <v>2021</v>
      </c>
      <c r="GE31">
        <v>2022</v>
      </c>
      <c r="GF31">
        <v>2022</v>
      </c>
    </row>
    <row r="32" spans="1:188" ht="15" outlineLevel="2">
      <c r="A32" s="358">
        <v>31</v>
      </c>
      <c r="B32" s="52" t="s">
        <v>318</v>
      </c>
      <c r="C32" s="342" t="s">
        <v>319</v>
      </c>
      <c r="D32" s="370">
        <v>14617</v>
      </c>
      <c r="E32" s="371">
        <v>14666</v>
      </c>
      <c r="F32" s="371">
        <v>14634</v>
      </c>
      <c r="G32" s="371">
        <v>14645</v>
      </c>
      <c r="H32" s="371">
        <v>14572</v>
      </c>
      <c r="I32" s="371">
        <v>14583</v>
      </c>
      <c r="J32" s="371">
        <v>14513</v>
      </c>
      <c r="K32" s="371">
        <v>14543</v>
      </c>
      <c r="L32" s="371">
        <v>14341</v>
      </c>
      <c r="M32" s="371">
        <v>14490</v>
      </c>
      <c r="N32" s="371">
        <v>14393</v>
      </c>
      <c r="O32" s="372">
        <v>14638</v>
      </c>
      <c r="P32" s="370">
        <v>14810</v>
      </c>
      <c r="Q32" s="371">
        <v>15189</v>
      </c>
      <c r="R32" s="373">
        <v>15195</v>
      </c>
      <c r="S32" s="371">
        <v>15112</v>
      </c>
      <c r="T32" s="371">
        <v>15004</v>
      </c>
      <c r="U32" s="371">
        <v>14943</v>
      </c>
      <c r="V32" s="371">
        <v>15000</v>
      </c>
      <c r="W32" s="371">
        <v>14924</v>
      </c>
      <c r="X32" s="371">
        <v>14857</v>
      </c>
      <c r="Y32" s="371">
        <v>14935</v>
      </c>
      <c r="Z32" s="371">
        <v>14988</v>
      </c>
      <c r="AA32" s="372">
        <v>15146</v>
      </c>
      <c r="AB32" s="370">
        <v>15144</v>
      </c>
      <c r="AC32" s="371">
        <v>15394</v>
      </c>
      <c r="AD32" s="371">
        <v>15405</v>
      </c>
      <c r="AE32" s="371">
        <v>15459</v>
      </c>
      <c r="AF32" s="371">
        <v>15492</v>
      </c>
      <c r="AG32" s="371">
        <v>15611</v>
      </c>
      <c r="AH32" s="371">
        <v>15574</v>
      </c>
      <c r="AI32" s="371">
        <v>15631</v>
      </c>
      <c r="AJ32" s="371">
        <v>15719</v>
      </c>
      <c r="AK32" s="371">
        <v>15968</v>
      </c>
      <c r="AL32" s="371">
        <v>16043</v>
      </c>
      <c r="AM32" s="372">
        <v>16305</v>
      </c>
      <c r="AN32" s="370">
        <v>16345</v>
      </c>
      <c r="AO32" s="371">
        <v>16481</v>
      </c>
      <c r="AP32" s="371">
        <v>16633</v>
      </c>
      <c r="AQ32" s="371">
        <v>16695</v>
      </c>
      <c r="AR32" s="371">
        <v>16735</v>
      </c>
      <c r="AS32" s="371">
        <v>16835</v>
      </c>
      <c r="AT32" s="371">
        <v>16774</v>
      </c>
      <c r="AU32" s="371">
        <v>16951</v>
      </c>
      <c r="AV32" s="371">
        <v>16911</v>
      </c>
      <c r="AW32" s="371">
        <v>17021</v>
      </c>
      <c r="AX32" s="371">
        <v>16984</v>
      </c>
      <c r="AY32" s="372">
        <v>17082</v>
      </c>
      <c r="AZ32" s="370">
        <v>17083</v>
      </c>
      <c r="BA32" s="371">
        <v>17065</v>
      </c>
      <c r="BB32" s="371">
        <v>17279</v>
      </c>
      <c r="BC32" s="371">
        <v>17333</v>
      </c>
      <c r="BD32" s="371">
        <v>17325</v>
      </c>
      <c r="BE32" s="371">
        <v>17205</v>
      </c>
      <c r="BF32" s="371">
        <v>17127</v>
      </c>
      <c r="BG32" s="371">
        <v>17073</v>
      </c>
      <c r="BH32" s="371">
        <v>17015</v>
      </c>
      <c r="BI32" s="371">
        <v>16888</v>
      </c>
      <c r="BJ32" s="371">
        <v>17136</v>
      </c>
      <c r="BK32" s="372">
        <v>17242</v>
      </c>
      <c r="BL32" s="370">
        <v>17336</v>
      </c>
      <c r="BM32" s="375">
        <v>17411</v>
      </c>
      <c r="BN32" s="375">
        <v>17403</v>
      </c>
      <c r="BO32" s="375">
        <v>17395</v>
      </c>
      <c r="BP32" s="375">
        <v>17437</v>
      </c>
      <c r="BQ32" s="375">
        <v>17455</v>
      </c>
      <c r="BR32" s="375">
        <v>17399</v>
      </c>
      <c r="BS32" s="375">
        <v>17278</v>
      </c>
      <c r="BT32" s="375">
        <v>17309</v>
      </c>
      <c r="BU32" s="375">
        <v>17258</v>
      </c>
      <c r="BV32" s="375">
        <v>17255</v>
      </c>
      <c r="BW32" s="372">
        <v>17263</v>
      </c>
      <c r="BX32" s="370">
        <v>17304</v>
      </c>
      <c r="BY32" s="375">
        <v>17281</v>
      </c>
      <c r="BZ32" s="375">
        <v>17198</v>
      </c>
      <c r="CA32" s="375">
        <v>16971</v>
      </c>
      <c r="CB32" s="375">
        <v>16876</v>
      </c>
      <c r="CC32" s="375">
        <v>16288</v>
      </c>
      <c r="CD32" s="375">
        <v>16286</v>
      </c>
      <c r="CE32" s="375">
        <v>16277</v>
      </c>
      <c r="CF32" s="375">
        <v>16142</v>
      </c>
      <c r="CG32" s="371">
        <v>16125</v>
      </c>
      <c r="CH32" s="371">
        <v>16070</v>
      </c>
      <c r="CI32" s="372">
        <v>15971</v>
      </c>
      <c r="CJ32" s="370">
        <v>15868</v>
      </c>
      <c r="CK32" s="371">
        <v>15909</v>
      </c>
      <c r="CL32" s="371">
        <v>15901</v>
      </c>
      <c r="CM32" s="371">
        <v>15892</v>
      </c>
      <c r="CN32" s="371">
        <v>16029</v>
      </c>
      <c r="CO32" s="371">
        <v>16071</v>
      </c>
      <c r="CP32" s="371">
        <v>16327</v>
      </c>
      <c r="CQ32" s="371">
        <v>16408</v>
      </c>
      <c r="CR32" s="371">
        <v>16516</v>
      </c>
      <c r="CS32" s="371">
        <v>16633</v>
      </c>
      <c r="CT32" s="371">
        <v>16721</v>
      </c>
      <c r="CU32" s="372">
        <v>16761</v>
      </c>
      <c r="CV32" s="370">
        <v>16847</v>
      </c>
      <c r="CW32" s="371">
        <v>16842</v>
      </c>
      <c r="CX32" s="371">
        <v>16854</v>
      </c>
      <c r="CY32" s="371">
        <v>16835</v>
      </c>
      <c r="CZ32" s="371">
        <v>16776</v>
      </c>
      <c r="DA32" s="371">
        <v>16784</v>
      </c>
      <c r="DB32" s="371">
        <v>16863</v>
      </c>
      <c r="DC32" s="371">
        <v>16836</v>
      </c>
      <c r="DD32" s="371">
        <v>16821</v>
      </c>
      <c r="DE32" s="371">
        <v>16799</v>
      </c>
      <c r="DF32" s="371">
        <v>16852</v>
      </c>
      <c r="DG32" s="372">
        <v>16860</v>
      </c>
      <c r="DH32" s="370">
        <v>16874</v>
      </c>
      <c r="DI32" s="371">
        <v>16833</v>
      </c>
      <c r="DJ32" s="371">
        <v>16976</v>
      </c>
      <c r="DK32" s="371">
        <v>16948</v>
      </c>
      <c r="DL32" s="371">
        <v>16874</v>
      </c>
      <c r="DM32" s="371">
        <v>16840</v>
      </c>
      <c r="DN32" s="371">
        <v>16815</v>
      </c>
      <c r="DO32" s="371">
        <v>16869</v>
      </c>
      <c r="DP32" s="371">
        <v>16858</v>
      </c>
      <c r="DQ32" s="371">
        <v>16838</v>
      </c>
      <c r="DR32" s="371">
        <v>16862</v>
      </c>
      <c r="DS32" s="374">
        <v>16851</v>
      </c>
      <c r="DT32" s="370">
        <v>16875</v>
      </c>
      <c r="DU32" s="371">
        <v>17160</v>
      </c>
      <c r="DV32" s="371">
        <v>17231</v>
      </c>
      <c r="DW32" s="371">
        <v>17136</v>
      </c>
      <c r="DX32" s="371">
        <v>17253</v>
      </c>
      <c r="DY32" s="371">
        <v>17276</v>
      </c>
      <c r="DZ32" s="371">
        <v>17259</v>
      </c>
      <c r="EA32" s="371">
        <v>17113</v>
      </c>
      <c r="EB32" s="371">
        <v>17117</v>
      </c>
      <c r="EC32" s="371">
        <v>17066</v>
      </c>
      <c r="ED32" s="371">
        <v>17047</v>
      </c>
      <c r="EE32" s="374">
        <v>16982</v>
      </c>
      <c r="EF32" s="370">
        <v>17066</v>
      </c>
      <c r="EG32" s="371">
        <v>17126</v>
      </c>
      <c r="EH32" s="371">
        <v>17095</v>
      </c>
      <c r="EI32" s="371">
        <v>17053</v>
      </c>
      <c r="EJ32" s="371">
        <v>16987</v>
      </c>
      <c r="EK32" s="371">
        <v>17012</v>
      </c>
      <c r="EL32" s="371">
        <v>17068</v>
      </c>
      <c r="EM32" s="371">
        <v>17128</v>
      </c>
      <c r="EN32" s="371">
        <v>17337</v>
      </c>
      <c r="EO32" s="371">
        <v>17413</v>
      </c>
      <c r="EP32" s="371">
        <v>17421</v>
      </c>
      <c r="EQ32" s="374">
        <v>17365</v>
      </c>
      <c r="ER32" s="370">
        <v>17396</v>
      </c>
      <c r="ES32" s="371">
        <v>17499</v>
      </c>
      <c r="ET32" s="371">
        <v>17376</v>
      </c>
      <c r="EU32" s="371">
        <v>17365</v>
      </c>
      <c r="EV32" s="371">
        <v>17444</v>
      </c>
      <c r="EW32" s="374">
        <v>17436</v>
      </c>
      <c r="EX32" s="374">
        <v>17756</v>
      </c>
      <c r="EY32" s="374">
        <v>17784</v>
      </c>
      <c r="EZ32" s="372">
        <v>17725</v>
      </c>
      <c r="FA32" s="372">
        <v>17847</v>
      </c>
      <c r="FB32" s="372">
        <v>17892</v>
      </c>
      <c r="FC32" s="372">
        <v>17879</v>
      </c>
      <c r="FD32" s="372">
        <v>17924</v>
      </c>
      <c r="FE32" s="372">
        <v>18005</v>
      </c>
      <c r="FF32" s="372">
        <v>17847</v>
      </c>
      <c r="FG32" s="372"/>
      <c r="FH32" s="372"/>
      <c r="FI32" s="372"/>
      <c r="FJ32" s="372"/>
      <c r="FK32" s="372"/>
      <c r="FL32" s="372"/>
      <c r="FM32" s="372"/>
      <c r="FN32" s="372"/>
      <c r="FO32" s="372"/>
      <c r="FP32" s="372"/>
      <c r="FQ32" s="103">
        <v>-77</v>
      </c>
      <c r="FR32" s="83">
        <v>-0.43144506079453132</v>
      </c>
      <c r="FS32" s="103">
        <v>-32</v>
      </c>
      <c r="FT32" s="83">
        <v>-0.18427872156636912</v>
      </c>
      <c r="FX32" t="s">
        <v>465</v>
      </c>
      <c r="FY32" s="5">
        <v>2400310</v>
      </c>
      <c r="FZ32" s="5">
        <v>2232694</v>
      </c>
      <c r="GA32" s="5">
        <v>2340997</v>
      </c>
      <c r="GB32" s="5">
        <v>2341830</v>
      </c>
      <c r="GC32" s="5">
        <v>2294758</v>
      </c>
      <c r="GD32" s="5">
        <v>2424400</v>
      </c>
      <c r="GE32" s="5">
        <v>2449241</v>
      </c>
      <c r="GF32" s="740">
        <v>2710666</v>
      </c>
    </row>
    <row r="33" spans="1:188" ht="15" outlineLevel="2">
      <c r="A33" s="358">
        <v>40</v>
      </c>
      <c r="B33" s="52" t="s">
        <v>318</v>
      </c>
      <c r="C33" s="342" t="s">
        <v>320</v>
      </c>
      <c r="D33" s="370">
        <v>11095</v>
      </c>
      <c r="E33" s="371">
        <v>11096</v>
      </c>
      <c r="F33" s="371">
        <v>11061</v>
      </c>
      <c r="G33" s="371">
        <v>10886</v>
      </c>
      <c r="H33" s="371">
        <v>10831</v>
      </c>
      <c r="I33" s="371">
        <v>10986</v>
      </c>
      <c r="J33" s="371">
        <v>10955</v>
      </c>
      <c r="K33" s="371">
        <v>10940</v>
      </c>
      <c r="L33" s="371">
        <v>10942</v>
      </c>
      <c r="M33" s="371">
        <v>11192</v>
      </c>
      <c r="N33" s="371">
        <v>11207</v>
      </c>
      <c r="O33" s="372">
        <v>11704</v>
      </c>
      <c r="P33" s="370">
        <v>11732</v>
      </c>
      <c r="Q33" s="371">
        <v>11709</v>
      </c>
      <c r="R33" s="373">
        <v>11943</v>
      </c>
      <c r="S33" s="371">
        <v>12008</v>
      </c>
      <c r="T33" s="371">
        <v>12010</v>
      </c>
      <c r="U33" s="371">
        <v>12128</v>
      </c>
      <c r="V33" s="371">
        <v>12262</v>
      </c>
      <c r="W33" s="371">
        <v>12309</v>
      </c>
      <c r="X33" s="371">
        <v>12325</v>
      </c>
      <c r="Y33" s="371">
        <v>12369</v>
      </c>
      <c r="Z33" s="371">
        <v>12348</v>
      </c>
      <c r="AA33" s="372">
        <v>12358</v>
      </c>
      <c r="AB33" s="370">
        <v>12439</v>
      </c>
      <c r="AC33" s="371">
        <v>12556</v>
      </c>
      <c r="AD33" s="371">
        <v>12654</v>
      </c>
      <c r="AE33" s="371">
        <v>12739</v>
      </c>
      <c r="AF33" s="371">
        <v>12749</v>
      </c>
      <c r="AG33" s="371">
        <v>12778</v>
      </c>
      <c r="AH33" s="371">
        <v>12874</v>
      </c>
      <c r="AI33" s="371">
        <v>12928</v>
      </c>
      <c r="AJ33" s="371">
        <v>13080</v>
      </c>
      <c r="AK33" s="371">
        <v>13129</v>
      </c>
      <c r="AL33" s="371">
        <v>13115</v>
      </c>
      <c r="AM33" s="372">
        <v>13198</v>
      </c>
      <c r="AN33" s="370">
        <v>13256</v>
      </c>
      <c r="AO33" s="371">
        <v>13281</v>
      </c>
      <c r="AP33" s="371">
        <v>13326</v>
      </c>
      <c r="AQ33" s="371">
        <v>13353</v>
      </c>
      <c r="AR33" s="371">
        <v>13435</v>
      </c>
      <c r="AS33" s="371">
        <v>13481</v>
      </c>
      <c r="AT33" s="371">
        <v>13466</v>
      </c>
      <c r="AU33" s="371">
        <v>13526</v>
      </c>
      <c r="AV33" s="371">
        <v>13570</v>
      </c>
      <c r="AW33" s="371">
        <v>13655</v>
      </c>
      <c r="AX33" s="371">
        <v>13696</v>
      </c>
      <c r="AY33" s="372">
        <v>13764</v>
      </c>
      <c r="AZ33" s="370">
        <v>13757</v>
      </c>
      <c r="BA33" s="371">
        <v>13762</v>
      </c>
      <c r="BB33" s="371">
        <v>13831</v>
      </c>
      <c r="BC33" s="371">
        <v>13836</v>
      </c>
      <c r="BD33" s="371">
        <v>13808</v>
      </c>
      <c r="BE33" s="371">
        <v>13894</v>
      </c>
      <c r="BF33" s="371">
        <v>13902</v>
      </c>
      <c r="BG33" s="371">
        <v>13914</v>
      </c>
      <c r="BH33" s="371">
        <v>13870</v>
      </c>
      <c r="BI33" s="371">
        <v>13791</v>
      </c>
      <c r="BJ33" s="371">
        <v>13872</v>
      </c>
      <c r="BK33" s="372">
        <v>14009</v>
      </c>
      <c r="BL33" s="370">
        <v>14045</v>
      </c>
      <c r="BM33" s="375">
        <v>14125</v>
      </c>
      <c r="BN33" s="375">
        <v>14147</v>
      </c>
      <c r="BO33" s="375">
        <v>14157</v>
      </c>
      <c r="BP33" s="375">
        <v>14196</v>
      </c>
      <c r="BQ33" s="375">
        <v>14159</v>
      </c>
      <c r="BR33" s="375">
        <v>14127</v>
      </c>
      <c r="BS33" s="375">
        <v>13884</v>
      </c>
      <c r="BT33" s="375">
        <v>14119</v>
      </c>
      <c r="BU33" s="375">
        <v>14092</v>
      </c>
      <c r="BV33" s="375">
        <v>14118</v>
      </c>
      <c r="BW33" s="372">
        <v>14132</v>
      </c>
      <c r="BX33" s="370">
        <v>14164</v>
      </c>
      <c r="BY33" s="375">
        <v>14025</v>
      </c>
      <c r="BZ33" s="375">
        <v>14010</v>
      </c>
      <c r="CA33" s="375">
        <v>13962</v>
      </c>
      <c r="CB33" s="375">
        <v>13963</v>
      </c>
      <c r="CC33" s="375">
        <v>13710</v>
      </c>
      <c r="CD33" s="375">
        <v>13716</v>
      </c>
      <c r="CE33" s="375">
        <v>13722</v>
      </c>
      <c r="CF33" s="375">
        <v>13639</v>
      </c>
      <c r="CG33" s="371">
        <v>13621</v>
      </c>
      <c r="CH33" s="371">
        <v>13596</v>
      </c>
      <c r="CI33" s="372">
        <v>13524</v>
      </c>
      <c r="CJ33" s="370">
        <v>13488</v>
      </c>
      <c r="CK33" s="371">
        <v>13513</v>
      </c>
      <c r="CL33" s="371">
        <v>13494</v>
      </c>
      <c r="CM33" s="371">
        <v>13539</v>
      </c>
      <c r="CN33" s="371">
        <v>13541</v>
      </c>
      <c r="CO33" s="371">
        <v>13540</v>
      </c>
      <c r="CP33" s="371">
        <v>13579</v>
      </c>
      <c r="CQ33" s="371">
        <v>13639</v>
      </c>
      <c r="CR33" s="371">
        <v>13691</v>
      </c>
      <c r="CS33" s="371">
        <v>13759</v>
      </c>
      <c r="CT33" s="371">
        <v>13876</v>
      </c>
      <c r="CU33" s="372">
        <v>13926</v>
      </c>
      <c r="CV33" s="370">
        <v>13953</v>
      </c>
      <c r="CW33" s="371">
        <v>13967</v>
      </c>
      <c r="CX33" s="371">
        <v>13906</v>
      </c>
      <c r="CY33" s="371">
        <v>13937</v>
      </c>
      <c r="CZ33" s="371">
        <v>13928</v>
      </c>
      <c r="DA33" s="371">
        <v>13913</v>
      </c>
      <c r="DB33" s="371">
        <v>13934</v>
      </c>
      <c r="DC33" s="371">
        <v>13968</v>
      </c>
      <c r="DD33" s="371">
        <v>13955</v>
      </c>
      <c r="DE33" s="371">
        <v>13913</v>
      </c>
      <c r="DF33" s="371">
        <v>13936</v>
      </c>
      <c r="DG33" s="372">
        <v>13923</v>
      </c>
      <c r="DH33" s="370">
        <v>13962</v>
      </c>
      <c r="DI33" s="371">
        <v>14024</v>
      </c>
      <c r="DJ33" s="371">
        <v>14047</v>
      </c>
      <c r="DK33" s="371">
        <v>14018</v>
      </c>
      <c r="DL33" s="371">
        <v>13825</v>
      </c>
      <c r="DM33" s="371">
        <v>13855</v>
      </c>
      <c r="DN33" s="371">
        <v>13792</v>
      </c>
      <c r="DO33" s="371">
        <v>13850</v>
      </c>
      <c r="DP33" s="371">
        <v>14089</v>
      </c>
      <c r="DQ33" s="371">
        <v>14101</v>
      </c>
      <c r="DR33" s="371">
        <v>14100</v>
      </c>
      <c r="DS33" s="374">
        <v>14124</v>
      </c>
      <c r="DT33" s="370">
        <v>14058</v>
      </c>
      <c r="DU33" s="371">
        <v>14204</v>
      </c>
      <c r="DV33" s="371">
        <v>14244</v>
      </c>
      <c r="DW33" s="371">
        <v>14257</v>
      </c>
      <c r="DX33" s="371">
        <v>14374</v>
      </c>
      <c r="DY33" s="371">
        <v>14373</v>
      </c>
      <c r="DZ33" s="371">
        <v>14368</v>
      </c>
      <c r="EA33" s="371">
        <v>14285</v>
      </c>
      <c r="EB33" s="371">
        <v>14274</v>
      </c>
      <c r="EC33" s="371">
        <v>14292</v>
      </c>
      <c r="ED33" s="371">
        <v>14327</v>
      </c>
      <c r="EE33" s="374">
        <v>14343</v>
      </c>
      <c r="EF33" s="370">
        <v>14387</v>
      </c>
      <c r="EG33" s="371">
        <v>14493</v>
      </c>
      <c r="EH33" s="371">
        <v>14525</v>
      </c>
      <c r="EI33" s="371">
        <v>14555</v>
      </c>
      <c r="EJ33" s="371">
        <v>14484</v>
      </c>
      <c r="EK33" s="371">
        <v>14535</v>
      </c>
      <c r="EL33" s="371">
        <v>14536</v>
      </c>
      <c r="EM33" s="371">
        <v>14577</v>
      </c>
      <c r="EN33" s="371">
        <v>14743</v>
      </c>
      <c r="EO33" s="371">
        <v>14755</v>
      </c>
      <c r="EP33" s="371">
        <v>14769</v>
      </c>
      <c r="EQ33" s="374">
        <v>14769</v>
      </c>
      <c r="ER33" s="370">
        <v>14840</v>
      </c>
      <c r="ES33" s="371">
        <v>14904</v>
      </c>
      <c r="ET33" s="371">
        <v>14823</v>
      </c>
      <c r="EU33" s="371">
        <v>14776</v>
      </c>
      <c r="EV33" s="371">
        <v>14853</v>
      </c>
      <c r="EW33" s="374">
        <v>14877</v>
      </c>
      <c r="EX33" s="374">
        <v>14995</v>
      </c>
      <c r="EY33" s="374">
        <v>15067</v>
      </c>
      <c r="EZ33" s="372">
        <v>15009</v>
      </c>
      <c r="FA33" s="372">
        <v>15047</v>
      </c>
      <c r="FB33" s="372">
        <v>15092</v>
      </c>
      <c r="FC33" s="372">
        <v>15128</v>
      </c>
      <c r="FD33" s="372">
        <v>15203</v>
      </c>
      <c r="FE33" s="372">
        <v>15285</v>
      </c>
      <c r="FF33" s="372">
        <v>15232</v>
      </c>
      <c r="FG33" s="372"/>
      <c r="FH33" s="372"/>
      <c r="FI33" s="372"/>
      <c r="FJ33" s="372"/>
      <c r="FK33" s="372"/>
      <c r="FL33" s="372"/>
      <c r="FM33" s="372"/>
      <c r="FN33" s="372"/>
      <c r="FO33" s="372"/>
      <c r="FP33" s="372"/>
      <c r="FQ33" s="103">
        <v>29</v>
      </c>
      <c r="FR33" s="83">
        <v>0.19038865546218486</v>
      </c>
      <c r="FS33" s="103">
        <v>104</v>
      </c>
      <c r="FT33" s="83">
        <v>0.70417766944275173</v>
      </c>
      <c r="FX33" t="s">
        <v>467</v>
      </c>
      <c r="FY33" s="5">
        <v>2386642</v>
      </c>
      <c r="FZ33" s="5">
        <v>2233776</v>
      </c>
      <c r="GA33" s="5">
        <v>2344891</v>
      </c>
      <c r="GB33" s="5">
        <v>2347882</v>
      </c>
      <c r="GC33" s="5">
        <v>2407077</v>
      </c>
      <c r="GD33" s="5">
        <v>2418815</v>
      </c>
      <c r="GE33" s="5">
        <v>2465432</v>
      </c>
      <c r="GF33" s="5">
        <v>2727012</v>
      </c>
    </row>
    <row r="34" spans="1:188" ht="15" outlineLevel="2">
      <c r="A34" s="358">
        <v>190</v>
      </c>
      <c r="B34" s="52" t="s">
        <v>318</v>
      </c>
      <c r="C34" s="342" t="s">
        <v>321</v>
      </c>
      <c r="D34" s="370">
        <v>5415</v>
      </c>
      <c r="E34" s="371">
        <v>5442</v>
      </c>
      <c r="F34" s="371">
        <v>5390</v>
      </c>
      <c r="G34" s="371">
        <v>5353</v>
      </c>
      <c r="H34" s="371">
        <v>5322</v>
      </c>
      <c r="I34" s="371">
        <v>5301</v>
      </c>
      <c r="J34" s="371">
        <v>5217</v>
      </c>
      <c r="K34" s="371">
        <v>5284</v>
      </c>
      <c r="L34" s="371">
        <v>5645</v>
      </c>
      <c r="M34" s="371">
        <v>5663</v>
      </c>
      <c r="N34" s="371">
        <v>5694</v>
      </c>
      <c r="O34" s="372">
        <v>5871</v>
      </c>
      <c r="P34" s="370">
        <v>5946</v>
      </c>
      <c r="Q34" s="371">
        <v>5985</v>
      </c>
      <c r="R34" s="373">
        <v>6105</v>
      </c>
      <c r="S34" s="371">
        <v>6463</v>
      </c>
      <c r="T34" s="371">
        <v>6541</v>
      </c>
      <c r="U34" s="371">
        <v>6541</v>
      </c>
      <c r="V34" s="371">
        <v>6536</v>
      </c>
      <c r="W34" s="371">
        <v>6553</v>
      </c>
      <c r="X34" s="371">
        <v>6533</v>
      </c>
      <c r="Y34" s="371">
        <v>6630</v>
      </c>
      <c r="Z34" s="371">
        <v>6659</v>
      </c>
      <c r="AA34" s="372">
        <v>6554</v>
      </c>
      <c r="AB34" s="370">
        <v>6541</v>
      </c>
      <c r="AC34" s="371">
        <v>6618</v>
      </c>
      <c r="AD34" s="371">
        <v>6655</v>
      </c>
      <c r="AE34" s="371">
        <v>6654</v>
      </c>
      <c r="AF34" s="371">
        <v>6615</v>
      </c>
      <c r="AG34" s="371">
        <v>6526</v>
      </c>
      <c r="AH34" s="371">
        <v>6481</v>
      </c>
      <c r="AI34" s="371">
        <v>6511</v>
      </c>
      <c r="AJ34" s="371">
        <v>6520</v>
      </c>
      <c r="AK34" s="371">
        <v>6597</v>
      </c>
      <c r="AL34" s="371">
        <v>6582</v>
      </c>
      <c r="AM34" s="372">
        <v>6650</v>
      </c>
      <c r="AN34" s="370">
        <v>6627</v>
      </c>
      <c r="AO34" s="371">
        <v>6620</v>
      </c>
      <c r="AP34" s="371">
        <v>6615</v>
      </c>
      <c r="AQ34" s="371">
        <v>6596</v>
      </c>
      <c r="AR34" s="371">
        <v>6780</v>
      </c>
      <c r="AS34" s="371">
        <v>6766</v>
      </c>
      <c r="AT34" s="371">
        <v>6804</v>
      </c>
      <c r="AU34" s="371">
        <v>6834</v>
      </c>
      <c r="AV34" s="371">
        <v>6782</v>
      </c>
      <c r="AW34" s="371">
        <v>6798</v>
      </c>
      <c r="AX34" s="371">
        <v>6790</v>
      </c>
      <c r="AY34" s="372">
        <v>6788</v>
      </c>
      <c r="AZ34" s="370">
        <v>6828</v>
      </c>
      <c r="BA34" s="371">
        <v>6988</v>
      </c>
      <c r="BB34" s="371">
        <v>6959</v>
      </c>
      <c r="BC34" s="371">
        <v>6987</v>
      </c>
      <c r="BD34" s="371">
        <v>7016</v>
      </c>
      <c r="BE34" s="371">
        <v>6951</v>
      </c>
      <c r="BF34" s="371">
        <v>6891</v>
      </c>
      <c r="BG34" s="371">
        <v>6792</v>
      </c>
      <c r="BH34" s="371">
        <v>6867</v>
      </c>
      <c r="BI34" s="371">
        <v>6792</v>
      </c>
      <c r="BJ34" s="371">
        <v>6831</v>
      </c>
      <c r="BK34" s="372">
        <v>6876</v>
      </c>
      <c r="BL34" s="370">
        <v>6886</v>
      </c>
      <c r="BM34" s="375">
        <v>6944</v>
      </c>
      <c r="BN34" s="375">
        <v>6991</v>
      </c>
      <c r="BO34" s="375">
        <v>7039</v>
      </c>
      <c r="BP34" s="375">
        <v>7053</v>
      </c>
      <c r="BQ34" s="375">
        <v>7041</v>
      </c>
      <c r="BR34" s="375">
        <v>6846</v>
      </c>
      <c r="BS34" s="375">
        <v>6760</v>
      </c>
      <c r="BT34" s="375">
        <v>6742</v>
      </c>
      <c r="BU34" s="375">
        <v>6781</v>
      </c>
      <c r="BV34" s="375">
        <v>6813</v>
      </c>
      <c r="BW34" s="372">
        <v>6785</v>
      </c>
      <c r="BX34" s="370">
        <v>6823</v>
      </c>
      <c r="BY34" s="375">
        <v>6790</v>
      </c>
      <c r="BZ34" s="375">
        <v>6797</v>
      </c>
      <c r="CA34" s="375">
        <v>6702</v>
      </c>
      <c r="CB34" s="375">
        <v>6650</v>
      </c>
      <c r="CC34" s="375">
        <v>6597</v>
      </c>
      <c r="CD34" s="375">
        <v>6582</v>
      </c>
      <c r="CE34" s="375">
        <v>6591</v>
      </c>
      <c r="CF34" s="375">
        <v>6549</v>
      </c>
      <c r="CG34" s="371">
        <v>6557</v>
      </c>
      <c r="CH34" s="371">
        <v>6540</v>
      </c>
      <c r="CI34" s="372">
        <v>6506</v>
      </c>
      <c r="CJ34" s="370">
        <v>6471</v>
      </c>
      <c r="CK34" s="371">
        <v>6494</v>
      </c>
      <c r="CL34" s="371">
        <v>6486</v>
      </c>
      <c r="CM34" s="371">
        <v>6490</v>
      </c>
      <c r="CN34" s="371">
        <v>6519</v>
      </c>
      <c r="CO34" s="371">
        <v>6596</v>
      </c>
      <c r="CP34" s="371">
        <v>6664</v>
      </c>
      <c r="CQ34" s="371">
        <v>6680</v>
      </c>
      <c r="CR34" s="371">
        <v>6671</v>
      </c>
      <c r="CS34" s="371">
        <v>6658</v>
      </c>
      <c r="CT34" s="371">
        <v>6734</v>
      </c>
      <c r="CU34" s="372">
        <v>6744</v>
      </c>
      <c r="CV34" s="370">
        <v>6686</v>
      </c>
      <c r="CW34" s="371">
        <v>6609</v>
      </c>
      <c r="CX34" s="371">
        <v>6556</v>
      </c>
      <c r="CY34" s="371">
        <v>6573</v>
      </c>
      <c r="CZ34" s="371">
        <v>6578</v>
      </c>
      <c r="DA34" s="371">
        <v>6469</v>
      </c>
      <c r="DB34" s="371">
        <v>6475</v>
      </c>
      <c r="DC34" s="371">
        <v>6434</v>
      </c>
      <c r="DD34" s="371">
        <v>6439</v>
      </c>
      <c r="DE34" s="371">
        <v>6465</v>
      </c>
      <c r="DF34" s="371">
        <v>6448</v>
      </c>
      <c r="DG34" s="372">
        <v>6446</v>
      </c>
      <c r="DH34" s="370">
        <v>6435</v>
      </c>
      <c r="DI34" s="371">
        <v>6361</v>
      </c>
      <c r="DJ34" s="371">
        <v>6337</v>
      </c>
      <c r="DK34" s="371">
        <v>6369</v>
      </c>
      <c r="DL34" s="371">
        <v>6328</v>
      </c>
      <c r="DM34" s="371">
        <v>6293</v>
      </c>
      <c r="DN34" s="371">
        <v>6215</v>
      </c>
      <c r="DO34" s="371">
        <v>6190</v>
      </c>
      <c r="DP34" s="371">
        <v>6154</v>
      </c>
      <c r="DQ34" s="371">
        <v>6103</v>
      </c>
      <c r="DR34" s="371">
        <v>6063</v>
      </c>
      <c r="DS34" s="374">
        <v>6150</v>
      </c>
      <c r="DT34" s="370">
        <v>6197</v>
      </c>
      <c r="DU34" s="371">
        <v>6294</v>
      </c>
      <c r="DV34" s="371">
        <v>6288</v>
      </c>
      <c r="DW34" s="371">
        <v>6282</v>
      </c>
      <c r="DX34" s="371">
        <v>6367</v>
      </c>
      <c r="DY34" s="371">
        <v>6405</v>
      </c>
      <c r="DZ34" s="371">
        <v>6425</v>
      </c>
      <c r="EA34" s="371">
        <v>6320</v>
      </c>
      <c r="EB34" s="371">
        <v>6323</v>
      </c>
      <c r="EC34" s="371">
        <v>6308</v>
      </c>
      <c r="ED34" s="371">
        <v>6249</v>
      </c>
      <c r="EE34" s="374">
        <v>6229</v>
      </c>
      <c r="EF34" s="370">
        <v>6271</v>
      </c>
      <c r="EG34" s="371">
        <v>6287</v>
      </c>
      <c r="EH34" s="371">
        <v>6241</v>
      </c>
      <c r="EI34" s="371">
        <v>6247</v>
      </c>
      <c r="EJ34" s="371">
        <v>6271</v>
      </c>
      <c r="EK34" s="371">
        <v>6282</v>
      </c>
      <c r="EL34" s="371">
        <v>6333</v>
      </c>
      <c r="EM34" s="371">
        <v>6346</v>
      </c>
      <c r="EN34" s="371">
        <v>6379</v>
      </c>
      <c r="EO34" s="371">
        <v>6395</v>
      </c>
      <c r="EP34" s="371">
        <v>6409</v>
      </c>
      <c r="EQ34" s="374">
        <v>6385</v>
      </c>
      <c r="ER34" s="370">
        <v>6415</v>
      </c>
      <c r="ES34" s="371">
        <v>6424</v>
      </c>
      <c r="ET34" s="371">
        <v>6400</v>
      </c>
      <c r="EU34" s="371">
        <v>6427</v>
      </c>
      <c r="EV34" s="371">
        <v>6454</v>
      </c>
      <c r="EW34" s="374">
        <v>6465</v>
      </c>
      <c r="EX34" s="374">
        <v>6671</v>
      </c>
      <c r="EY34" s="374">
        <v>6662</v>
      </c>
      <c r="EZ34" s="372">
        <v>6674</v>
      </c>
      <c r="FA34" s="372">
        <v>6694</v>
      </c>
      <c r="FB34" s="372">
        <v>6676</v>
      </c>
      <c r="FC34" s="372">
        <v>6710</v>
      </c>
      <c r="FD34" s="372">
        <v>6756</v>
      </c>
      <c r="FE34" s="372">
        <v>6720</v>
      </c>
      <c r="FF34" s="372">
        <v>6694</v>
      </c>
      <c r="FG34" s="372"/>
      <c r="FH34" s="372"/>
      <c r="FI34" s="372"/>
      <c r="FJ34" s="372"/>
      <c r="FK34" s="372"/>
      <c r="FL34" s="372"/>
      <c r="FM34" s="372"/>
      <c r="FN34" s="372"/>
      <c r="FO34" s="372"/>
      <c r="FP34" s="372"/>
      <c r="FQ34" s="103">
        <v>-62</v>
      </c>
      <c r="FR34" s="83">
        <v>-0.92620256946519264</v>
      </c>
      <c r="FS34" s="103">
        <v>-16</v>
      </c>
      <c r="FT34" s="83">
        <v>-0.25058731401722789</v>
      </c>
      <c r="FX34" t="s">
        <v>468</v>
      </c>
      <c r="FY34" s="5">
        <v>2350320</v>
      </c>
      <c r="FZ34" s="5">
        <v>2225416</v>
      </c>
      <c r="GA34" s="5">
        <v>2338251</v>
      </c>
      <c r="GB34" s="5">
        <v>2353039</v>
      </c>
      <c r="GC34" s="5">
        <v>2430990</v>
      </c>
      <c r="GD34" s="5">
        <v>2398449</v>
      </c>
      <c r="GE34" s="5">
        <v>2537119</v>
      </c>
      <c r="GF34" s="740">
        <v>2720990</v>
      </c>
    </row>
    <row r="35" spans="1:188" ht="15" outlineLevel="2">
      <c r="A35" s="358">
        <v>604</v>
      </c>
      <c r="B35" s="52" t="s">
        <v>318</v>
      </c>
      <c r="C35" s="342" t="s">
        <v>322</v>
      </c>
      <c r="D35" s="370">
        <v>15461</v>
      </c>
      <c r="E35" s="371">
        <v>15631</v>
      </c>
      <c r="F35" s="371">
        <v>15686</v>
      </c>
      <c r="G35" s="371">
        <v>15151</v>
      </c>
      <c r="H35" s="371">
        <v>15214</v>
      </c>
      <c r="I35" s="371">
        <v>15294</v>
      </c>
      <c r="J35" s="371">
        <v>15165</v>
      </c>
      <c r="K35" s="371">
        <v>15236</v>
      </c>
      <c r="L35" s="371">
        <v>15144</v>
      </c>
      <c r="M35" s="371">
        <v>15263</v>
      </c>
      <c r="N35" s="371">
        <v>15266</v>
      </c>
      <c r="O35" s="372">
        <v>15504</v>
      </c>
      <c r="P35" s="370">
        <v>15665</v>
      </c>
      <c r="Q35" s="371">
        <v>15569</v>
      </c>
      <c r="R35" s="373">
        <v>15701</v>
      </c>
      <c r="S35" s="371">
        <v>15866</v>
      </c>
      <c r="T35" s="371">
        <v>15730</v>
      </c>
      <c r="U35" s="371">
        <v>15747</v>
      </c>
      <c r="V35" s="371">
        <v>15782</v>
      </c>
      <c r="W35" s="371">
        <v>15719</v>
      </c>
      <c r="X35" s="371">
        <v>15702</v>
      </c>
      <c r="Y35" s="371">
        <v>15977</v>
      </c>
      <c r="Z35" s="371">
        <v>16126</v>
      </c>
      <c r="AA35" s="372">
        <v>16088</v>
      </c>
      <c r="AB35" s="370">
        <v>16146</v>
      </c>
      <c r="AC35" s="371">
        <v>16350</v>
      </c>
      <c r="AD35" s="371">
        <v>16427</v>
      </c>
      <c r="AE35" s="371">
        <v>16393</v>
      </c>
      <c r="AF35" s="371">
        <v>16367</v>
      </c>
      <c r="AG35" s="371">
        <v>16157</v>
      </c>
      <c r="AH35" s="371">
        <v>16139</v>
      </c>
      <c r="AI35" s="371">
        <v>16302</v>
      </c>
      <c r="AJ35" s="371">
        <v>16544</v>
      </c>
      <c r="AK35" s="371">
        <v>16817</v>
      </c>
      <c r="AL35" s="371">
        <v>16713</v>
      </c>
      <c r="AM35" s="372">
        <v>16848</v>
      </c>
      <c r="AN35" s="370">
        <v>16893</v>
      </c>
      <c r="AO35" s="371">
        <v>16913</v>
      </c>
      <c r="AP35" s="371">
        <v>17089</v>
      </c>
      <c r="AQ35" s="371">
        <v>17131</v>
      </c>
      <c r="AR35" s="371">
        <v>17198</v>
      </c>
      <c r="AS35" s="371">
        <v>17389</v>
      </c>
      <c r="AT35" s="371">
        <v>17332</v>
      </c>
      <c r="AU35" s="371">
        <v>17398</v>
      </c>
      <c r="AV35" s="371">
        <v>17324</v>
      </c>
      <c r="AW35" s="371">
        <v>17345</v>
      </c>
      <c r="AX35" s="371">
        <v>17313</v>
      </c>
      <c r="AY35" s="372">
        <v>17376</v>
      </c>
      <c r="AZ35" s="370">
        <v>17363</v>
      </c>
      <c r="BA35" s="371">
        <v>17678</v>
      </c>
      <c r="BB35" s="371">
        <v>18030</v>
      </c>
      <c r="BC35" s="371">
        <v>18042</v>
      </c>
      <c r="BD35" s="371">
        <v>18027</v>
      </c>
      <c r="BE35" s="371">
        <v>18096</v>
      </c>
      <c r="BF35" s="371">
        <v>18094</v>
      </c>
      <c r="BG35" s="371">
        <v>17933</v>
      </c>
      <c r="BH35" s="371">
        <v>17877</v>
      </c>
      <c r="BI35" s="371">
        <v>17697</v>
      </c>
      <c r="BJ35" s="371">
        <v>17938</v>
      </c>
      <c r="BK35" s="372">
        <v>18080</v>
      </c>
      <c r="BL35" s="370">
        <v>18135</v>
      </c>
      <c r="BM35" s="375">
        <v>18284</v>
      </c>
      <c r="BN35" s="375">
        <v>18312</v>
      </c>
      <c r="BO35" s="375">
        <v>18360</v>
      </c>
      <c r="BP35" s="375">
        <v>18389</v>
      </c>
      <c r="BQ35" s="375">
        <v>18399</v>
      </c>
      <c r="BR35" s="375">
        <v>18323</v>
      </c>
      <c r="BS35" s="375">
        <v>18070</v>
      </c>
      <c r="BT35" s="375">
        <v>18223</v>
      </c>
      <c r="BU35" s="375">
        <v>18300</v>
      </c>
      <c r="BV35" s="375">
        <v>18391</v>
      </c>
      <c r="BW35" s="372">
        <v>18336</v>
      </c>
      <c r="BX35" s="370">
        <v>18372</v>
      </c>
      <c r="BY35" s="375">
        <v>18362</v>
      </c>
      <c r="BZ35" s="375">
        <v>18290</v>
      </c>
      <c r="CA35" s="375">
        <v>18185</v>
      </c>
      <c r="CB35" s="375">
        <v>18175</v>
      </c>
      <c r="CC35" s="375">
        <v>17752</v>
      </c>
      <c r="CD35" s="375">
        <v>17828</v>
      </c>
      <c r="CE35" s="375">
        <v>17865</v>
      </c>
      <c r="CF35" s="375">
        <v>17736</v>
      </c>
      <c r="CG35" s="371">
        <v>17696</v>
      </c>
      <c r="CH35" s="371">
        <v>17660</v>
      </c>
      <c r="CI35" s="372">
        <v>17542</v>
      </c>
      <c r="CJ35" s="370">
        <v>17405</v>
      </c>
      <c r="CK35" s="371">
        <v>17543</v>
      </c>
      <c r="CL35" s="371">
        <v>17543</v>
      </c>
      <c r="CM35" s="371">
        <v>17525</v>
      </c>
      <c r="CN35" s="371">
        <v>17606</v>
      </c>
      <c r="CO35" s="371">
        <v>17698</v>
      </c>
      <c r="CP35" s="371">
        <v>17828</v>
      </c>
      <c r="CQ35" s="371">
        <v>17774</v>
      </c>
      <c r="CR35" s="371">
        <v>18010</v>
      </c>
      <c r="CS35" s="371">
        <v>18149</v>
      </c>
      <c r="CT35" s="371">
        <v>18268</v>
      </c>
      <c r="CU35" s="372">
        <v>18884</v>
      </c>
      <c r="CV35" s="370">
        <v>18919</v>
      </c>
      <c r="CW35" s="371">
        <v>19085</v>
      </c>
      <c r="CX35" s="371">
        <v>19095</v>
      </c>
      <c r="CY35" s="371">
        <v>19203</v>
      </c>
      <c r="CZ35" s="371">
        <v>19334</v>
      </c>
      <c r="DA35" s="371">
        <v>19409</v>
      </c>
      <c r="DB35" s="371">
        <v>19727</v>
      </c>
      <c r="DC35" s="371">
        <v>19807</v>
      </c>
      <c r="DD35" s="371">
        <v>19934</v>
      </c>
      <c r="DE35" s="371">
        <v>19891</v>
      </c>
      <c r="DF35" s="371">
        <v>19833</v>
      </c>
      <c r="DG35" s="372">
        <v>19731</v>
      </c>
      <c r="DH35" s="370">
        <v>19684</v>
      </c>
      <c r="DI35" s="371">
        <v>19706</v>
      </c>
      <c r="DJ35" s="371">
        <v>19906</v>
      </c>
      <c r="DK35" s="371">
        <v>19804</v>
      </c>
      <c r="DL35" s="371">
        <v>19891</v>
      </c>
      <c r="DM35" s="371">
        <v>19845</v>
      </c>
      <c r="DN35" s="371">
        <v>19778</v>
      </c>
      <c r="DO35" s="371">
        <v>19787</v>
      </c>
      <c r="DP35" s="371">
        <v>19800</v>
      </c>
      <c r="DQ35" s="371">
        <v>19858</v>
      </c>
      <c r="DR35" s="371">
        <v>19836</v>
      </c>
      <c r="DS35" s="374">
        <v>19886</v>
      </c>
      <c r="DT35" s="370">
        <v>19801</v>
      </c>
      <c r="DU35" s="371">
        <v>20165</v>
      </c>
      <c r="DV35" s="371">
        <v>20297</v>
      </c>
      <c r="DW35" s="371">
        <v>20310</v>
      </c>
      <c r="DX35" s="371">
        <v>20603</v>
      </c>
      <c r="DY35" s="371">
        <v>20599</v>
      </c>
      <c r="DZ35" s="371">
        <v>20593</v>
      </c>
      <c r="EA35" s="371">
        <v>20337</v>
      </c>
      <c r="EB35" s="371">
        <v>20303</v>
      </c>
      <c r="EC35" s="371">
        <v>20227</v>
      </c>
      <c r="ED35" s="371">
        <v>20184</v>
      </c>
      <c r="EE35" s="374">
        <v>20185</v>
      </c>
      <c r="EF35" s="370">
        <v>20220</v>
      </c>
      <c r="EG35" s="371">
        <v>20316</v>
      </c>
      <c r="EH35" s="371">
        <v>20375</v>
      </c>
      <c r="EI35" s="371">
        <v>20458</v>
      </c>
      <c r="EJ35" s="371">
        <v>20477</v>
      </c>
      <c r="EK35" s="371">
        <v>20573</v>
      </c>
      <c r="EL35" s="371">
        <v>20696</v>
      </c>
      <c r="EM35" s="371">
        <v>20806</v>
      </c>
      <c r="EN35" s="371">
        <v>21244</v>
      </c>
      <c r="EO35" s="371">
        <v>21312</v>
      </c>
      <c r="EP35" s="371">
        <v>21418</v>
      </c>
      <c r="EQ35" s="374">
        <v>21429</v>
      </c>
      <c r="ER35" s="370">
        <v>21605</v>
      </c>
      <c r="ES35" s="371">
        <v>21674</v>
      </c>
      <c r="ET35" s="371">
        <v>21501</v>
      </c>
      <c r="EU35" s="371">
        <v>21436</v>
      </c>
      <c r="EV35" s="371">
        <v>21583</v>
      </c>
      <c r="EW35" s="374">
        <v>21648</v>
      </c>
      <c r="EX35" s="374">
        <v>22181</v>
      </c>
      <c r="EY35" s="374">
        <v>22211</v>
      </c>
      <c r="EZ35" s="372">
        <v>22179</v>
      </c>
      <c r="FA35" s="372">
        <v>22308</v>
      </c>
      <c r="FB35" s="372">
        <v>22345</v>
      </c>
      <c r="FC35" s="372">
        <v>22457</v>
      </c>
      <c r="FD35" s="372">
        <v>22640</v>
      </c>
      <c r="FE35" s="372">
        <v>22812</v>
      </c>
      <c r="FF35" s="372">
        <v>22693</v>
      </c>
      <c r="FG35" s="372"/>
      <c r="FH35" s="372"/>
      <c r="FI35" s="372"/>
      <c r="FJ35" s="372"/>
      <c r="FK35" s="372"/>
      <c r="FL35" s="372"/>
      <c r="FM35" s="372"/>
      <c r="FN35" s="372"/>
      <c r="FO35" s="372"/>
      <c r="FP35" s="372"/>
      <c r="FQ35" s="103">
        <v>53</v>
      </c>
      <c r="FR35" s="83">
        <v>0.23355219671264268</v>
      </c>
      <c r="FS35" s="103">
        <v>236</v>
      </c>
      <c r="FT35" s="83">
        <v>1.1013113071071912</v>
      </c>
      <c r="FX35" t="s">
        <v>469</v>
      </c>
      <c r="FY35" s="5">
        <v>2320500</v>
      </c>
      <c r="FZ35" s="5">
        <v>2220016</v>
      </c>
      <c r="GA35" s="5">
        <v>2334826</v>
      </c>
      <c r="GB35" s="5">
        <v>2341386</v>
      </c>
      <c r="GC35" s="5">
        <v>2473117</v>
      </c>
      <c r="GD35" s="5">
        <v>2387961</v>
      </c>
      <c r="GE35" s="5">
        <v>2538903</v>
      </c>
    </row>
    <row r="36" spans="1:188" ht="15" outlineLevel="2">
      <c r="A36" s="358">
        <v>670</v>
      </c>
      <c r="B36" s="52" t="s">
        <v>318</v>
      </c>
      <c r="C36" s="342" t="s">
        <v>323</v>
      </c>
      <c r="D36" s="370">
        <v>13051</v>
      </c>
      <c r="E36" s="371">
        <v>13083</v>
      </c>
      <c r="F36" s="371">
        <v>13028</v>
      </c>
      <c r="G36" s="371">
        <v>13001</v>
      </c>
      <c r="H36" s="371">
        <v>12978</v>
      </c>
      <c r="I36" s="371">
        <v>13018</v>
      </c>
      <c r="J36" s="371">
        <v>12920</v>
      </c>
      <c r="K36" s="371">
        <v>12996</v>
      </c>
      <c r="L36" s="371">
        <v>12945</v>
      </c>
      <c r="M36" s="371">
        <v>13005</v>
      </c>
      <c r="N36" s="371">
        <v>12947</v>
      </c>
      <c r="O36" s="372">
        <v>13017</v>
      </c>
      <c r="P36" s="370">
        <v>13005</v>
      </c>
      <c r="Q36" s="371">
        <v>13071</v>
      </c>
      <c r="R36" s="373">
        <v>13200</v>
      </c>
      <c r="S36" s="371">
        <v>12524</v>
      </c>
      <c r="T36" s="371">
        <v>13138</v>
      </c>
      <c r="U36" s="371">
        <v>13214</v>
      </c>
      <c r="V36" s="371">
        <v>13324</v>
      </c>
      <c r="W36" s="371">
        <v>13366</v>
      </c>
      <c r="X36" s="371">
        <v>13338</v>
      </c>
      <c r="Y36" s="371">
        <v>13501</v>
      </c>
      <c r="Z36" s="371">
        <v>13535</v>
      </c>
      <c r="AA36" s="372">
        <v>13368</v>
      </c>
      <c r="AB36" s="370">
        <v>13387</v>
      </c>
      <c r="AC36" s="371">
        <v>13552</v>
      </c>
      <c r="AD36" s="371">
        <v>13494</v>
      </c>
      <c r="AE36" s="371">
        <v>13874</v>
      </c>
      <c r="AF36" s="371">
        <v>13783</v>
      </c>
      <c r="AG36" s="371">
        <v>13502</v>
      </c>
      <c r="AH36" s="371">
        <v>13395</v>
      </c>
      <c r="AI36" s="371">
        <v>13454</v>
      </c>
      <c r="AJ36" s="371">
        <v>13472</v>
      </c>
      <c r="AK36" s="371">
        <v>13454</v>
      </c>
      <c r="AL36" s="371">
        <v>13398</v>
      </c>
      <c r="AM36" s="372">
        <v>13423</v>
      </c>
      <c r="AN36" s="370">
        <v>13402</v>
      </c>
      <c r="AO36" s="371">
        <v>13365</v>
      </c>
      <c r="AP36" s="371">
        <v>13343</v>
      </c>
      <c r="AQ36" s="371">
        <v>13358</v>
      </c>
      <c r="AR36" s="371">
        <v>13494</v>
      </c>
      <c r="AS36" s="371">
        <v>13447</v>
      </c>
      <c r="AT36" s="371">
        <v>13441</v>
      </c>
      <c r="AU36" s="371">
        <v>13554</v>
      </c>
      <c r="AV36" s="371">
        <v>13503</v>
      </c>
      <c r="AW36" s="371">
        <v>13541</v>
      </c>
      <c r="AX36" s="371">
        <v>13514</v>
      </c>
      <c r="AY36" s="372">
        <v>13508</v>
      </c>
      <c r="AZ36" s="370">
        <v>13531</v>
      </c>
      <c r="BA36" s="371">
        <v>13641</v>
      </c>
      <c r="BB36" s="371">
        <v>13692</v>
      </c>
      <c r="BC36" s="371">
        <v>13672</v>
      </c>
      <c r="BD36" s="371">
        <v>13670</v>
      </c>
      <c r="BE36" s="371">
        <v>13630</v>
      </c>
      <c r="BF36" s="371">
        <v>13609</v>
      </c>
      <c r="BG36" s="371">
        <v>13524</v>
      </c>
      <c r="BH36" s="371">
        <v>13612</v>
      </c>
      <c r="BI36" s="371">
        <v>13454</v>
      </c>
      <c r="BJ36" s="371">
        <v>13460</v>
      </c>
      <c r="BK36" s="372">
        <v>13567</v>
      </c>
      <c r="BL36" s="370">
        <v>13666</v>
      </c>
      <c r="BM36" s="375">
        <v>13784</v>
      </c>
      <c r="BN36" s="375">
        <v>13804</v>
      </c>
      <c r="BO36" s="375">
        <v>13680</v>
      </c>
      <c r="BP36" s="375">
        <v>13679</v>
      </c>
      <c r="BQ36" s="375">
        <v>13623</v>
      </c>
      <c r="BR36" s="375">
        <v>13331</v>
      </c>
      <c r="BS36" s="375">
        <v>13286</v>
      </c>
      <c r="BT36" s="375">
        <v>13267</v>
      </c>
      <c r="BU36" s="375">
        <v>13284</v>
      </c>
      <c r="BV36" s="375">
        <v>13315</v>
      </c>
      <c r="BW36" s="372">
        <v>13360</v>
      </c>
      <c r="BX36" s="370">
        <v>13487</v>
      </c>
      <c r="BY36" s="375">
        <v>13440</v>
      </c>
      <c r="BZ36" s="375">
        <v>13378</v>
      </c>
      <c r="CA36" s="375">
        <v>13287</v>
      </c>
      <c r="CB36" s="375">
        <v>13201</v>
      </c>
      <c r="CC36" s="375">
        <v>13082</v>
      </c>
      <c r="CD36" s="375">
        <v>13060</v>
      </c>
      <c r="CE36" s="375">
        <v>13100</v>
      </c>
      <c r="CF36" s="375">
        <v>13033</v>
      </c>
      <c r="CG36" s="371">
        <v>12986</v>
      </c>
      <c r="CH36" s="371">
        <v>12939</v>
      </c>
      <c r="CI36" s="372">
        <v>12959</v>
      </c>
      <c r="CJ36" s="370">
        <v>12916</v>
      </c>
      <c r="CK36" s="371">
        <v>12933</v>
      </c>
      <c r="CL36" s="371">
        <v>12911</v>
      </c>
      <c r="CM36" s="371">
        <v>12905</v>
      </c>
      <c r="CN36" s="371">
        <v>12992</v>
      </c>
      <c r="CO36" s="371">
        <v>13114</v>
      </c>
      <c r="CP36" s="371">
        <v>13341</v>
      </c>
      <c r="CQ36" s="371">
        <v>13241</v>
      </c>
      <c r="CR36" s="371">
        <v>13330</v>
      </c>
      <c r="CS36" s="371">
        <v>13424</v>
      </c>
      <c r="CT36" s="371">
        <v>13514</v>
      </c>
      <c r="CU36" s="372">
        <v>13551</v>
      </c>
      <c r="CV36" s="370">
        <v>13556</v>
      </c>
      <c r="CW36" s="371">
        <v>13463</v>
      </c>
      <c r="CX36" s="371">
        <v>13384</v>
      </c>
      <c r="CY36" s="371">
        <v>13407</v>
      </c>
      <c r="CZ36" s="371">
        <v>13459</v>
      </c>
      <c r="DA36" s="371">
        <v>13398</v>
      </c>
      <c r="DB36" s="371">
        <v>13434</v>
      </c>
      <c r="DC36" s="371">
        <v>13366</v>
      </c>
      <c r="DD36" s="371">
        <v>13376</v>
      </c>
      <c r="DE36" s="371">
        <v>13349</v>
      </c>
      <c r="DF36" s="371">
        <v>13581</v>
      </c>
      <c r="DG36" s="372">
        <v>13557</v>
      </c>
      <c r="DH36" s="370">
        <v>13506</v>
      </c>
      <c r="DI36" s="371">
        <v>13554</v>
      </c>
      <c r="DJ36" s="371">
        <v>13512</v>
      </c>
      <c r="DK36" s="371">
        <v>13531</v>
      </c>
      <c r="DL36" s="371">
        <v>13465</v>
      </c>
      <c r="DM36" s="371">
        <v>13393</v>
      </c>
      <c r="DN36" s="371">
        <v>13311</v>
      </c>
      <c r="DO36" s="371">
        <v>13239</v>
      </c>
      <c r="DP36" s="371">
        <v>13319</v>
      </c>
      <c r="DQ36" s="371">
        <v>13231</v>
      </c>
      <c r="DR36" s="371">
        <v>13154</v>
      </c>
      <c r="DS36" s="374">
        <v>13243</v>
      </c>
      <c r="DT36" s="370">
        <v>13266</v>
      </c>
      <c r="DU36" s="371">
        <v>13481</v>
      </c>
      <c r="DV36" s="371">
        <v>13498</v>
      </c>
      <c r="DW36" s="371">
        <v>13548</v>
      </c>
      <c r="DX36" s="371">
        <v>13686</v>
      </c>
      <c r="DY36" s="371">
        <v>13718</v>
      </c>
      <c r="DZ36" s="371">
        <v>13698</v>
      </c>
      <c r="EA36" s="371">
        <v>13537</v>
      </c>
      <c r="EB36" s="371">
        <v>13623</v>
      </c>
      <c r="EC36" s="371">
        <v>13608</v>
      </c>
      <c r="ED36" s="371">
        <v>13579</v>
      </c>
      <c r="EE36" s="374">
        <v>13590</v>
      </c>
      <c r="EF36" s="370">
        <v>13626</v>
      </c>
      <c r="EG36" s="371">
        <v>13716</v>
      </c>
      <c r="EH36" s="371">
        <v>13673</v>
      </c>
      <c r="EI36" s="371">
        <v>13581</v>
      </c>
      <c r="EJ36" s="371">
        <v>13520</v>
      </c>
      <c r="EK36" s="371">
        <v>13516</v>
      </c>
      <c r="EL36" s="371">
        <v>13524</v>
      </c>
      <c r="EM36" s="371">
        <v>13539</v>
      </c>
      <c r="EN36" s="371">
        <v>13543</v>
      </c>
      <c r="EO36" s="371">
        <v>13514</v>
      </c>
      <c r="EP36" s="371">
        <v>13494</v>
      </c>
      <c r="EQ36" s="374">
        <v>13480</v>
      </c>
      <c r="ER36" s="370">
        <v>13568</v>
      </c>
      <c r="ES36" s="371">
        <v>13514</v>
      </c>
      <c r="ET36" s="371">
        <v>13465</v>
      </c>
      <c r="EU36" s="371">
        <v>13420</v>
      </c>
      <c r="EV36" s="371">
        <v>13483</v>
      </c>
      <c r="EW36" s="374">
        <v>13479</v>
      </c>
      <c r="EX36" s="374">
        <v>13748</v>
      </c>
      <c r="EY36" s="374">
        <v>13775</v>
      </c>
      <c r="EZ36" s="372">
        <v>13789</v>
      </c>
      <c r="FA36" s="372">
        <v>13833</v>
      </c>
      <c r="FB36" s="372">
        <v>13866</v>
      </c>
      <c r="FC36" s="372">
        <v>13986</v>
      </c>
      <c r="FD36" s="372">
        <v>14109</v>
      </c>
      <c r="FE36" s="372">
        <v>14145</v>
      </c>
      <c r="FF36" s="372">
        <v>14051</v>
      </c>
      <c r="FG36" s="372"/>
      <c r="FH36" s="372"/>
      <c r="FI36" s="372"/>
      <c r="FJ36" s="372"/>
      <c r="FK36" s="372"/>
      <c r="FL36" s="372"/>
      <c r="FM36" s="372"/>
      <c r="FN36" s="372"/>
      <c r="FO36" s="372"/>
      <c r="FP36" s="372"/>
      <c r="FQ36" s="103">
        <v>-58</v>
      </c>
      <c r="FR36" s="83">
        <v>-0.41278200839797885</v>
      </c>
      <c r="FS36" s="103">
        <v>65</v>
      </c>
      <c r="FT36" s="83">
        <v>0.48219584569732937</v>
      </c>
      <c r="FX36" t="s">
        <v>470</v>
      </c>
      <c r="FY36" s="5">
        <v>2322021</v>
      </c>
      <c r="FZ36" s="5">
        <v>2222102</v>
      </c>
      <c r="GA36" s="5">
        <v>2336036</v>
      </c>
      <c r="GB36" s="5">
        <v>2333615</v>
      </c>
      <c r="GC36" s="5">
        <v>2524431</v>
      </c>
      <c r="GD36" s="5">
        <v>2379308</v>
      </c>
      <c r="GE36" s="5">
        <v>2563488</v>
      </c>
    </row>
    <row r="37" spans="1:188" ht="15" outlineLevel="2">
      <c r="A37" s="358">
        <v>690</v>
      </c>
      <c r="B37" s="52" t="s">
        <v>318</v>
      </c>
      <c r="C37" s="342" t="s">
        <v>324</v>
      </c>
      <c r="D37" s="370">
        <v>7800</v>
      </c>
      <c r="E37" s="371">
        <v>7698</v>
      </c>
      <c r="F37" s="371">
        <v>7658</v>
      </c>
      <c r="G37" s="371">
        <v>7624</v>
      </c>
      <c r="H37" s="371">
        <v>7565</v>
      </c>
      <c r="I37" s="371">
        <v>7619</v>
      </c>
      <c r="J37" s="371">
        <v>7539</v>
      </c>
      <c r="K37" s="371">
        <v>7562</v>
      </c>
      <c r="L37" s="371">
        <v>7572</v>
      </c>
      <c r="M37" s="371">
        <v>7568</v>
      </c>
      <c r="N37" s="371">
        <v>7633</v>
      </c>
      <c r="O37" s="372">
        <v>7683</v>
      </c>
      <c r="P37" s="370">
        <v>7721</v>
      </c>
      <c r="Q37" s="371">
        <v>7601</v>
      </c>
      <c r="R37" s="373">
        <v>7671</v>
      </c>
      <c r="S37" s="371">
        <v>7707</v>
      </c>
      <c r="T37" s="371">
        <v>7773</v>
      </c>
      <c r="U37" s="371">
        <v>7790</v>
      </c>
      <c r="V37" s="371">
        <v>7761</v>
      </c>
      <c r="W37" s="371">
        <v>7719</v>
      </c>
      <c r="X37" s="371">
        <v>7732</v>
      </c>
      <c r="Y37" s="371">
        <v>7700</v>
      </c>
      <c r="Z37" s="371">
        <v>7719</v>
      </c>
      <c r="AA37" s="372">
        <v>7683</v>
      </c>
      <c r="AB37" s="370">
        <v>7624</v>
      </c>
      <c r="AC37" s="371">
        <v>7646</v>
      </c>
      <c r="AD37" s="371">
        <v>7617</v>
      </c>
      <c r="AE37" s="371">
        <v>7629</v>
      </c>
      <c r="AF37" s="371">
        <v>7592</v>
      </c>
      <c r="AG37" s="371">
        <v>7464</v>
      </c>
      <c r="AH37" s="371">
        <v>7427</v>
      </c>
      <c r="AI37" s="371">
        <v>7346</v>
      </c>
      <c r="AJ37" s="371">
        <v>7296</v>
      </c>
      <c r="AK37" s="371">
        <v>7350</v>
      </c>
      <c r="AL37" s="371">
        <v>7314</v>
      </c>
      <c r="AM37" s="372">
        <v>7342</v>
      </c>
      <c r="AN37" s="370">
        <v>7300</v>
      </c>
      <c r="AO37" s="371">
        <v>7213</v>
      </c>
      <c r="AP37" s="371">
        <v>7311</v>
      </c>
      <c r="AQ37" s="371">
        <v>7196</v>
      </c>
      <c r="AR37" s="371">
        <v>7214</v>
      </c>
      <c r="AS37" s="371">
        <v>7188</v>
      </c>
      <c r="AT37" s="371">
        <v>7185</v>
      </c>
      <c r="AU37" s="371">
        <v>7168</v>
      </c>
      <c r="AV37" s="371">
        <v>7123</v>
      </c>
      <c r="AW37" s="371">
        <v>7129</v>
      </c>
      <c r="AX37" s="371">
        <v>7072</v>
      </c>
      <c r="AY37" s="372">
        <v>7105</v>
      </c>
      <c r="AZ37" s="370">
        <v>7121</v>
      </c>
      <c r="BA37" s="371">
        <v>7112</v>
      </c>
      <c r="BB37" s="371">
        <v>7072</v>
      </c>
      <c r="BC37" s="371">
        <v>7089</v>
      </c>
      <c r="BD37" s="371">
        <v>7053</v>
      </c>
      <c r="BE37" s="371">
        <v>6998</v>
      </c>
      <c r="BF37" s="371">
        <v>7006</v>
      </c>
      <c r="BG37" s="371">
        <v>6904</v>
      </c>
      <c r="BH37" s="371">
        <v>6956</v>
      </c>
      <c r="BI37" s="371">
        <v>6865</v>
      </c>
      <c r="BJ37" s="371">
        <v>7070</v>
      </c>
      <c r="BK37" s="372">
        <v>7084</v>
      </c>
      <c r="BL37" s="370">
        <v>7050</v>
      </c>
      <c r="BM37" s="375">
        <v>7074</v>
      </c>
      <c r="BN37" s="375">
        <v>7031</v>
      </c>
      <c r="BO37" s="375">
        <v>7003</v>
      </c>
      <c r="BP37" s="375">
        <v>7015</v>
      </c>
      <c r="BQ37" s="375">
        <v>6976</v>
      </c>
      <c r="BR37" s="375">
        <v>6794</v>
      </c>
      <c r="BS37" s="375">
        <v>6743</v>
      </c>
      <c r="BT37" s="375">
        <v>6720</v>
      </c>
      <c r="BU37" s="375">
        <v>6689</v>
      </c>
      <c r="BV37" s="375">
        <v>6687</v>
      </c>
      <c r="BW37" s="372">
        <v>6655</v>
      </c>
      <c r="BX37" s="370">
        <v>6377</v>
      </c>
      <c r="BY37" s="375">
        <v>6395</v>
      </c>
      <c r="BZ37" s="375">
        <v>6371</v>
      </c>
      <c r="CA37" s="375">
        <v>6366</v>
      </c>
      <c r="CB37" s="375">
        <v>6351</v>
      </c>
      <c r="CC37" s="375">
        <v>6338</v>
      </c>
      <c r="CD37" s="375">
        <v>6308</v>
      </c>
      <c r="CE37" s="375">
        <v>6289</v>
      </c>
      <c r="CF37" s="375">
        <v>6251</v>
      </c>
      <c r="CG37" s="371">
        <v>6239</v>
      </c>
      <c r="CH37" s="371">
        <v>6272</v>
      </c>
      <c r="CI37" s="372">
        <v>6261</v>
      </c>
      <c r="CJ37" s="370">
        <v>6229</v>
      </c>
      <c r="CK37" s="371">
        <v>6262</v>
      </c>
      <c r="CL37" s="371">
        <v>6275</v>
      </c>
      <c r="CM37" s="371">
        <v>6290</v>
      </c>
      <c r="CN37" s="371">
        <v>6321</v>
      </c>
      <c r="CO37" s="371">
        <v>6466</v>
      </c>
      <c r="CP37" s="371">
        <v>6533</v>
      </c>
      <c r="CQ37" s="371">
        <v>6563</v>
      </c>
      <c r="CR37" s="371">
        <v>6560</v>
      </c>
      <c r="CS37" s="371">
        <v>6572</v>
      </c>
      <c r="CT37" s="371">
        <v>6611</v>
      </c>
      <c r="CU37" s="372">
        <v>6641</v>
      </c>
      <c r="CV37" s="370">
        <v>6617</v>
      </c>
      <c r="CW37" s="371">
        <v>6614</v>
      </c>
      <c r="CX37" s="371">
        <v>6637</v>
      </c>
      <c r="CY37" s="371">
        <v>6603</v>
      </c>
      <c r="CZ37" s="371">
        <v>6576</v>
      </c>
      <c r="DA37" s="371">
        <v>6526</v>
      </c>
      <c r="DB37" s="371">
        <v>6528</v>
      </c>
      <c r="DC37" s="371">
        <v>6474</v>
      </c>
      <c r="DD37" s="371">
        <v>6501</v>
      </c>
      <c r="DE37" s="371">
        <v>6483</v>
      </c>
      <c r="DF37" s="371">
        <v>6483</v>
      </c>
      <c r="DG37" s="372">
        <v>6459</v>
      </c>
      <c r="DH37" s="370">
        <v>6441</v>
      </c>
      <c r="DI37" s="371">
        <v>6460</v>
      </c>
      <c r="DJ37" s="371">
        <v>6453</v>
      </c>
      <c r="DK37" s="371">
        <v>6405</v>
      </c>
      <c r="DL37" s="371">
        <v>6353</v>
      </c>
      <c r="DM37" s="371">
        <v>6312</v>
      </c>
      <c r="DN37" s="371">
        <v>6271</v>
      </c>
      <c r="DO37" s="371">
        <v>6212</v>
      </c>
      <c r="DP37" s="371">
        <v>6210</v>
      </c>
      <c r="DQ37" s="371">
        <v>6147</v>
      </c>
      <c r="DR37" s="371">
        <v>6099</v>
      </c>
      <c r="DS37" s="374">
        <v>6124</v>
      </c>
      <c r="DT37" s="370">
        <v>6135</v>
      </c>
      <c r="DU37" s="371">
        <v>6272</v>
      </c>
      <c r="DV37" s="371">
        <v>6282</v>
      </c>
      <c r="DW37" s="371">
        <v>6321</v>
      </c>
      <c r="DX37" s="371">
        <v>6324</v>
      </c>
      <c r="DY37" s="371">
        <v>6305</v>
      </c>
      <c r="DZ37" s="371">
        <v>6307</v>
      </c>
      <c r="EA37" s="371">
        <v>6269</v>
      </c>
      <c r="EB37" s="371">
        <v>6299</v>
      </c>
      <c r="EC37" s="371">
        <v>6256</v>
      </c>
      <c r="ED37" s="371">
        <v>6211</v>
      </c>
      <c r="EE37" s="374">
        <v>6202</v>
      </c>
      <c r="EF37" s="370">
        <v>6243</v>
      </c>
      <c r="EG37" s="371">
        <v>6294</v>
      </c>
      <c r="EH37" s="371">
        <v>6285</v>
      </c>
      <c r="EI37" s="371">
        <v>6273</v>
      </c>
      <c r="EJ37" s="371">
        <v>6245</v>
      </c>
      <c r="EK37" s="371">
        <v>6227</v>
      </c>
      <c r="EL37" s="371">
        <v>6230</v>
      </c>
      <c r="EM37" s="371">
        <v>6212</v>
      </c>
      <c r="EN37" s="371">
        <v>6184</v>
      </c>
      <c r="EO37" s="371">
        <v>6166</v>
      </c>
      <c r="EP37" s="371">
        <v>6153</v>
      </c>
      <c r="EQ37" s="374">
        <v>6174</v>
      </c>
      <c r="ER37" s="370">
        <v>6182</v>
      </c>
      <c r="ES37" s="371">
        <v>6156</v>
      </c>
      <c r="ET37" s="371">
        <v>6130</v>
      </c>
      <c r="EU37" s="371">
        <v>6099</v>
      </c>
      <c r="EV37" s="371">
        <v>6117</v>
      </c>
      <c r="EW37" s="374">
        <v>6114</v>
      </c>
      <c r="EX37" s="374">
        <v>6186</v>
      </c>
      <c r="EY37" s="374">
        <v>6224</v>
      </c>
      <c r="EZ37" s="372">
        <v>6201</v>
      </c>
      <c r="FA37" s="372">
        <v>6202</v>
      </c>
      <c r="FB37" s="372">
        <v>6198</v>
      </c>
      <c r="FC37" s="372">
        <v>6263</v>
      </c>
      <c r="FD37" s="372">
        <v>6286</v>
      </c>
      <c r="FE37" s="372">
        <v>6210</v>
      </c>
      <c r="FF37" s="372">
        <v>6167</v>
      </c>
      <c r="FG37" s="372"/>
      <c r="FH37" s="372"/>
      <c r="FI37" s="372"/>
      <c r="FJ37" s="372"/>
      <c r="FK37" s="372"/>
      <c r="FL37" s="372"/>
      <c r="FM37" s="372"/>
      <c r="FN37" s="372"/>
      <c r="FO37" s="372"/>
      <c r="FP37" s="372"/>
      <c r="FQ37" s="103">
        <v>-119</v>
      </c>
      <c r="FR37" s="83">
        <v>-1.9296254256526675</v>
      </c>
      <c r="FS37" s="103">
        <v>-96</v>
      </c>
      <c r="FT37" s="83">
        <v>-1.5549076773566568</v>
      </c>
      <c r="FX37" t="s">
        <v>471</v>
      </c>
      <c r="FY37" s="5">
        <v>2296492</v>
      </c>
      <c r="FZ37" s="5">
        <v>2254060</v>
      </c>
      <c r="GA37" s="5">
        <v>2330983</v>
      </c>
      <c r="GB37" s="5">
        <v>2321254</v>
      </c>
      <c r="GC37" s="5">
        <v>2540904</v>
      </c>
      <c r="GD37" s="5">
        <v>2377328</v>
      </c>
      <c r="GE37" s="5">
        <v>2563387</v>
      </c>
    </row>
    <row r="38" spans="1:188" ht="15" outlineLevel="2">
      <c r="A38" s="358">
        <v>736</v>
      </c>
      <c r="B38" s="52" t="s">
        <v>318</v>
      </c>
      <c r="C38" s="342" t="s">
        <v>325</v>
      </c>
      <c r="D38" s="370">
        <v>20871</v>
      </c>
      <c r="E38" s="371">
        <v>20847</v>
      </c>
      <c r="F38" s="371">
        <v>20694</v>
      </c>
      <c r="G38" s="371">
        <v>20890</v>
      </c>
      <c r="H38" s="371">
        <v>20763</v>
      </c>
      <c r="I38" s="371">
        <v>20974</v>
      </c>
      <c r="J38" s="371">
        <v>20850</v>
      </c>
      <c r="K38" s="371">
        <v>20840</v>
      </c>
      <c r="L38" s="371">
        <v>20727</v>
      </c>
      <c r="M38" s="371">
        <v>21022</v>
      </c>
      <c r="N38" s="371">
        <v>21081</v>
      </c>
      <c r="O38" s="372">
        <v>21697</v>
      </c>
      <c r="P38" s="370">
        <v>21678</v>
      </c>
      <c r="Q38" s="371">
        <v>21448</v>
      </c>
      <c r="R38" s="373">
        <v>21450</v>
      </c>
      <c r="S38" s="371">
        <v>21503</v>
      </c>
      <c r="T38" s="371">
        <v>21374</v>
      </c>
      <c r="U38" s="371">
        <v>21447</v>
      </c>
      <c r="V38" s="371">
        <v>21454</v>
      </c>
      <c r="W38" s="371">
        <v>21057</v>
      </c>
      <c r="X38" s="371">
        <v>21015</v>
      </c>
      <c r="Y38" s="371">
        <v>21165</v>
      </c>
      <c r="Z38" s="371">
        <v>21366</v>
      </c>
      <c r="AA38" s="372">
        <v>21900</v>
      </c>
      <c r="AB38" s="370">
        <v>21524</v>
      </c>
      <c r="AC38" s="371">
        <v>21723</v>
      </c>
      <c r="AD38" s="371">
        <v>21647</v>
      </c>
      <c r="AE38" s="371">
        <v>21611</v>
      </c>
      <c r="AF38" s="371">
        <v>21671</v>
      </c>
      <c r="AG38" s="371">
        <v>21521</v>
      </c>
      <c r="AH38" s="371">
        <v>21404</v>
      </c>
      <c r="AI38" s="371">
        <v>21467</v>
      </c>
      <c r="AJ38" s="371">
        <v>21734</v>
      </c>
      <c r="AK38" s="371">
        <v>21967</v>
      </c>
      <c r="AL38" s="371">
        <v>21898</v>
      </c>
      <c r="AM38" s="372">
        <v>21979</v>
      </c>
      <c r="AN38" s="370">
        <v>21978</v>
      </c>
      <c r="AO38" s="371">
        <v>22241</v>
      </c>
      <c r="AP38" s="371">
        <v>22470</v>
      </c>
      <c r="AQ38" s="371">
        <v>22389</v>
      </c>
      <c r="AR38" s="371">
        <v>22523</v>
      </c>
      <c r="AS38" s="371">
        <v>22773</v>
      </c>
      <c r="AT38" s="371">
        <v>22748</v>
      </c>
      <c r="AU38" s="371">
        <v>22994</v>
      </c>
      <c r="AV38" s="371">
        <v>22844</v>
      </c>
      <c r="AW38" s="371">
        <v>22958</v>
      </c>
      <c r="AX38" s="371">
        <v>22947</v>
      </c>
      <c r="AY38" s="372">
        <v>23121</v>
      </c>
      <c r="AZ38" s="370">
        <v>23145</v>
      </c>
      <c r="BA38" s="371">
        <v>23622</v>
      </c>
      <c r="BB38" s="371">
        <v>24129</v>
      </c>
      <c r="BC38" s="371">
        <v>24309</v>
      </c>
      <c r="BD38" s="371">
        <v>24322</v>
      </c>
      <c r="BE38" s="371">
        <v>24019</v>
      </c>
      <c r="BF38" s="371">
        <v>24075</v>
      </c>
      <c r="BG38" s="371">
        <v>23776</v>
      </c>
      <c r="BH38" s="371">
        <v>23646</v>
      </c>
      <c r="BI38" s="371">
        <v>23316</v>
      </c>
      <c r="BJ38" s="371">
        <v>23719</v>
      </c>
      <c r="BK38" s="372">
        <v>23873</v>
      </c>
      <c r="BL38" s="370">
        <v>23989</v>
      </c>
      <c r="BM38" s="375">
        <v>24266</v>
      </c>
      <c r="BN38" s="375">
        <v>24308</v>
      </c>
      <c r="BO38" s="375">
        <v>24385</v>
      </c>
      <c r="BP38" s="375">
        <v>24536</v>
      </c>
      <c r="BQ38" s="375">
        <v>24579</v>
      </c>
      <c r="BR38" s="375">
        <v>24583</v>
      </c>
      <c r="BS38" s="375">
        <v>24371</v>
      </c>
      <c r="BT38" s="375">
        <v>24356</v>
      </c>
      <c r="BU38" s="375">
        <v>24353</v>
      </c>
      <c r="BV38" s="375">
        <v>24501</v>
      </c>
      <c r="BW38" s="372">
        <v>24629</v>
      </c>
      <c r="BX38" s="370">
        <v>24590</v>
      </c>
      <c r="BY38" s="375">
        <v>24459</v>
      </c>
      <c r="BZ38" s="375">
        <v>24016</v>
      </c>
      <c r="CA38" s="375">
        <v>23756</v>
      </c>
      <c r="CB38" s="375">
        <v>23545</v>
      </c>
      <c r="CC38" s="375">
        <v>22793</v>
      </c>
      <c r="CD38" s="375">
        <v>22810</v>
      </c>
      <c r="CE38" s="375">
        <v>22728</v>
      </c>
      <c r="CF38" s="375">
        <v>22506</v>
      </c>
      <c r="CG38" s="371">
        <v>22418</v>
      </c>
      <c r="CH38" s="371">
        <v>22293</v>
      </c>
      <c r="CI38" s="372">
        <v>22156</v>
      </c>
      <c r="CJ38" s="370">
        <v>22000</v>
      </c>
      <c r="CK38" s="371">
        <v>22005</v>
      </c>
      <c r="CL38" s="371">
        <v>21981</v>
      </c>
      <c r="CM38" s="371">
        <v>22021</v>
      </c>
      <c r="CN38" s="371">
        <v>22073</v>
      </c>
      <c r="CO38" s="371">
        <v>22201</v>
      </c>
      <c r="CP38" s="371">
        <v>22353</v>
      </c>
      <c r="CQ38" s="371">
        <v>22300</v>
      </c>
      <c r="CR38" s="371">
        <v>23255</v>
      </c>
      <c r="CS38" s="371">
        <v>23744</v>
      </c>
      <c r="CT38" s="371">
        <v>23659</v>
      </c>
      <c r="CU38" s="372">
        <v>23578</v>
      </c>
      <c r="CV38" s="370">
        <v>23533</v>
      </c>
      <c r="CW38" s="371">
        <v>23558</v>
      </c>
      <c r="CX38" s="371">
        <v>23397</v>
      </c>
      <c r="CY38" s="371">
        <v>23434</v>
      </c>
      <c r="CZ38" s="371">
        <v>23397</v>
      </c>
      <c r="DA38" s="371">
        <v>23428</v>
      </c>
      <c r="DB38" s="371">
        <v>23455</v>
      </c>
      <c r="DC38" s="371">
        <v>23434</v>
      </c>
      <c r="DD38" s="371">
        <v>23462</v>
      </c>
      <c r="DE38" s="371">
        <v>23611</v>
      </c>
      <c r="DF38" s="371">
        <v>23612</v>
      </c>
      <c r="DG38" s="372">
        <v>23511</v>
      </c>
      <c r="DH38" s="370">
        <v>23536</v>
      </c>
      <c r="DI38" s="371">
        <v>23497</v>
      </c>
      <c r="DJ38" s="371">
        <v>23568</v>
      </c>
      <c r="DK38" s="371">
        <v>23459</v>
      </c>
      <c r="DL38" s="371">
        <v>23465</v>
      </c>
      <c r="DM38" s="371">
        <v>23400</v>
      </c>
      <c r="DN38" s="371">
        <v>23251</v>
      </c>
      <c r="DO38" s="371">
        <v>23253</v>
      </c>
      <c r="DP38" s="371">
        <v>23198</v>
      </c>
      <c r="DQ38" s="371">
        <v>23095</v>
      </c>
      <c r="DR38" s="371">
        <v>22996</v>
      </c>
      <c r="DS38" s="374">
        <v>23012</v>
      </c>
      <c r="DT38" s="370">
        <v>23039</v>
      </c>
      <c r="DU38" s="371">
        <v>23845</v>
      </c>
      <c r="DV38" s="371">
        <v>24448</v>
      </c>
      <c r="DW38" s="371">
        <v>24766</v>
      </c>
      <c r="DX38" s="371">
        <v>25124</v>
      </c>
      <c r="DY38" s="371">
        <v>25124</v>
      </c>
      <c r="DZ38" s="371">
        <v>25049</v>
      </c>
      <c r="EA38" s="371">
        <v>24588</v>
      </c>
      <c r="EB38" s="371">
        <v>24540</v>
      </c>
      <c r="EC38" s="371">
        <v>24358</v>
      </c>
      <c r="ED38" s="371">
        <v>24173</v>
      </c>
      <c r="EE38" s="374">
        <v>23938</v>
      </c>
      <c r="EF38" s="370">
        <v>23945</v>
      </c>
      <c r="EG38" s="371">
        <v>23998</v>
      </c>
      <c r="EH38" s="371">
        <v>23857</v>
      </c>
      <c r="EI38" s="371">
        <v>23912</v>
      </c>
      <c r="EJ38" s="371">
        <v>23859</v>
      </c>
      <c r="EK38" s="371">
        <v>23831</v>
      </c>
      <c r="EL38" s="371">
        <v>23969</v>
      </c>
      <c r="EM38" s="371">
        <v>24074</v>
      </c>
      <c r="EN38" s="371">
        <v>24459</v>
      </c>
      <c r="EO38" s="371">
        <v>24471</v>
      </c>
      <c r="EP38" s="371">
        <v>24358</v>
      </c>
      <c r="EQ38" s="374">
        <v>24398</v>
      </c>
      <c r="ER38" s="370">
        <v>24637</v>
      </c>
      <c r="ES38" s="371">
        <v>24666</v>
      </c>
      <c r="ET38" s="371">
        <v>24399</v>
      </c>
      <c r="EU38" s="371">
        <v>24401</v>
      </c>
      <c r="EV38" s="371">
        <v>24677</v>
      </c>
      <c r="EW38" s="374">
        <v>24693</v>
      </c>
      <c r="EX38" s="374">
        <v>25830</v>
      </c>
      <c r="EY38" s="374">
        <v>25998</v>
      </c>
      <c r="EZ38" s="372">
        <v>26020</v>
      </c>
      <c r="FA38" s="372">
        <v>26254</v>
      </c>
      <c r="FB38" s="372">
        <v>26292</v>
      </c>
      <c r="FC38" s="372">
        <v>26476</v>
      </c>
      <c r="FD38" s="372">
        <v>26714</v>
      </c>
      <c r="FE38" s="372">
        <v>26959</v>
      </c>
      <c r="FF38" s="372">
        <v>26734</v>
      </c>
      <c r="FG38" s="372"/>
      <c r="FH38" s="372"/>
      <c r="FI38" s="372"/>
      <c r="FJ38" s="372"/>
      <c r="FK38" s="372"/>
      <c r="FL38" s="372"/>
      <c r="FM38" s="372"/>
      <c r="FN38" s="372"/>
      <c r="FO38" s="372"/>
      <c r="FP38" s="372"/>
      <c r="FQ38" s="103">
        <v>20</v>
      </c>
      <c r="FR38" s="83">
        <v>7.481110196753199E-2</v>
      </c>
      <c r="FS38" s="103">
        <v>258</v>
      </c>
      <c r="FT38" s="83">
        <v>1.0574637265349618</v>
      </c>
      <c r="FX38" t="s">
        <v>472</v>
      </c>
      <c r="FY38" s="5">
        <v>2276078</v>
      </c>
      <c r="FZ38" s="5">
        <v>2279330</v>
      </c>
      <c r="GA38" s="5">
        <v>2328564</v>
      </c>
      <c r="GB38" s="5">
        <v>2307694</v>
      </c>
      <c r="GC38" s="5">
        <v>2540655</v>
      </c>
      <c r="GD38" s="5">
        <v>2374109</v>
      </c>
      <c r="GE38" s="5">
        <v>2648722</v>
      </c>
    </row>
    <row r="39" spans="1:188" ht="15" outlineLevel="2">
      <c r="A39" s="358">
        <v>858</v>
      </c>
      <c r="B39" s="52" t="s">
        <v>318</v>
      </c>
      <c r="C39" s="342" t="s">
        <v>326</v>
      </c>
      <c r="D39" s="370">
        <v>9533</v>
      </c>
      <c r="E39" s="371">
        <v>9674</v>
      </c>
      <c r="F39" s="371">
        <v>9709</v>
      </c>
      <c r="G39" s="371">
        <v>9666</v>
      </c>
      <c r="H39" s="371">
        <v>9611</v>
      </c>
      <c r="I39" s="371">
        <v>9634</v>
      </c>
      <c r="J39" s="371">
        <v>9421</v>
      </c>
      <c r="K39" s="371">
        <v>9611</v>
      </c>
      <c r="L39" s="371">
        <v>9303</v>
      </c>
      <c r="M39" s="371">
        <v>9312</v>
      </c>
      <c r="N39" s="371">
        <v>9258</v>
      </c>
      <c r="O39" s="372">
        <v>9408</v>
      </c>
      <c r="P39" s="370">
        <v>9471</v>
      </c>
      <c r="Q39" s="371">
        <v>9455</v>
      </c>
      <c r="R39" s="373">
        <v>9477</v>
      </c>
      <c r="S39" s="371">
        <v>9317</v>
      </c>
      <c r="T39" s="371">
        <v>9667</v>
      </c>
      <c r="U39" s="371">
        <v>9747</v>
      </c>
      <c r="V39" s="371">
        <v>9803</v>
      </c>
      <c r="W39" s="371">
        <v>9854</v>
      </c>
      <c r="X39" s="371">
        <v>9988</v>
      </c>
      <c r="Y39" s="371">
        <v>10020</v>
      </c>
      <c r="Z39" s="371">
        <v>10052</v>
      </c>
      <c r="AA39" s="372">
        <v>10039</v>
      </c>
      <c r="AB39" s="370">
        <v>10020</v>
      </c>
      <c r="AC39" s="371">
        <v>10088</v>
      </c>
      <c r="AD39" s="371">
        <v>10052</v>
      </c>
      <c r="AE39" s="371">
        <v>9978</v>
      </c>
      <c r="AF39" s="371">
        <v>10125</v>
      </c>
      <c r="AG39" s="371">
        <v>10048</v>
      </c>
      <c r="AH39" s="371">
        <v>10006</v>
      </c>
      <c r="AI39" s="371">
        <v>9955</v>
      </c>
      <c r="AJ39" s="371">
        <v>9872</v>
      </c>
      <c r="AK39" s="371">
        <v>10062</v>
      </c>
      <c r="AL39" s="371">
        <v>9938</v>
      </c>
      <c r="AM39" s="372">
        <v>9892</v>
      </c>
      <c r="AN39" s="370">
        <v>9971</v>
      </c>
      <c r="AO39" s="371">
        <v>9888</v>
      </c>
      <c r="AP39" s="371">
        <v>9908</v>
      </c>
      <c r="AQ39" s="371">
        <v>9917</v>
      </c>
      <c r="AR39" s="371">
        <v>10030</v>
      </c>
      <c r="AS39" s="371">
        <v>10046</v>
      </c>
      <c r="AT39" s="371">
        <v>10057</v>
      </c>
      <c r="AU39" s="371">
        <v>10140</v>
      </c>
      <c r="AV39" s="371">
        <v>10110</v>
      </c>
      <c r="AW39" s="371">
        <v>10133</v>
      </c>
      <c r="AX39" s="371">
        <v>10147</v>
      </c>
      <c r="AY39" s="372">
        <v>10189</v>
      </c>
      <c r="AZ39" s="370">
        <v>10268</v>
      </c>
      <c r="BA39" s="371">
        <v>10286</v>
      </c>
      <c r="BB39" s="371">
        <v>10284</v>
      </c>
      <c r="BC39" s="371">
        <v>10300</v>
      </c>
      <c r="BD39" s="371">
        <v>10286</v>
      </c>
      <c r="BE39" s="371">
        <v>10194</v>
      </c>
      <c r="BF39" s="371">
        <v>10215</v>
      </c>
      <c r="BG39" s="371">
        <v>10187</v>
      </c>
      <c r="BH39" s="371">
        <v>10243</v>
      </c>
      <c r="BI39" s="371">
        <v>10214</v>
      </c>
      <c r="BJ39" s="371">
        <v>10247</v>
      </c>
      <c r="BK39" s="372">
        <v>10293</v>
      </c>
      <c r="BL39" s="370">
        <v>10276</v>
      </c>
      <c r="BM39" s="375">
        <v>10274</v>
      </c>
      <c r="BN39" s="375">
        <v>10267</v>
      </c>
      <c r="BO39" s="375">
        <v>10312</v>
      </c>
      <c r="BP39" s="375">
        <v>10339</v>
      </c>
      <c r="BQ39" s="375">
        <v>10299</v>
      </c>
      <c r="BR39" s="375">
        <v>10152</v>
      </c>
      <c r="BS39" s="375">
        <v>10076</v>
      </c>
      <c r="BT39" s="375">
        <v>10067</v>
      </c>
      <c r="BU39" s="375">
        <v>10072</v>
      </c>
      <c r="BV39" s="375">
        <v>10008</v>
      </c>
      <c r="BW39" s="372">
        <v>10082</v>
      </c>
      <c r="BX39" s="370">
        <v>10145</v>
      </c>
      <c r="BY39" s="375">
        <v>10137</v>
      </c>
      <c r="BZ39" s="375">
        <v>10047</v>
      </c>
      <c r="CA39" s="375">
        <v>10014</v>
      </c>
      <c r="CB39" s="375">
        <v>10051</v>
      </c>
      <c r="CC39" s="375">
        <v>10037</v>
      </c>
      <c r="CD39" s="375">
        <v>9990</v>
      </c>
      <c r="CE39" s="375">
        <v>9994</v>
      </c>
      <c r="CF39" s="375">
        <v>10137</v>
      </c>
      <c r="CG39" s="371">
        <v>10102</v>
      </c>
      <c r="CH39" s="371">
        <v>10261</v>
      </c>
      <c r="CI39" s="372">
        <v>10232</v>
      </c>
      <c r="CJ39" s="370">
        <v>10185</v>
      </c>
      <c r="CK39" s="371">
        <v>10181</v>
      </c>
      <c r="CL39" s="371">
        <v>10161</v>
      </c>
      <c r="CM39" s="371">
        <v>10169</v>
      </c>
      <c r="CN39" s="371">
        <v>10379</v>
      </c>
      <c r="CO39" s="371">
        <v>10416</v>
      </c>
      <c r="CP39" s="371">
        <v>10430</v>
      </c>
      <c r="CQ39" s="371">
        <v>10354</v>
      </c>
      <c r="CR39" s="371">
        <v>10382</v>
      </c>
      <c r="CS39" s="371">
        <v>10425</v>
      </c>
      <c r="CT39" s="371">
        <v>10411</v>
      </c>
      <c r="CU39" s="372">
        <v>10376</v>
      </c>
      <c r="CV39" s="370">
        <v>10296</v>
      </c>
      <c r="CW39" s="371">
        <v>10248</v>
      </c>
      <c r="CX39" s="371">
        <v>10268</v>
      </c>
      <c r="CY39" s="371">
        <v>10259</v>
      </c>
      <c r="CZ39" s="371">
        <v>10245</v>
      </c>
      <c r="DA39" s="371">
        <v>10166</v>
      </c>
      <c r="DB39" s="371">
        <v>10115</v>
      </c>
      <c r="DC39" s="371">
        <v>10081</v>
      </c>
      <c r="DD39" s="371">
        <v>10076</v>
      </c>
      <c r="DE39" s="371">
        <v>10033</v>
      </c>
      <c r="DF39" s="371">
        <v>10017</v>
      </c>
      <c r="DG39" s="372">
        <v>9967</v>
      </c>
      <c r="DH39" s="370">
        <v>10014</v>
      </c>
      <c r="DI39" s="371">
        <v>10013</v>
      </c>
      <c r="DJ39" s="371">
        <v>10145</v>
      </c>
      <c r="DK39" s="371">
        <v>10079</v>
      </c>
      <c r="DL39" s="371">
        <v>10011</v>
      </c>
      <c r="DM39" s="371">
        <v>10014</v>
      </c>
      <c r="DN39" s="371">
        <v>10002</v>
      </c>
      <c r="DO39" s="371">
        <v>10172</v>
      </c>
      <c r="DP39" s="371">
        <v>10225</v>
      </c>
      <c r="DQ39" s="371">
        <v>10193</v>
      </c>
      <c r="DR39" s="371">
        <v>10178</v>
      </c>
      <c r="DS39" s="374">
        <v>10352</v>
      </c>
      <c r="DT39" s="370">
        <v>10379</v>
      </c>
      <c r="DU39" s="371">
        <v>10624</v>
      </c>
      <c r="DV39" s="371">
        <v>10797</v>
      </c>
      <c r="DW39" s="371">
        <v>10857</v>
      </c>
      <c r="DX39" s="371">
        <v>10929</v>
      </c>
      <c r="DY39" s="371">
        <v>10907</v>
      </c>
      <c r="DZ39" s="371">
        <v>10925</v>
      </c>
      <c r="EA39" s="371">
        <v>10807</v>
      </c>
      <c r="EB39" s="371">
        <v>10818</v>
      </c>
      <c r="EC39" s="371">
        <v>10769</v>
      </c>
      <c r="ED39" s="371">
        <v>10745</v>
      </c>
      <c r="EE39" s="374">
        <v>10765</v>
      </c>
      <c r="EF39" s="370">
        <v>10796</v>
      </c>
      <c r="EG39" s="371">
        <v>10813</v>
      </c>
      <c r="EH39" s="371">
        <v>10764</v>
      </c>
      <c r="EI39" s="371">
        <v>10703</v>
      </c>
      <c r="EJ39" s="371">
        <v>10755</v>
      </c>
      <c r="EK39" s="371">
        <v>10779</v>
      </c>
      <c r="EL39" s="371">
        <v>10798</v>
      </c>
      <c r="EM39" s="371">
        <v>10824</v>
      </c>
      <c r="EN39" s="371">
        <v>10845</v>
      </c>
      <c r="EO39" s="371">
        <v>10840</v>
      </c>
      <c r="EP39" s="371">
        <v>10849</v>
      </c>
      <c r="EQ39" s="374">
        <v>10892</v>
      </c>
      <c r="ER39" s="370">
        <v>10943</v>
      </c>
      <c r="ES39" s="371">
        <v>10921</v>
      </c>
      <c r="ET39" s="371">
        <v>10876</v>
      </c>
      <c r="EU39" s="371">
        <v>10830</v>
      </c>
      <c r="EV39" s="371">
        <v>10849</v>
      </c>
      <c r="EW39" s="374">
        <v>10885</v>
      </c>
      <c r="EX39" s="374">
        <v>11100</v>
      </c>
      <c r="EY39" s="374">
        <v>11132</v>
      </c>
      <c r="EZ39" s="372">
        <v>11114</v>
      </c>
      <c r="FA39" s="372">
        <v>11175</v>
      </c>
      <c r="FB39" s="372">
        <v>11151</v>
      </c>
      <c r="FC39" s="372">
        <v>11240</v>
      </c>
      <c r="FD39" s="372">
        <v>11353</v>
      </c>
      <c r="FE39" s="372">
        <v>11360</v>
      </c>
      <c r="FF39" s="372">
        <v>11321</v>
      </c>
      <c r="FG39" s="372"/>
      <c r="FH39" s="372"/>
      <c r="FI39" s="372"/>
      <c r="FJ39" s="372"/>
      <c r="FK39" s="372"/>
      <c r="FL39" s="372"/>
      <c r="FM39" s="372"/>
      <c r="FN39" s="372"/>
      <c r="FO39" s="372"/>
      <c r="FP39" s="372"/>
      <c r="FQ39" s="103">
        <v>-32</v>
      </c>
      <c r="FR39" s="83">
        <v>-0.28266054235491567</v>
      </c>
      <c r="FS39" s="103">
        <v>81</v>
      </c>
      <c r="FT39" s="83">
        <v>0.74366507528461256</v>
      </c>
      <c r="FX39" t="s">
        <v>473</v>
      </c>
      <c r="FY39" s="5">
        <v>2278197</v>
      </c>
      <c r="FZ39" s="5">
        <v>2285762</v>
      </c>
      <c r="GA39" s="5">
        <v>2325821</v>
      </c>
      <c r="GB39" s="5">
        <v>2306143</v>
      </c>
      <c r="GC39" s="5">
        <v>2478543</v>
      </c>
      <c r="GD39" s="5">
        <v>2370087</v>
      </c>
      <c r="GE39" s="5">
        <v>2654514</v>
      </c>
    </row>
    <row r="40" spans="1:188" ht="15" outlineLevel="2">
      <c r="A40" s="358">
        <v>885</v>
      </c>
      <c r="B40" s="52" t="s">
        <v>318</v>
      </c>
      <c r="C40" s="342" t="s">
        <v>327</v>
      </c>
      <c r="D40" s="370">
        <v>5184</v>
      </c>
      <c r="E40" s="371">
        <v>5180</v>
      </c>
      <c r="F40" s="371">
        <v>5160</v>
      </c>
      <c r="G40" s="371">
        <v>5086</v>
      </c>
      <c r="H40" s="371">
        <v>5080</v>
      </c>
      <c r="I40" s="371">
        <v>5075</v>
      </c>
      <c r="J40" s="371">
        <v>5058</v>
      </c>
      <c r="K40" s="371">
        <v>5070</v>
      </c>
      <c r="L40" s="371">
        <v>5064</v>
      </c>
      <c r="M40" s="371">
        <v>5094</v>
      </c>
      <c r="N40" s="371">
        <v>5078</v>
      </c>
      <c r="O40" s="372">
        <v>5104</v>
      </c>
      <c r="P40" s="370">
        <v>5074</v>
      </c>
      <c r="Q40" s="371">
        <v>5039</v>
      </c>
      <c r="R40" s="373">
        <v>5057</v>
      </c>
      <c r="S40" s="371">
        <v>5005</v>
      </c>
      <c r="T40" s="371">
        <v>4973</v>
      </c>
      <c r="U40" s="371">
        <v>4985</v>
      </c>
      <c r="V40" s="371">
        <v>5036</v>
      </c>
      <c r="W40" s="371">
        <v>5094</v>
      </c>
      <c r="X40" s="371">
        <v>5043</v>
      </c>
      <c r="Y40" s="371">
        <v>5053</v>
      </c>
      <c r="Z40" s="371">
        <v>5047</v>
      </c>
      <c r="AA40" s="372">
        <v>5038</v>
      </c>
      <c r="AB40" s="370">
        <v>4760</v>
      </c>
      <c r="AC40" s="371">
        <v>5045</v>
      </c>
      <c r="AD40" s="371">
        <v>5034</v>
      </c>
      <c r="AE40" s="371">
        <v>5018</v>
      </c>
      <c r="AF40" s="371">
        <v>5034</v>
      </c>
      <c r="AG40" s="371">
        <v>4961</v>
      </c>
      <c r="AH40" s="371">
        <v>5060</v>
      </c>
      <c r="AI40" s="371">
        <v>5116</v>
      </c>
      <c r="AJ40" s="371">
        <v>5127</v>
      </c>
      <c r="AK40" s="371">
        <v>5155</v>
      </c>
      <c r="AL40" s="371">
        <v>5158</v>
      </c>
      <c r="AM40" s="372">
        <v>5276</v>
      </c>
      <c r="AN40" s="370">
        <v>5280</v>
      </c>
      <c r="AO40" s="371">
        <v>5284</v>
      </c>
      <c r="AP40" s="371">
        <v>5295</v>
      </c>
      <c r="AQ40" s="371">
        <v>5293</v>
      </c>
      <c r="AR40" s="371">
        <v>5273</v>
      </c>
      <c r="AS40" s="371">
        <v>5259</v>
      </c>
      <c r="AT40" s="371">
        <v>5281</v>
      </c>
      <c r="AU40" s="371">
        <v>4821</v>
      </c>
      <c r="AV40" s="371">
        <v>5255</v>
      </c>
      <c r="AW40" s="371">
        <v>5305</v>
      </c>
      <c r="AX40" s="371">
        <v>5321</v>
      </c>
      <c r="AY40" s="372">
        <v>5310</v>
      </c>
      <c r="AZ40" s="370">
        <v>5341</v>
      </c>
      <c r="BA40" s="371">
        <v>5384</v>
      </c>
      <c r="BB40" s="371">
        <v>5281</v>
      </c>
      <c r="BC40" s="371">
        <v>5356</v>
      </c>
      <c r="BD40" s="371">
        <v>5364</v>
      </c>
      <c r="BE40" s="371">
        <v>5325</v>
      </c>
      <c r="BF40" s="371">
        <v>5313</v>
      </c>
      <c r="BG40" s="371">
        <v>5294</v>
      </c>
      <c r="BH40" s="371">
        <v>5278</v>
      </c>
      <c r="BI40" s="371">
        <v>5178</v>
      </c>
      <c r="BJ40" s="371">
        <v>5234</v>
      </c>
      <c r="BK40" s="372">
        <v>5245</v>
      </c>
      <c r="BL40" s="370">
        <v>5299</v>
      </c>
      <c r="BM40" s="375">
        <v>5378</v>
      </c>
      <c r="BN40" s="375">
        <v>5392</v>
      </c>
      <c r="BO40" s="375">
        <v>5386</v>
      </c>
      <c r="BP40" s="375">
        <v>5418</v>
      </c>
      <c r="BQ40" s="375">
        <v>5360</v>
      </c>
      <c r="BR40" s="375">
        <v>5260</v>
      </c>
      <c r="BS40" s="375">
        <v>5253</v>
      </c>
      <c r="BT40" s="375">
        <v>5244</v>
      </c>
      <c r="BU40" s="375">
        <v>5256</v>
      </c>
      <c r="BV40" s="375">
        <v>5257</v>
      </c>
      <c r="BW40" s="372">
        <v>5254</v>
      </c>
      <c r="BX40" s="370">
        <v>5263</v>
      </c>
      <c r="BY40" s="375">
        <v>5233</v>
      </c>
      <c r="BZ40" s="375">
        <v>5240</v>
      </c>
      <c r="CA40" s="375">
        <v>5200</v>
      </c>
      <c r="CB40" s="375">
        <v>5209</v>
      </c>
      <c r="CC40" s="375">
        <v>5204</v>
      </c>
      <c r="CD40" s="375">
        <v>5174</v>
      </c>
      <c r="CE40" s="375">
        <v>5183</v>
      </c>
      <c r="CF40" s="375">
        <v>5257</v>
      </c>
      <c r="CG40" s="371">
        <v>5258</v>
      </c>
      <c r="CH40" s="371">
        <v>5246</v>
      </c>
      <c r="CI40" s="372">
        <v>5242</v>
      </c>
      <c r="CJ40" s="370">
        <v>5249</v>
      </c>
      <c r="CK40" s="371">
        <v>5266</v>
      </c>
      <c r="CL40" s="371">
        <v>5269</v>
      </c>
      <c r="CM40" s="371">
        <v>5276</v>
      </c>
      <c r="CN40" s="371">
        <v>5313</v>
      </c>
      <c r="CO40" s="371">
        <v>5350</v>
      </c>
      <c r="CP40" s="371">
        <v>5384</v>
      </c>
      <c r="CQ40" s="371">
        <v>5427</v>
      </c>
      <c r="CR40" s="371">
        <v>5421</v>
      </c>
      <c r="CS40" s="371">
        <v>5439</v>
      </c>
      <c r="CT40" s="371">
        <v>5447</v>
      </c>
      <c r="CU40" s="372">
        <v>5413</v>
      </c>
      <c r="CV40" s="370">
        <v>5411</v>
      </c>
      <c r="CW40" s="371">
        <v>5381</v>
      </c>
      <c r="CX40" s="371">
        <v>5361</v>
      </c>
      <c r="CY40" s="371">
        <v>5347</v>
      </c>
      <c r="CZ40" s="371">
        <v>5336</v>
      </c>
      <c r="DA40" s="371">
        <v>5317</v>
      </c>
      <c r="DB40" s="371">
        <v>5324</v>
      </c>
      <c r="DC40" s="371">
        <v>5312</v>
      </c>
      <c r="DD40" s="371">
        <v>5306</v>
      </c>
      <c r="DE40" s="371">
        <v>5285</v>
      </c>
      <c r="DF40" s="371">
        <v>5277</v>
      </c>
      <c r="DG40" s="372">
        <v>5253</v>
      </c>
      <c r="DH40" s="370">
        <v>5265</v>
      </c>
      <c r="DI40" s="371">
        <v>5286</v>
      </c>
      <c r="DJ40" s="371">
        <v>5284</v>
      </c>
      <c r="DK40" s="371">
        <v>5287</v>
      </c>
      <c r="DL40" s="371">
        <v>5298</v>
      </c>
      <c r="DM40" s="371">
        <v>5293</v>
      </c>
      <c r="DN40" s="371">
        <v>5280</v>
      </c>
      <c r="DO40" s="371">
        <v>5272</v>
      </c>
      <c r="DP40" s="371">
        <v>5254</v>
      </c>
      <c r="DQ40" s="371">
        <v>5228</v>
      </c>
      <c r="DR40" s="371">
        <v>5189</v>
      </c>
      <c r="DS40" s="374">
        <v>5194</v>
      </c>
      <c r="DT40" s="370">
        <v>5172</v>
      </c>
      <c r="DU40" s="371">
        <v>5214</v>
      </c>
      <c r="DV40" s="371">
        <v>5242</v>
      </c>
      <c r="DW40" s="371">
        <v>5272</v>
      </c>
      <c r="DX40" s="371">
        <v>5295</v>
      </c>
      <c r="DY40" s="371">
        <v>5286</v>
      </c>
      <c r="DZ40" s="371">
        <v>5309</v>
      </c>
      <c r="EA40" s="371">
        <v>5296</v>
      </c>
      <c r="EB40" s="371">
        <v>5343</v>
      </c>
      <c r="EC40" s="371">
        <v>5355</v>
      </c>
      <c r="ED40" s="371">
        <v>5354</v>
      </c>
      <c r="EE40" s="374">
        <v>5354</v>
      </c>
      <c r="EF40" s="370">
        <v>5356</v>
      </c>
      <c r="EG40" s="371">
        <v>5375</v>
      </c>
      <c r="EH40" s="371">
        <v>5354</v>
      </c>
      <c r="EI40" s="371">
        <v>5352</v>
      </c>
      <c r="EJ40" s="371">
        <v>5347</v>
      </c>
      <c r="EK40" s="371">
        <v>5350</v>
      </c>
      <c r="EL40" s="371">
        <v>5376</v>
      </c>
      <c r="EM40" s="371">
        <v>5377</v>
      </c>
      <c r="EN40" s="371">
        <v>5419</v>
      </c>
      <c r="EO40" s="371">
        <v>5414</v>
      </c>
      <c r="EP40" s="371">
        <v>5427</v>
      </c>
      <c r="EQ40" s="374">
        <v>5454</v>
      </c>
      <c r="ER40" s="370">
        <v>5485</v>
      </c>
      <c r="ES40" s="371">
        <v>5456</v>
      </c>
      <c r="ET40" s="371">
        <v>5468</v>
      </c>
      <c r="EU40" s="371">
        <v>5466</v>
      </c>
      <c r="EV40" s="371">
        <v>5467</v>
      </c>
      <c r="EW40" s="374">
        <v>5441</v>
      </c>
      <c r="EX40" s="374">
        <v>5508</v>
      </c>
      <c r="EY40" s="374">
        <v>5488</v>
      </c>
      <c r="EZ40" s="372">
        <v>5472</v>
      </c>
      <c r="FA40" s="372">
        <v>5510</v>
      </c>
      <c r="FB40" s="372">
        <v>5506</v>
      </c>
      <c r="FC40" s="372">
        <v>5522</v>
      </c>
      <c r="FD40" s="372">
        <v>5559</v>
      </c>
      <c r="FE40" s="372">
        <v>5580</v>
      </c>
      <c r="FF40" s="372">
        <v>5569</v>
      </c>
      <c r="FG40" s="372"/>
      <c r="FH40" s="372"/>
      <c r="FI40" s="372"/>
      <c r="FJ40" s="372"/>
      <c r="FK40" s="372"/>
      <c r="FL40" s="372"/>
      <c r="FM40" s="372"/>
      <c r="FN40" s="372"/>
      <c r="FO40" s="372"/>
      <c r="FP40" s="372"/>
      <c r="FQ40" s="103">
        <v>10</v>
      </c>
      <c r="FR40" s="83">
        <v>0.17956545160711079</v>
      </c>
      <c r="FS40" s="103">
        <v>47</v>
      </c>
      <c r="FT40" s="83">
        <v>0.86175284195086177</v>
      </c>
      <c r="FX40" t="s">
        <v>474</v>
      </c>
      <c r="FY40" s="5">
        <v>2277575</v>
      </c>
      <c r="FZ40" s="5">
        <v>2300364</v>
      </c>
      <c r="GA40" s="5">
        <v>2325579</v>
      </c>
      <c r="GB40" s="5">
        <v>2305154</v>
      </c>
      <c r="GC40" s="5">
        <v>2484416</v>
      </c>
      <c r="GD40" s="5">
        <v>2453200</v>
      </c>
      <c r="GE40" s="5">
        <v>2651034</v>
      </c>
    </row>
    <row r="41" spans="1:188" ht="15" outlineLevel="2">
      <c r="A41" s="358">
        <v>890</v>
      </c>
      <c r="B41" s="52" t="s">
        <v>318</v>
      </c>
      <c r="C41" s="342" t="s">
        <v>328</v>
      </c>
      <c r="D41" s="370">
        <v>15704</v>
      </c>
      <c r="E41" s="371">
        <v>15742</v>
      </c>
      <c r="F41" s="371">
        <v>15654</v>
      </c>
      <c r="G41" s="371">
        <v>15510</v>
      </c>
      <c r="H41" s="371">
        <v>15439</v>
      </c>
      <c r="I41" s="371">
        <v>15518</v>
      </c>
      <c r="J41" s="371">
        <v>15217</v>
      </c>
      <c r="K41" s="371">
        <v>15456</v>
      </c>
      <c r="L41" s="371">
        <v>14985</v>
      </c>
      <c r="M41" s="371">
        <v>15088</v>
      </c>
      <c r="N41" s="371">
        <v>15083</v>
      </c>
      <c r="O41" s="372">
        <v>15318</v>
      </c>
      <c r="P41" s="370">
        <v>15428</v>
      </c>
      <c r="Q41" s="371">
        <v>15379</v>
      </c>
      <c r="R41" s="373">
        <v>15333</v>
      </c>
      <c r="S41" s="371">
        <v>15206</v>
      </c>
      <c r="T41" s="371">
        <v>15511</v>
      </c>
      <c r="U41" s="371">
        <v>15545</v>
      </c>
      <c r="V41" s="371">
        <v>15535</v>
      </c>
      <c r="W41" s="371">
        <v>15488</v>
      </c>
      <c r="X41" s="371">
        <v>15558</v>
      </c>
      <c r="Y41" s="371">
        <v>15735</v>
      </c>
      <c r="Z41" s="371">
        <v>15690</v>
      </c>
      <c r="AA41" s="372">
        <v>15661</v>
      </c>
      <c r="AB41" s="370">
        <v>15660</v>
      </c>
      <c r="AC41" s="371">
        <v>15747</v>
      </c>
      <c r="AD41" s="371">
        <v>15759</v>
      </c>
      <c r="AE41" s="371">
        <v>15702</v>
      </c>
      <c r="AF41" s="371">
        <v>15750</v>
      </c>
      <c r="AG41" s="371">
        <v>15645</v>
      </c>
      <c r="AH41" s="371">
        <v>15541</v>
      </c>
      <c r="AI41" s="371">
        <v>15553</v>
      </c>
      <c r="AJ41" s="371">
        <v>15616</v>
      </c>
      <c r="AK41" s="371">
        <v>15699</v>
      </c>
      <c r="AL41" s="371">
        <v>15626</v>
      </c>
      <c r="AM41" s="372">
        <v>15694</v>
      </c>
      <c r="AN41" s="370">
        <v>15665</v>
      </c>
      <c r="AO41" s="371">
        <v>15656</v>
      </c>
      <c r="AP41" s="371">
        <v>15641</v>
      </c>
      <c r="AQ41" s="371">
        <v>15511</v>
      </c>
      <c r="AR41" s="371">
        <v>15512</v>
      </c>
      <c r="AS41" s="371">
        <v>15491</v>
      </c>
      <c r="AT41" s="371">
        <v>15473</v>
      </c>
      <c r="AU41" s="371">
        <v>15537</v>
      </c>
      <c r="AV41" s="371">
        <v>15420</v>
      </c>
      <c r="AW41" s="371">
        <v>15502</v>
      </c>
      <c r="AX41" s="371">
        <v>15485</v>
      </c>
      <c r="AY41" s="372">
        <v>15496</v>
      </c>
      <c r="AZ41" s="370">
        <v>15512</v>
      </c>
      <c r="BA41" s="371">
        <v>15534</v>
      </c>
      <c r="BB41" s="371">
        <v>15566</v>
      </c>
      <c r="BC41" s="371">
        <v>15538</v>
      </c>
      <c r="BD41" s="371">
        <v>15531</v>
      </c>
      <c r="BE41" s="371">
        <v>15497</v>
      </c>
      <c r="BF41" s="371">
        <v>15476</v>
      </c>
      <c r="BG41" s="371">
        <v>15382</v>
      </c>
      <c r="BH41" s="371">
        <v>15371</v>
      </c>
      <c r="BI41" s="371">
        <v>15246</v>
      </c>
      <c r="BJ41" s="371">
        <v>15333</v>
      </c>
      <c r="BK41" s="372">
        <v>15381</v>
      </c>
      <c r="BL41" s="370">
        <v>15386</v>
      </c>
      <c r="BM41" s="375">
        <v>15476</v>
      </c>
      <c r="BN41" s="375">
        <v>15403</v>
      </c>
      <c r="BO41" s="375">
        <v>15308</v>
      </c>
      <c r="BP41" s="375">
        <v>15304</v>
      </c>
      <c r="BQ41" s="375">
        <v>15237</v>
      </c>
      <c r="BR41" s="375">
        <v>15047</v>
      </c>
      <c r="BS41" s="375">
        <v>14980</v>
      </c>
      <c r="BT41" s="375">
        <v>14973</v>
      </c>
      <c r="BU41" s="375">
        <v>14952</v>
      </c>
      <c r="BV41" s="375">
        <v>14954</v>
      </c>
      <c r="BW41" s="372">
        <v>14958</v>
      </c>
      <c r="BX41" s="370">
        <v>15006</v>
      </c>
      <c r="BY41" s="375">
        <v>14990</v>
      </c>
      <c r="BZ41" s="375">
        <v>14978</v>
      </c>
      <c r="CA41" s="375">
        <v>14891</v>
      </c>
      <c r="CB41" s="375">
        <v>14691</v>
      </c>
      <c r="CC41" s="375">
        <v>14542</v>
      </c>
      <c r="CD41" s="375">
        <v>14496</v>
      </c>
      <c r="CE41" s="375">
        <v>14480</v>
      </c>
      <c r="CF41" s="375">
        <v>14411</v>
      </c>
      <c r="CG41" s="371">
        <v>14420</v>
      </c>
      <c r="CH41" s="371">
        <v>14417</v>
      </c>
      <c r="CI41" s="372">
        <v>14403</v>
      </c>
      <c r="CJ41" s="370">
        <v>14381</v>
      </c>
      <c r="CK41" s="371">
        <v>14425</v>
      </c>
      <c r="CL41" s="371">
        <v>14346</v>
      </c>
      <c r="CM41" s="371">
        <v>14322</v>
      </c>
      <c r="CN41" s="371">
        <v>14333</v>
      </c>
      <c r="CO41" s="371">
        <v>14377</v>
      </c>
      <c r="CP41" s="371">
        <v>14475</v>
      </c>
      <c r="CQ41" s="371">
        <v>14522</v>
      </c>
      <c r="CR41" s="371">
        <v>14569</v>
      </c>
      <c r="CS41" s="371">
        <v>14603</v>
      </c>
      <c r="CT41" s="371">
        <v>14645</v>
      </c>
      <c r="CU41" s="372">
        <v>14633</v>
      </c>
      <c r="CV41" s="370">
        <v>14635</v>
      </c>
      <c r="CW41" s="371">
        <v>14588</v>
      </c>
      <c r="CX41" s="371">
        <v>14527</v>
      </c>
      <c r="CY41" s="371">
        <v>14521</v>
      </c>
      <c r="CZ41" s="371">
        <v>14454</v>
      </c>
      <c r="DA41" s="371">
        <v>14404</v>
      </c>
      <c r="DB41" s="371">
        <v>14421</v>
      </c>
      <c r="DC41" s="371">
        <v>14396</v>
      </c>
      <c r="DD41" s="371">
        <v>14417</v>
      </c>
      <c r="DE41" s="371">
        <v>14386</v>
      </c>
      <c r="DF41" s="371">
        <v>14398</v>
      </c>
      <c r="DG41" s="372">
        <v>14397</v>
      </c>
      <c r="DH41" s="370">
        <v>14380</v>
      </c>
      <c r="DI41" s="371">
        <v>14383</v>
      </c>
      <c r="DJ41" s="371">
        <v>14352</v>
      </c>
      <c r="DK41" s="371">
        <v>14341</v>
      </c>
      <c r="DL41" s="371">
        <v>14345</v>
      </c>
      <c r="DM41" s="371">
        <v>14329</v>
      </c>
      <c r="DN41" s="371">
        <v>14315</v>
      </c>
      <c r="DO41" s="371">
        <v>14372</v>
      </c>
      <c r="DP41" s="371">
        <v>14433</v>
      </c>
      <c r="DQ41" s="371">
        <v>14480</v>
      </c>
      <c r="DR41" s="371">
        <v>14510</v>
      </c>
      <c r="DS41" s="374">
        <v>14533</v>
      </c>
      <c r="DT41" s="370">
        <v>14549</v>
      </c>
      <c r="DU41" s="371">
        <v>14827</v>
      </c>
      <c r="DV41" s="371">
        <v>14896</v>
      </c>
      <c r="DW41" s="371">
        <v>14867</v>
      </c>
      <c r="DX41" s="371">
        <v>14972</v>
      </c>
      <c r="DY41" s="371">
        <v>15019</v>
      </c>
      <c r="DZ41" s="371">
        <v>15051</v>
      </c>
      <c r="EA41" s="371">
        <v>14936</v>
      </c>
      <c r="EB41" s="371">
        <v>15002</v>
      </c>
      <c r="EC41" s="371">
        <v>14987</v>
      </c>
      <c r="ED41" s="371">
        <v>14922</v>
      </c>
      <c r="EE41" s="374">
        <v>14856</v>
      </c>
      <c r="EF41" s="370">
        <v>14850</v>
      </c>
      <c r="EG41" s="371">
        <v>14910</v>
      </c>
      <c r="EH41" s="371">
        <v>14826</v>
      </c>
      <c r="EI41" s="371">
        <v>14810</v>
      </c>
      <c r="EJ41" s="371">
        <v>14761</v>
      </c>
      <c r="EK41" s="371">
        <v>14791</v>
      </c>
      <c r="EL41" s="371">
        <v>14849</v>
      </c>
      <c r="EM41" s="371">
        <v>14882</v>
      </c>
      <c r="EN41" s="371">
        <v>14989</v>
      </c>
      <c r="EO41" s="371">
        <v>14955</v>
      </c>
      <c r="EP41" s="371">
        <v>14937</v>
      </c>
      <c r="EQ41" s="374">
        <v>14905</v>
      </c>
      <c r="ER41" s="370">
        <v>14976</v>
      </c>
      <c r="ES41" s="371">
        <v>14985</v>
      </c>
      <c r="ET41" s="371">
        <v>14898</v>
      </c>
      <c r="EU41" s="371">
        <v>14951</v>
      </c>
      <c r="EV41" s="371">
        <v>15040</v>
      </c>
      <c r="EW41" s="374">
        <v>14983</v>
      </c>
      <c r="EX41" s="374">
        <v>15264</v>
      </c>
      <c r="EY41" s="374">
        <v>15312</v>
      </c>
      <c r="EZ41" s="372">
        <v>15273</v>
      </c>
      <c r="FA41" s="372">
        <v>15329</v>
      </c>
      <c r="FB41" s="372">
        <v>15358</v>
      </c>
      <c r="FC41" s="372">
        <v>15372</v>
      </c>
      <c r="FD41" s="372">
        <v>15459</v>
      </c>
      <c r="FE41" s="372">
        <v>15493</v>
      </c>
      <c r="FF41" s="372">
        <v>15404</v>
      </c>
      <c r="FG41" s="372"/>
      <c r="FH41" s="372"/>
      <c r="FI41" s="372"/>
      <c r="FJ41" s="372"/>
      <c r="FK41" s="372"/>
      <c r="FL41" s="372"/>
      <c r="FM41" s="372"/>
      <c r="FN41" s="372"/>
      <c r="FO41" s="372"/>
      <c r="FP41" s="372"/>
      <c r="FQ41" s="103">
        <v>-55</v>
      </c>
      <c r="FR41" s="83">
        <v>-0.3570501168527655</v>
      </c>
      <c r="FS41" s="103">
        <v>32</v>
      </c>
      <c r="FT41" s="83">
        <v>0.21469305602146932</v>
      </c>
      <c r="FX41" t="s">
        <v>475</v>
      </c>
      <c r="FY41" s="5">
        <v>2263110</v>
      </c>
      <c r="FZ41" s="5">
        <v>2317897</v>
      </c>
      <c r="GA41" s="5">
        <v>2327498</v>
      </c>
      <c r="GB41" s="5">
        <v>2294057</v>
      </c>
      <c r="GC41" s="5">
        <v>2465967</v>
      </c>
      <c r="GD41" s="5">
        <v>2445234</v>
      </c>
      <c r="GE41" s="5">
        <v>2657908</v>
      </c>
    </row>
    <row r="42" spans="1:188" ht="15" outlineLevel="1">
      <c r="A42" s="45" t="s">
        <v>329</v>
      </c>
      <c r="B42" s="42"/>
      <c r="C42" s="46" t="s">
        <v>329</v>
      </c>
      <c r="D42" s="47">
        <v>145554</v>
      </c>
      <c r="E42" s="48">
        <v>146740</v>
      </c>
      <c r="F42" s="48">
        <v>147252</v>
      </c>
      <c r="G42" s="48">
        <v>145693</v>
      </c>
      <c r="H42" s="48">
        <v>145263</v>
      </c>
      <c r="I42" s="48">
        <v>146082</v>
      </c>
      <c r="J42" s="48">
        <v>144041</v>
      </c>
      <c r="K42" s="48">
        <v>145443</v>
      </c>
      <c r="L42" s="48">
        <v>143870</v>
      </c>
      <c r="M42" s="48">
        <v>144529</v>
      </c>
      <c r="N42" s="48">
        <v>144506</v>
      </c>
      <c r="O42" s="49">
        <v>146386</v>
      </c>
      <c r="P42" s="47">
        <v>146977</v>
      </c>
      <c r="Q42" s="48">
        <v>147076</v>
      </c>
      <c r="R42" s="50">
        <v>148371</v>
      </c>
      <c r="S42" s="48">
        <v>147316</v>
      </c>
      <c r="T42" s="48">
        <v>148335</v>
      </c>
      <c r="U42" s="48">
        <v>148970</v>
      </c>
      <c r="V42" s="48">
        <v>144244</v>
      </c>
      <c r="W42" s="48">
        <v>143985</v>
      </c>
      <c r="X42" s="48">
        <v>144597</v>
      </c>
      <c r="Y42" s="48">
        <v>150312</v>
      </c>
      <c r="Z42" s="48">
        <v>150006</v>
      </c>
      <c r="AA42" s="49">
        <v>149716</v>
      </c>
      <c r="AB42" s="47">
        <v>148977</v>
      </c>
      <c r="AC42" s="48">
        <v>150346</v>
      </c>
      <c r="AD42" s="48">
        <v>150337</v>
      </c>
      <c r="AE42" s="48">
        <v>150482</v>
      </c>
      <c r="AF42" s="48">
        <v>150949</v>
      </c>
      <c r="AG42" s="48">
        <v>150041</v>
      </c>
      <c r="AH42" s="48">
        <v>149852</v>
      </c>
      <c r="AI42" s="48">
        <v>149644</v>
      </c>
      <c r="AJ42" s="48">
        <v>149965</v>
      </c>
      <c r="AK42" s="48">
        <v>151093</v>
      </c>
      <c r="AL42" s="48">
        <v>149807</v>
      </c>
      <c r="AM42" s="49">
        <v>150139</v>
      </c>
      <c r="AN42" s="47">
        <v>149882</v>
      </c>
      <c r="AO42" s="48">
        <v>150182</v>
      </c>
      <c r="AP42" s="48">
        <v>150519</v>
      </c>
      <c r="AQ42" s="48">
        <v>149931</v>
      </c>
      <c r="AR42" s="48">
        <v>150731</v>
      </c>
      <c r="AS42" s="48">
        <v>150712</v>
      </c>
      <c r="AT42" s="48">
        <v>150615</v>
      </c>
      <c r="AU42" s="48">
        <v>150534</v>
      </c>
      <c r="AV42" s="48">
        <v>149715</v>
      </c>
      <c r="AW42" s="48">
        <v>149942</v>
      </c>
      <c r="AX42" s="48">
        <v>149916</v>
      </c>
      <c r="AY42" s="49">
        <v>150585</v>
      </c>
      <c r="AZ42" s="47">
        <v>150561</v>
      </c>
      <c r="BA42" s="48">
        <v>150725</v>
      </c>
      <c r="BB42" s="48">
        <v>150739</v>
      </c>
      <c r="BC42" s="48">
        <v>149988</v>
      </c>
      <c r="BD42" s="48">
        <v>150396</v>
      </c>
      <c r="BE42" s="48">
        <v>149606</v>
      </c>
      <c r="BF42" s="48">
        <v>149469</v>
      </c>
      <c r="BG42" s="48">
        <v>147877</v>
      </c>
      <c r="BH42" s="48">
        <v>147737</v>
      </c>
      <c r="BI42" s="48">
        <v>146770</v>
      </c>
      <c r="BJ42" s="48">
        <v>147902</v>
      </c>
      <c r="BK42" s="49">
        <v>149216</v>
      </c>
      <c r="BL42" s="47">
        <v>149549</v>
      </c>
      <c r="BM42" s="118">
        <v>150611</v>
      </c>
      <c r="BN42" s="118">
        <v>150334</v>
      </c>
      <c r="BO42" s="118">
        <v>150225</v>
      </c>
      <c r="BP42" s="118">
        <v>150316</v>
      </c>
      <c r="BQ42" s="118">
        <v>149962</v>
      </c>
      <c r="BR42" s="118">
        <v>148313</v>
      </c>
      <c r="BS42" s="118">
        <v>147697</v>
      </c>
      <c r="BT42" s="118">
        <v>147612</v>
      </c>
      <c r="BU42" s="118">
        <v>147756</v>
      </c>
      <c r="BV42" s="118">
        <v>148308</v>
      </c>
      <c r="BW42" s="49">
        <v>148868</v>
      </c>
      <c r="BX42" s="47">
        <v>149170</v>
      </c>
      <c r="BY42" s="118">
        <v>148681</v>
      </c>
      <c r="BZ42" s="118">
        <v>148284</v>
      </c>
      <c r="CA42" s="118">
        <v>147292</v>
      </c>
      <c r="CB42" s="118">
        <v>146657</v>
      </c>
      <c r="CC42" s="118">
        <v>145022</v>
      </c>
      <c r="CD42" s="118">
        <v>144935</v>
      </c>
      <c r="CE42" s="118">
        <v>144985</v>
      </c>
      <c r="CF42" s="118">
        <v>145012</v>
      </c>
      <c r="CG42" s="48">
        <v>144562</v>
      </c>
      <c r="CH42" s="48">
        <v>144288</v>
      </c>
      <c r="CI42" s="49">
        <v>143993</v>
      </c>
      <c r="CJ42" s="47">
        <v>143502</v>
      </c>
      <c r="CK42" s="48">
        <v>143708</v>
      </c>
      <c r="CL42" s="48">
        <v>143439</v>
      </c>
      <c r="CM42" s="48">
        <v>143138</v>
      </c>
      <c r="CN42" s="48">
        <v>143359</v>
      </c>
      <c r="CO42" s="48">
        <v>143969</v>
      </c>
      <c r="CP42" s="48">
        <v>144740</v>
      </c>
      <c r="CQ42" s="48">
        <v>144990</v>
      </c>
      <c r="CR42" s="48">
        <v>145431</v>
      </c>
      <c r="CS42" s="48">
        <v>145676</v>
      </c>
      <c r="CT42" s="48">
        <v>146166</v>
      </c>
      <c r="CU42" s="49">
        <v>146674</v>
      </c>
      <c r="CV42" s="47">
        <v>146840</v>
      </c>
      <c r="CW42" s="48">
        <v>146755</v>
      </c>
      <c r="CX42" s="48">
        <v>146173</v>
      </c>
      <c r="CY42" s="48">
        <v>145900</v>
      </c>
      <c r="CZ42" s="48">
        <v>145828</v>
      </c>
      <c r="DA42" s="48">
        <v>145490</v>
      </c>
      <c r="DB42" s="48">
        <v>145364</v>
      </c>
      <c r="DC42" s="48">
        <v>145066</v>
      </c>
      <c r="DD42" s="48">
        <v>145372</v>
      </c>
      <c r="DE42" s="48">
        <v>145240</v>
      </c>
      <c r="DF42" s="48">
        <v>145616</v>
      </c>
      <c r="DG42" s="49">
        <v>145325</v>
      </c>
      <c r="DH42" s="47">
        <v>145480</v>
      </c>
      <c r="DI42" s="48">
        <v>145591</v>
      </c>
      <c r="DJ42" s="48">
        <v>145587</v>
      </c>
      <c r="DK42" s="48">
        <v>145141</v>
      </c>
      <c r="DL42" s="48">
        <v>144472</v>
      </c>
      <c r="DM42" s="48">
        <v>143947</v>
      </c>
      <c r="DN42" s="48">
        <v>143125</v>
      </c>
      <c r="DO42" s="48">
        <v>142976</v>
      </c>
      <c r="DP42" s="48">
        <v>143143</v>
      </c>
      <c r="DQ42" s="48">
        <v>142601</v>
      </c>
      <c r="DR42" s="48">
        <v>142328</v>
      </c>
      <c r="DS42" s="51">
        <v>142864</v>
      </c>
      <c r="DT42" s="47">
        <v>143311</v>
      </c>
      <c r="DU42" s="48">
        <v>145014</v>
      </c>
      <c r="DV42" s="48">
        <v>145305</v>
      </c>
      <c r="DW42" s="48">
        <v>145405</v>
      </c>
      <c r="DX42" s="48">
        <v>146851</v>
      </c>
      <c r="DY42" s="48">
        <v>147164</v>
      </c>
      <c r="DZ42" s="48">
        <v>147366</v>
      </c>
      <c r="EA42" s="48">
        <v>145417</v>
      </c>
      <c r="EB42" s="48">
        <v>146316</v>
      </c>
      <c r="EC42" s="48">
        <v>145930</v>
      </c>
      <c r="ED42" s="48">
        <v>145401</v>
      </c>
      <c r="EE42" s="51">
        <v>145061</v>
      </c>
      <c r="EF42" s="47">
        <v>145424</v>
      </c>
      <c r="EG42" s="48">
        <v>145846</v>
      </c>
      <c r="EH42" s="48">
        <v>145209</v>
      </c>
      <c r="EI42" s="48">
        <v>144897</v>
      </c>
      <c r="EJ42" s="48">
        <v>144558</v>
      </c>
      <c r="EK42" s="48">
        <v>144522</v>
      </c>
      <c r="EL42" s="48">
        <v>144569</v>
      </c>
      <c r="EM42" s="48">
        <v>144847</v>
      </c>
      <c r="EN42" s="48">
        <v>145355</v>
      </c>
      <c r="EO42" s="48">
        <v>145125</v>
      </c>
      <c r="EP42" s="48">
        <v>145280</v>
      </c>
      <c r="EQ42" s="51">
        <v>145324</v>
      </c>
      <c r="ER42" s="47">
        <v>145990</v>
      </c>
      <c r="ES42" s="48">
        <v>146158</v>
      </c>
      <c r="ET42" s="48">
        <v>145629</v>
      </c>
      <c r="EU42" s="48">
        <v>145422</v>
      </c>
      <c r="EV42" s="48">
        <v>145872</v>
      </c>
      <c r="EW42" s="51">
        <v>145744</v>
      </c>
      <c r="EX42" s="51">
        <v>148470</v>
      </c>
      <c r="EY42" s="51">
        <v>149028</v>
      </c>
      <c r="EZ42" s="49">
        <v>148902</v>
      </c>
      <c r="FA42" s="49">
        <v>149852</v>
      </c>
      <c r="FB42" s="49">
        <v>150062</v>
      </c>
      <c r="FC42" s="49">
        <v>151078</v>
      </c>
      <c r="FD42" s="49">
        <v>152049</v>
      </c>
      <c r="FE42" s="49">
        <v>152221</v>
      </c>
      <c r="FF42" s="49">
        <v>151314</v>
      </c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103">
        <v>-735</v>
      </c>
      <c r="FR42" s="83">
        <v>-0.48574487489591184</v>
      </c>
      <c r="FS42" s="103">
        <v>236</v>
      </c>
      <c r="FT42" s="83">
        <v>0.16239575018579175</v>
      </c>
      <c r="FX42" t="s">
        <v>476</v>
      </c>
      <c r="FY42" s="5">
        <v>2253831</v>
      </c>
      <c r="FZ42" s="5">
        <v>2329926</v>
      </c>
      <c r="GA42" s="5">
        <v>2332435</v>
      </c>
      <c r="GB42" s="5">
        <v>2284686</v>
      </c>
      <c r="GC42" s="5">
        <v>2448044</v>
      </c>
      <c r="GD42" s="5">
        <v>2441831</v>
      </c>
      <c r="GE42" s="5">
        <v>2657908</v>
      </c>
    </row>
    <row r="43" spans="1:188" ht="15" outlineLevel="2">
      <c r="A43" s="358">
        <v>4</v>
      </c>
      <c r="B43" s="52" t="s">
        <v>329</v>
      </c>
      <c r="C43" s="342" t="s">
        <v>330</v>
      </c>
      <c r="D43" s="370">
        <v>1586</v>
      </c>
      <c r="E43" s="371">
        <v>1592</v>
      </c>
      <c r="F43" s="371">
        <v>1600</v>
      </c>
      <c r="G43" s="371">
        <v>1593</v>
      </c>
      <c r="H43" s="371">
        <v>1603</v>
      </c>
      <c r="I43" s="371">
        <v>1597</v>
      </c>
      <c r="J43" s="371">
        <v>1580</v>
      </c>
      <c r="K43" s="371">
        <v>1596</v>
      </c>
      <c r="L43" s="371">
        <v>1552</v>
      </c>
      <c r="M43" s="371">
        <v>1567</v>
      </c>
      <c r="N43" s="371">
        <v>1554</v>
      </c>
      <c r="O43" s="372">
        <v>1578</v>
      </c>
      <c r="P43" s="370">
        <v>1586</v>
      </c>
      <c r="Q43" s="371">
        <v>1559</v>
      </c>
      <c r="R43" s="373">
        <v>1533</v>
      </c>
      <c r="S43" s="371">
        <v>1534</v>
      </c>
      <c r="T43" s="371">
        <v>1534</v>
      </c>
      <c r="U43" s="371">
        <v>1520</v>
      </c>
      <c r="V43" s="371">
        <v>1506</v>
      </c>
      <c r="W43" s="371">
        <v>1487</v>
      </c>
      <c r="X43" s="371">
        <v>1469</v>
      </c>
      <c r="Y43" s="371">
        <v>1464</v>
      </c>
      <c r="Z43" s="371">
        <v>1451</v>
      </c>
      <c r="AA43" s="372">
        <v>1469</v>
      </c>
      <c r="AB43" s="370">
        <v>1298</v>
      </c>
      <c r="AC43" s="371">
        <v>1516</v>
      </c>
      <c r="AD43" s="371">
        <v>1522</v>
      </c>
      <c r="AE43" s="371">
        <v>1519</v>
      </c>
      <c r="AF43" s="371">
        <v>1518</v>
      </c>
      <c r="AG43" s="371">
        <v>1507</v>
      </c>
      <c r="AH43" s="371">
        <v>1498</v>
      </c>
      <c r="AI43" s="371">
        <v>1520</v>
      </c>
      <c r="AJ43" s="371">
        <v>1514</v>
      </c>
      <c r="AK43" s="371">
        <v>1510</v>
      </c>
      <c r="AL43" s="371">
        <v>1503</v>
      </c>
      <c r="AM43" s="372">
        <v>1518</v>
      </c>
      <c r="AN43" s="370">
        <v>1507</v>
      </c>
      <c r="AO43" s="371">
        <v>1492</v>
      </c>
      <c r="AP43" s="371">
        <v>1485</v>
      </c>
      <c r="AQ43" s="371">
        <v>1468</v>
      </c>
      <c r="AR43" s="371">
        <v>1465</v>
      </c>
      <c r="AS43" s="371">
        <v>1478</v>
      </c>
      <c r="AT43" s="371">
        <v>1481</v>
      </c>
      <c r="AU43" s="371">
        <v>1500</v>
      </c>
      <c r="AV43" s="371">
        <v>1492</v>
      </c>
      <c r="AW43" s="371">
        <v>1480</v>
      </c>
      <c r="AX43" s="371">
        <v>1467</v>
      </c>
      <c r="AY43" s="372">
        <v>1473</v>
      </c>
      <c r="AZ43" s="370">
        <v>1476</v>
      </c>
      <c r="BA43" s="371">
        <v>1472</v>
      </c>
      <c r="BB43" s="371">
        <v>1465</v>
      </c>
      <c r="BC43" s="371">
        <v>1457</v>
      </c>
      <c r="BD43" s="371">
        <v>1453</v>
      </c>
      <c r="BE43" s="371">
        <v>1449</v>
      </c>
      <c r="BF43" s="371">
        <v>1453</v>
      </c>
      <c r="BG43" s="371">
        <v>1438</v>
      </c>
      <c r="BH43" s="371">
        <v>1448</v>
      </c>
      <c r="BI43" s="371">
        <v>1430</v>
      </c>
      <c r="BJ43" s="371">
        <v>1440</v>
      </c>
      <c r="BK43" s="372">
        <v>1444</v>
      </c>
      <c r="BL43" s="370">
        <v>1437</v>
      </c>
      <c r="BM43" s="375">
        <v>1438</v>
      </c>
      <c r="BN43" s="375">
        <v>1450</v>
      </c>
      <c r="BO43" s="375">
        <v>1468</v>
      </c>
      <c r="BP43" s="375">
        <v>1471</v>
      </c>
      <c r="BQ43" s="375">
        <v>1465</v>
      </c>
      <c r="BR43" s="375">
        <v>1424</v>
      </c>
      <c r="BS43" s="375">
        <v>1427</v>
      </c>
      <c r="BT43" s="375">
        <v>1416</v>
      </c>
      <c r="BU43" s="375">
        <v>1416</v>
      </c>
      <c r="BV43" s="375">
        <v>1412</v>
      </c>
      <c r="BW43" s="372">
        <v>1427</v>
      </c>
      <c r="BX43" s="370">
        <v>1431</v>
      </c>
      <c r="BY43" s="375">
        <v>1410</v>
      </c>
      <c r="BZ43" s="375">
        <v>1407</v>
      </c>
      <c r="CA43" s="375">
        <v>1405</v>
      </c>
      <c r="CB43" s="375">
        <v>1392</v>
      </c>
      <c r="CC43" s="375">
        <v>1389</v>
      </c>
      <c r="CD43" s="375">
        <v>1380</v>
      </c>
      <c r="CE43" s="375">
        <v>1366</v>
      </c>
      <c r="CF43" s="375">
        <v>1368</v>
      </c>
      <c r="CG43" s="371">
        <v>1359</v>
      </c>
      <c r="CH43" s="371">
        <v>1370</v>
      </c>
      <c r="CI43" s="372">
        <v>1363</v>
      </c>
      <c r="CJ43" s="370">
        <v>1352</v>
      </c>
      <c r="CK43" s="371">
        <v>1368</v>
      </c>
      <c r="CL43" s="371">
        <v>1361</v>
      </c>
      <c r="CM43" s="371">
        <v>1358</v>
      </c>
      <c r="CN43" s="371">
        <v>1357</v>
      </c>
      <c r="CO43" s="371">
        <v>1362</v>
      </c>
      <c r="CP43" s="371">
        <v>1373</v>
      </c>
      <c r="CQ43" s="371">
        <v>1377</v>
      </c>
      <c r="CR43" s="371">
        <v>1377</v>
      </c>
      <c r="CS43" s="371">
        <v>1387</v>
      </c>
      <c r="CT43" s="371">
        <v>1390</v>
      </c>
      <c r="CU43" s="372">
        <v>1395</v>
      </c>
      <c r="CV43" s="370">
        <v>1398</v>
      </c>
      <c r="CW43" s="371">
        <v>1392</v>
      </c>
      <c r="CX43" s="371">
        <v>1370</v>
      </c>
      <c r="CY43" s="371">
        <v>1373</v>
      </c>
      <c r="CZ43" s="371">
        <v>1389</v>
      </c>
      <c r="DA43" s="371">
        <v>1388</v>
      </c>
      <c r="DB43" s="371">
        <v>1392</v>
      </c>
      <c r="DC43" s="371">
        <v>1391</v>
      </c>
      <c r="DD43" s="371">
        <v>1398</v>
      </c>
      <c r="DE43" s="371">
        <v>1400</v>
      </c>
      <c r="DF43" s="371">
        <v>1398</v>
      </c>
      <c r="DG43" s="372">
        <v>1392</v>
      </c>
      <c r="DH43" s="370">
        <v>1397</v>
      </c>
      <c r="DI43" s="371">
        <v>1395</v>
      </c>
      <c r="DJ43" s="371">
        <v>1392</v>
      </c>
      <c r="DK43" s="371">
        <v>1379</v>
      </c>
      <c r="DL43" s="371">
        <v>1369</v>
      </c>
      <c r="DM43" s="371">
        <v>1367</v>
      </c>
      <c r="DN43" s="371">
        <v>1366</v>
      </c>
      <c r="DO43" s="371">
        <v>1371</v>
      </c>
      <c r="DP43" s="371">
        <v>1368</v>
      </c>
      <c r="DQ43" s="371">
        <v>1370</v>
      </c>
      <c r="DR43" s="371">
        <v>1363</v>
      </c>
      <c r="DS43" s="374">
        <v>1393</v>
      </c>
      <c r="DT43" s="370">
        <v>1378</v>
      </c>
      <c r="DU43" s="371">
        <v>1379</v>
      </c>
      <c r="DV43" s="371">
        <v>1397</v>
      </c>
      <c r="DW43" s="371">
        <v>1404</v>
      </c>
      <c r="DX43" s="371">
        <v>1396</v>
      </c>
      <c r="DY43" s="371">
        <v>1396</v>
      </c>
      <c r="DZ43" s="371">
        <v>1395</v>
      </c>
      <c r="EA43" s="371">
        <v>1389</v>
      </c>
      <c r="EB43" s="371">
        <v>1406</v>
      </c>
      <c r="EC43" s="371">
        <v>1410</v>
      </c>
      <c r="ED43" s="371">
        <v>1406</v>
      </c>
      <c r="EE43" s="374">
        <v>1401</v>
      </c>
      <c r="EF43" s="370">
        <v>1428</v>
      </c>
      <c r="EG43" s="371">
        <v>1413</v>
      </c>
      <c r="EH43" s="371">
        <v>1406</v>
      </c>
      <c r="EI43" s="371">
        <v>1404</v>
      </c>
      <c r="EJ43" s="371">
        <v>1404</v>
      </c>
      <c r="EK43" s="371">
        <v>1397</v>
      </c>
      <c r="EL43" s="371">
        <v>1389</v>
      </c>
      <c r="EM43" s="371">
        <v>1399</v>
      </c>
      <c r="EN43" s="371">
        <v>1387</v>
      </c>
      <c r="EO43" s="371">
        <v>1380</v>
      </c>
      <c r="EP43" s="371">
        <v>1375</v>
      </c>
      <c r="EQ43" s="374">
        <v>1380</v>
      </c>
      <c r="ER43" s="370">
        <v>1394</v>
      </c>
      <c r="ES43" s="371">
        <v>1375</v>
      </c>
      <c r="ET43" s="371">
        <v>1368</v>
      </c>
      <c r="EU43" s="371">
        <v>1370</v>
      </c>
      <c r="EV43" s="371">
        <v>1373</v>
      </c>
      <c r="EW43" s="374">
        <v>1374</v>
      </c>
      <c r="EX43" s="374">
        <v>1409</v>
      </c>
      <c r="EY43" s="374">
        <v>1399</v>
      </c>
      <c r="EZ43" s="372">
        <v>1392</v>
      </c>
      <c r="FA43" s="372">
        <v>1401</v>
      </c>
      <c r="FB43" s="372">
        <v>1410</v>
      </c>
      <c r="FC43" s="372">
        <v>1431</v>
      </c>
      <c r="FD43" s="372">
        <v>1430</v>
      </c>
      <c r="FE43" s="372">
        <v>1402</v>
      </c>
      <c r="FF43" s="372">
        <v>1401</v>
      </c>
      <c r="FG43" s="372"/>
      <c r="FH43" s="372"/>
      <c r="FI43" s="372"/>
      <c r="FJ43" s="372"/>
      <c r="FK43" s="372"/>
      <c r="FL43" s="372"/>
      <c r="FM43" s="372"/>
      <c r="FN43" s="372"/>
      <c r="FO43" s="372"/>
      <c r="FP43" s="372"/>
      <c r="FQ43" s="103">
        <v>-29</v>
      </c>
      <c r="FR43" s="83">
        <v>-2.0699500356887937</v>
      </c>
      <c r="FS43" s="103">
        <v>-30</v>
      </c>
      <c r="FT43" s="83">
        <v>-2.1739130434782608</v>
      </c>
      <c r="FX43" t="s">
        <v>477</v>
      </c>
      <c r="FY43" s="5">
        <v>2241894</v>
      </c>
      <c r="FZ43" s="5">
        <v>2336079</v>
      </c>
      <c r="GA43" s="5">
        <v>2338345</v>
      </c>
      <c r="GB43" s="5">
        <v>2290422</v>
      </c>
      <c r="GC43" s="5">
        <v>2427993</v>
      </c>
      <c r="GD43" s="5">
        <v>2446658</v>
      </c>
      <c r="GE43" s="5">
        <v>2677491</v>
      </c>
    </row>
    <row r="44" spans="1:188" ht="15" outlineLevel="2">
      <c r="A44" s="358">
        <v>42</v>
      </c>
      <c r="B44" s="52" t="s">
        <v>329</v>
      </c>
      <c r="C44" s="342" t="s">
        <v>331</v>
      </c>
      <c r="D44" s="370">
        <v>15424</v>
      </c>
      <c r="E44" s="371">
        <v>15455</v>
      </c>
      <c r="F44" s="371">
        <v>15359</v>
      </c>
      <c r="G44" s="371">
        <v>15344</v>
      </c>
      <c r="H44" s="371">
        <v>15215</v>
      </c>
      <c r="I44" s="371">
        <v>15429</v>
      </c>
      <c r="J44" s="371">
        <v>15212</v>
      </c>
      <c r="K44" s="371">
        <v>15328</v>
      </c>
      <c r="L44" s="371">
        <v>15254</v>
      </c>
      <c r="M44" s="371">
        <v>15459</v>
      </c>
      <c r="N44" s="371">
        <v>15420</v>
      </c>
      <c r="O44" s="372">
        <v>15583</v>
      </c>
      <c r="P44" s="370">
        <v>15657</v>
      </c>
      <c r="Q44" s="371">
        <v>15723</v>
      </c>
      <c r="R44" s="373">
        <v>15936</v>
      </c>
      <c r="S44" s="371">
        <v>16018</v>
      </c>
      <c r="T44" s="371">
        <v>16011</v>
      </c>
      <c r="U44" s="371">
        <v>16032</v>
      </c>
      <c r="V44" s="371">
        <v>16155</v>
      </c>
      <c r="W44" s="371">
        <v>16144</v>
      </c>
      <c r="X44" s="371">
        <v>16216</v>
      </c>
      <c r="Y44" s="371">
        <v>16312</v>
      </c>
      <c r="Z44" s="371">
        <v>16184</v>
      </c>
      <c r="AA44" s="372">
        <v>16076</v>
      </c>
      <c r="AB44" s="370">
        <v>16091</v>
      </c>
      <c r="AC44" s="371">
        <v>16121</v>
      </c>
      <c r="AD44" s="371">
        <v>16038</v>
      </c>
      <c r="AE44" s="371">
        <v>16098</v>
      </c>
      <c r="AF44" s="371">
        <v>16115</v>
      </c>
      <c r="AG44" s="371">
        <v>15971</v>
      </c>
      <c r="AH44" s="371">
        <v>15920</v>
      </c>
      <c r="AI44" s="371">
        <v>15815</v>
      </c>
      <c r="AJ44" s="371">
        <v>15898</v>
      </c>
      <c r="AK44" s="371">
        <v>16054</v>
      </c>
      <c r="AL44" s="371">
        <v>16005</v>
      </c>
      <c r="AM44" s="372">
        <v>16012</v>
      </c>
      <c r="AN44" s="370">
        <v>16036</v>
      </c>
      <c r="AO44" s="371">
        <v>16114</v>
      </c>
      <c r="AP44" s="371">
        <v>16106</v>
      </c>
      <c r="AQ44" s="371">
        <v>16001</v>
      </c>
      <c r="AR44" s="371">
        <v>16200</v>
      </c>
      <c r="AS44" s="371">
        <v>16179</v>
      </c>
      <c r="AT44" s="371">
        <v>16123</v>
      </c>
      <c r="AU44" s="371">
        <v>16163</v>
      </c>
      <c r="AV44" s="371">
        <v>16052</v>
      </c>
      <c r="AW44" s="371">
        <v>16140</v>
      </c>
      <c r="AX44" s="371">
        <v>16240</v>
      </c>
      <c r="AY44" s="372">
        <v>16378</v>
      </c>
      <c r="AZ44" s="370">
        <v>16469</v>
      </c>
      <c r="BA44" s="371">
        <v>16436</v>
      </c>
      <c r="BB44" s="371">
        <v>16485</v>
      </c>
      <c r="BC44" s="371">
        <v>16524</v>
      </c>
      <c r="BD44" s="371">
        <v>16536</v>
      </c>
      <c r="BE44" s="371">
        <v>16417</v>
      </c>
      <c r="BF44" s="371">
        <v>16510</v>
      </c>
      <c r="BG44" s="371">
        <v>16266</v>
      </c>
      <c r="BH44" s="371">
        <v>16331</v>
      </c>
      <c r="BI44" s="371">
        <v>16167</v>
      </c>
      <c r="BJ44" s="371">
        <v>16549</v>
      </c>
      <c r="BK44" s="372">
        <v>16771</v>
      </c>
      <c r="BL44" s="370">
        <v>16935</v>
      </c>
      <c r="BM44" s="375">
        <v>17150</v>
      </c>
      <c r="BN44" s="375">
        <v>17228</v>
      </c>
      <c r="BO44" s="375">
        <v>17285</v>
      </c>
      <c r="BP44" s="375">
        <v>17352</v>
      </c>
      <c r="BQ44" s="375">
        <v>17409</v>
      </c>
      <c r="BR44" s="375">
        <v>17311</v>
      </c>
      <c r="BS44" s="375">
        <v>17284</v>
      </c>
      <c r="BT44" s="375">
        <v>17329</v>
      </c>
      <c r="BU44" s="375">
        <v>17431</v>
      </c>
      <c r="BV44" s="375">
        <v>17612</v>
      </c>
      <c r="BW44" s="372">
        <v>17687</v>
      </c>
      <c r="BX44" s="370">
        <v>17626</v>
      </c>
      <c r="BY44" s="375">
        <v>17699</v>
      </c>
      <c r="BZ44" s="375">
        <v>17591</v>
      </c>
      <c r="CA44" s="375">
        <v>17425</v>
      </c>
      <c r="CB44" s="375">
        <v>17353</v>
      </c>
      <c r="CC44" s="375">
        <v>16958</v>
      </c>
      <c r="CD44" s="375">
        <v>17014</v>
      </c>
      <c r="CE44" s="375">
        <v>17021</v>
      </c>
      <c r="CF44" s="375">
        <v>16941</v>
      </c>
      <c r="CG44" s="371">
        <v>16892</v>
      </c>
      <c r="CH44" s="371">
        <v>16858</v>
      </c>
      <c r="CI44" s="372">
        <v>16763</v>
      </c>
      <c r="CJ44" s="370">
        <v>16678</v>
      </c>
      <c r="CK44" s="371">
        <v>16677</v>
      </c>
      <c r="CL44" s="371">
        <v>16690</v>
      </c>
      <c r="CM44" s="371">
        <v>16557</v>
      </c>
      <c r="CN44" s="371">
        <v>16670</v>
      </c>
      <c r="CO44" s="371">
        <v>16718</v>
      </c>
      <c r="CP44" s="371">
        <v>16842</v>
      </c>
      <c r="CQ44" s="371">
        <v>16639</v>
      </c>
      <c r="CR44" s="371">
        <v>17053</v>
      </c>
      <c r="CS44" s="371">
        <v>17015</v>
      </c>
      <c r="CT44" s="371">
        <v>16988</v>
      </c>
      <c r="CU44" s="372">
        <v>16960</v>
      </c>
      <c r="CV44" s="370">
        <v>17088</v>
      </c>
      <c r="CW44" s="371">
        <v>17073</v>
      </c>
      <c r="CX44" s="371">
        <v>16939</v>
      </c>
      <c r="CY44" s="371">
        <v>16926</v>
      </c>
      <c r="CZ44" s="371">
        <v>16923</v>
      </c>
      <c r="DA44" s="371">
        <v>16820</v>
      </c>
      <c r="DB44" s="371">
        <v>16821</v>
      </c>
      <c r="DC44" s="371">
        <v>16826</v>
      </c>
      <c r="DD44" s="371">
        <v>16907</v>
      </c>
      <c r="DE44" s="371">
        <v>16886</v>
      </c>
      <c r="DF44" s="371">
        <v>16891</v>
      </c>
      <c r="DG44" s="372">
        <v>16852</v>
      </c>
      <c r="DH44" s="370">
        <v>16990</v>
      </c>
      <c r="DI44" s="371">
        <v>16956</v>
      </c>
      <c r="DJ44" s="371">
        <v>16973</v>
      </c>
      <c r="DK44" s="371">
        <v>16931</v>
      </c>
      <c r="DL44" s="371">
        <v>16892</v>
      </c>
      <c r="DM44" s="371">
        <v>16854</v>
      </c>
      <c r="DN44" s="371">
        <v>16718</v>
      </c>
      <c r="DO44" s="371">
        <v>16719</v>
      </c>
      <c r="DP44" s="371">
        <v>16730</v>
      </c>
      <c r="DQ44" s="371">
        <v>16633</v>
      </c>
      <c r="DR44" s="371">
        <v>16602</v>
      </c>
      <c r="DS44" s="374">
        <v>16621</v>
      </c>
      <c r="DT44" s="370">
        <v>16614</v>
      </c>
      <c r="DU44" s="371">
        <v>17061</v>
      </c>
      <c r="DV44" s="371">
        <v>17226</v>
      </c>
      <c r="DW44" s="371">
        <v>17301</v>
      </c>
      <c r="DX44" s="371">
        <v>17489</v>
      </c>
      <c r="DY44" s="371">
        <v>17635</v>
      </c>
      <c r="DZ44" s="371">
        <v>17669</v>
      </c>
      <c r="EA44" s="371">
        <v>17406</v>
      </c>
      <c r="EB44" s="371">
        <v>17433</v>
      </c>
      <c r="EC44" s="371">
        <v>17390</v>
      </c>
      <c r="ED44" s="371">
        <v>17249</v>
      </c>
      <c r="EE44" s="374">
        <v>17115</v>
      </c>
      <c r="EF44" s="370">
        <v>17120</v>
      </c>
      <c r="EG44" s="371">
        <v>17142</v>
      </c>
      <c r="EH44" s="371">
        <v>17050</v>
      </c>
      <c r="EI44" s="371">
        <v>17020</v>
      </c>
      <c r="EJ44" s="371">
        <v>17055</v>
      </c>
      <c r="EK44" s="371">
        <v>16994</v>
      </c>
      <c r="EL44" s="371">
        <v>17040</v>
      </c>
      <c r="EM44" s="371">
        <v>17095</v>
      </c>
      <c r="EN44" s="371">
        <v>17320</v>
      </c>
      <c r="EO44" s="371">
        <v>17282</v>
      </c>
      <c r="EP44" s="371">
        <v>17280</v>
      </c>
      <c r="EQ44" s="374">
        <v>17265</v>
      </c>
      <c r="ER44" s="370">
        <v>17320</v>
      </c>
      <c r="ES44" s="371">
        <v>17346</v>
      </c>
      <c r="ET44" s="371">
        <v>17263</v>
      </c>
      <c r="EU44" s="371">
        <v>17368</v>
      </c>
      <c r="EV44" s="371">
        <v>17473</v>
      </c>
      <c r="EW44" s="374">
        <v>17606</v>
      </c>
      <c r="EX44" s="374">
        <v>18266</v>
      </c>
      <c r="EY44" s="374">
        <v>18320</v>
      </c>
      <c r="EZ44" s="372">
        <v>18245</v>
      </c>
      <c r="FA44" s="372">
        <v>18369</v>
      </c>
      <c r="FB44" s="372">
        <v>18382</v>
      </c>
      <c r="FC44" s="372">
        <v>18434</v>
      </c>
      <c r="FD44" s="372">
        <v>18539</v>
      </c>
      <c r="FE44" s="372">
        <v>18584</v>
      </c>
      <c r="FF44" s="372">
        <v>18480</v>
      </c>
      <c r="FG44" s="372"/>
      <c r="FH44" s="372"/>
      <c r="FI44" s="372"/>
      <c r="FJ44" s="372"/>
      <c r="FK44" s="372"/>
      <c r="FL44" s="372"/>
      <c r="FM44" s="372"/>
      <c r="FN44" s="372"/>
      <c r="FO44" s="372"/>
      <c r="FP44" s="372"/>
      <c r="FQ44" s="103">
        <v>-59</v>
      </c>
      <c r="FR44" s="83">
        <v>-0.31926406926406925</v>
      </c>
      <c r="FS44" s="103">
        <v>46</v>
      </c>
      <c r="FT44" s="83">
        <v>0.26643498407182159</v>
      </c>
    </row>
    <row r="45" spans="1:188" ht="15" outlineLevel="2">
      <c r="A45" s="358">
        <v>44</v>
      </c>
      <c r="B45" s="52" t="s">
        <v>329</v>
      </c>
      <c r="C45" s="342" t="s">
        <v>332</v>
      </c>
      <c r="D45" s="370">
        <v>6186</v>
      </c>
      <c r="E45" s="371">
        <v>6185</v>
      </c>
      <c r="F45" s="371">
        <v>6219</v>
      </c>
      <c r="G45" s="371">
        <v>6201</v>
      </c>
      <c r="H45" s="371">
        <v>6202</v>
      </c>
      <c r="I45" s="371">
        <v>6207</v>
      </c>
      <c r="J45" s="371">
        <v>5927</v>
      </c>
      <c r="K45" s="371">
        <v>6186</v>
      </c>
      <c r="L45" s="371">
        <v>5820</v>
      </c>
      <c r="M45" s="371">
        <v>5825</v>
      </c>
      <c r="N45" s="371">
        <v>5839</v>
      </c>
      <c r="O45" s="372">
        <v>5834</v>
      </c>
      <c r="P45" s="370">
        <v>5838</v>
      </c>
      <c r="Q45" s="371">
        <v>5839</v>
      </c>
      <c r="R45" s="373">
        <v>5867</v>
      </c>
      <c r="S45" s="371">
        <v>5855</v>
      </c>
      <c r="T45" s="371">
        <v>5863</v>
      </c>
      <c r="U45" s="371">
        <v>5845</v>
      </c>
      <c r="V45" s="371">
        <v>5834</v>
      </c>
      <c r="W45" s="371">
        <v>5836</v>
      </c>
      <c r="X45" s="371">
        <v>5882</v>
      </c>
      <c r="Y45" s="371">
        <v>5915</v>
      </c>
      <c r="Z45" s="371">
        <v>5880</v>
      </c>
      <c r="AA45" s="372">
        <v>5855</v>
      </c>
      <c r="AB45" s="370">
        <v>5858</v>
      </c>
      <c r="AC45" s="371">
        <v>5840</v>
      </c>
      <c r="AD45" s="371">
        <v>5830</v>
      </c>
      <c r="AE45" s="371">
        <v>5807</v>
      </c>
      <c r="AF45" s="371">
        <v>5864</v>
      </c>
      <c r="AG45" s="371">
        <v>5782</v>
      </c>
      <c r="AH45" s="371">
        <v>5743</v>
      </c>
      <c r="AI45" s="371">
        <v>5734</v>
      </c>
      <c r="AJ45" s="371">
        <v>5714</v>
      </c>
      <c r="AK45" s="371">
        <v>5830</v>
      </c>
      <c r="AL45" s="371">
        <v>5836</v>
      </c>
      <c r="AM45" s="372">
        <v>5879</v>
      </c>
      <c r="AN45" s="370">
        <v>5868</v>
      </c>
      <c r="AO45" s="371">
        <v>5851</v>
      </c>
      <c r="AP45" s="371">
        <v>5862</v>
      </c>
      <c r="AQ45" s="371">
        <v>5838</v>
      </c>
      <c r="AR45" s="371">
        <v>5896</v>
      </c>
      <c r="AS45" s="371">
        <v>5896</v>
      </c>
      <c r="AT45" s="371">
        <v>5894</v>
      </c>
      <c r="AU45" s="371">
        <v>5902</v>
      </c>
      <c r="AV45" s="371">
        <v>5850</v>
      </c>
      <c r="AW45" s="371">
        <v>5892</v>
      </c>
      <c r="AX45" s="371">
        <v>5881</v>
      </c>
      <c r="AY45" s="372">
        <v>5886</v>
      </c>
      <c r="AZ45" s="370">
        <v>5866</v>
      </c>
      <c r="BA45" s="371">
        <v>5850</v>
      </c>
      <c r="BB45" s="371">
        <v>5805</v>
      </c>
      <c r="BC45" s="371">
        <v>5827</v>
      </c>
      <c r="BD45" s="371">
        <v>5803</v>
      </c>
      <c r="BE45" s="371">
        <v>5771</v>
      </c>
      <c r="BF45" s="371">
        <v>5741</v>
      </c>
      <c r="BG45" s="371">
        <v>5688</v>
      </c>
      <c r="BH45" s="371">
        <v>5727</v>
      </c>
      <c r="BI45" s="371">
        <v>5700</v>
      </c>
      <c r="BJ45" s="371">
        <v>5723</v>
      </c>
      <c r="BK45" s="372">
        <v>5785</v>
      </c>
      <c r="BL45" s="370">
        <v>5792</v>
      </c>
      <c r="BM45" s="375">
        <v>5805</v>
      </c>
      <c r="BN45" s="375">
        <v>5803</v>
      </c>
      <c r="BO45" s="375">
        <v>5778</v>
      </c>
      <c r="BP45" s="375">
        <v>5769</v>
      </c>
      <c r="BQ45" s="375">
        <v>5737</v>
      </c>
      <c r="BR45" s="375">
        <v>5576</v>
      </c>
      <c r="BS45" s="375">
        <v>5548</v>
      </c>
      <c r="BT45" s="375">
        <v>5531</v>
      </c>
      <c r="BU45" s="375">
        <v>5554</v>
      </c>
      <c r="BV45" s="375">
        <v>5574</v>
      </c>
      <c r="BW45" s="372">
        <v>5573</v>
      </c>
      <c r="BX45" s="370">
        <v>5570</v>
      </c>
      <c r="BY45" s="375">
        <v>5567</v>
      </c>
      <c r="BZ45" s="375">
        <v>5529</v>
      </c>
      <c r="CA45" s="375">
        <v>5427</v>
      </c>
      <c r="CB45" s="375">
        <v>5399</v>
      </c>
      <c r="CC45" s="375">
        <v>5306</v>
      </c>
      <c r="CD45" s="375">
        <v>5282</v>
      </c>
      <c r="CE45" s="375">
        <v>5284</v>
      </c>
      <c r="CF45" s="375">
        <v>5235</v>
      </c>
      <c r="CG45" s="371">
        <v>5245</v>
      </c>
      <c r="CH45" s="371">
        <v>5258</v>
      </c>
      <c r="CI45" s="372">
        <v>5323</v>
      </c>
      <c r="CJ45" s="370">
        <v>5311</v>
      </c>
      <c r="CK45" s="371">
        <v>5328</v>
      </c>
      <c r="CL45" s="371">
        <v>5312</v>
      </c>
      <c r="CM45" s="371">
        <v>5293</v>
      </c>
      <c r="CN45" s="371">
        <v>5282</v>
      </c>
      <c r="CO45" s="371">
        <v>5311</v>
      </c>
      <c r="CP45" s="371">
        <v>5311</v>
      </c>
      <c r="CQ45" s="371">
        <v>5356</v>
      </c>
      <c r="CR45" s="371">
        <v>5349</v>
      </c>
      <c r="CS45" s="371">
        <v>5366</v>
      </c>
      <c r="CT45" s="371">
        <v>5445</v>
      </c>
      <c r="CU45" s="372">
        <v>5508</v>
      </c>
      <c r="CV45" s="370">
        <v>5517</v>
      </c>
      <c r="CW45" s="371">
        <v>5485</v>
      </c>
      <c r="CX45" s="371">
        <v>5463</v>
      </c>
      <c r="CY45" s="371">
        <v>5468</v>
      </c>
      <c r="CZ45" s="371">
        <v>5470</v>
      </c>
      <c r="DA45" s="371">
        <v>5448</v>
      </c>
      <c r="DB45" s="371">
        <v>5451</v>
      </c>
      <c r="DC45" s="371">
        <v>5468</v>
      </c>
      <c r="DD45" s="371">
        <v>5477</v>
      </c>
      <c r="DE45" s="371">
        <v>5482</v>
      </c>
      <c r="DF45" s="371">
        <v>5481</v>
      </c>
      <c r="DG45" s="372">
        <v>5505</v>
      </c>
      <c r="DH45" s="370">
        <v>5507</v>
      </c>
      <c r="DI45" s="371">
        <v>5511</v>
      </c>
      <c r="DJ45" s="371">
        <v>5514</v>
      </c>
      <c r="DK45" s="371">
        <v>5484</v>
      </c>
      <c r="DL45" s="371">
        <v>5442</v>
      </c>
      <c r="DM45" s="371">
        <v>5396</v>
      </c>
      <c r="DN45" s="371">
        <v>5343</v>
      </c>
      <c r="DO45" s="371">
        <v>5323</v>
      </c>
      <c r="DP45" s="371">
        <v>5342</v>
      </c>
      <c r="DQ45" s="371">
        <v>5333</v>
      </c>
      <c r="DR45" s="371">
        <v>5303</v>
      </c>
      <c r="DS45" s="374">
        <v>5365</v>
      </c>
      <c r="DT45" s="370">
        <v>5404</v>
      </c>
      <c r="DU45" s="371">
        <v>5472</v>
      </c>
      <c r="DV45" s="371">
        <v>5492</v>
      </c>
      <c r="DW45" s="371">
        <v>5486</v>
      </c>
      <c r="DX45" s="371">
        <v>5523</v>
      </c>
      <c r="DY45" s="371">
        <v>5495</v>
      </c>
      <c r="DZ45" s="371">
        <v>5509</v>
      </c>
      <c r="EA45" s="371">
        <v>5474</v>
      </c>
      <c r="EB45" s="371">
        <v>5464</v>
      </c>
      <c r="EC45" s="371">
        <v>5479</v>
      </c>
      <c r="ED45" s="371">
        <v>5462</v>
      </c>
      <c r="EE45" s="374">
        <v>5487</v>
      </c>
      <c r="EF45" s="370">
        <v>5486</v>
      </c>
      <c r="EG45" s="371">
        <v>5469</v>
      </c>
      <c r="EH45" s="371">
        <v>5454</v>
      </c>
      <c r="EI45" s="371">
        <v>5437</v>
      </c>
      <c r="EJ45" s="371">
        <v>5410</v>
      </c>
      <c r="EK45" s="371">
        <v>5424</v>
      </c>
      <c r="EL45" s="371">
        <v>5409</v>
      </c>
      <c r="EM45" s="371">
        <v>5433</v>
      </c>
      <c r="EN45" s="371">
        <v>5447</v>
      </c>
      <c r="EO45" s="371">
        <v>5453</v>
      </c>
      <c r="EP45" s="371">
        <v>5481</v>
      </c>
      <c r="EQ45" s="374">
        <v>5506</v>
      </c>
      <c r="ER45" s="370">
        <v>5553</v>
      </c>
      <c r="ES45" s="371">
        <v>5544</v>
      </c>
      <c r="ET45" s="371">
        <v>5478</v>
      </c>
      <c r="EU45" s="371">
        <v>5475</v>
      </c>
      <c r="EV45" s="371">
        <v>5490</v>
      </c>
      <c r="EW45" s="374">
        <v>5570</v>
      </c>
      <c r="EX45" s="374">
        <v>5596</v>
      </c>
      <c r="EY45" s="374">
        <v>5603</v>
      </c>
      <c r="EZ45" s="372">
        <v>5571</v>
      </c>
      <c r="FA45" s="372">
        <v>5626</v>
      </c>
      <c r="FB45" s="372">
        <v>5645</v>
      </c>
      <c r="FC45" s="372">
        <v>5733</v>
      </c>
      <c r="FD45" s="372">
        <v>5786</v>
      </c>
      <c r="FE45" s="372">
        <v>5781</v>
      </c>
      <c r="FF45" s="372">
        <v>5711</v>
      </c>
      <c r="FG45" s="372"/>
      <c r="FH45" s="372"/>
      <c r="FI45" s="372"/>
      <c r="FJ45" s="372"/>
      <c r="FK45" s="372"/>
      <c r="FL45" s="372"/>
      <c r="FM45" s="372"/>
      <c r="FN45" s="372"/>
      <c r="FO45" s="372"/>
      <c r="FP45" s="372"/>
      <c r="FQ45" s="103">
        <v>-75</v>
      </c>
      <c r="FR45" s="83">
        <v>-1.3132551216949746</v>
      </c>
      <c r="FS45" s="103">
        <v>-22</v>
      </c>
      <c r="FT45" s="83">
        <v>-0.39956411187795132</v>
      </c>
    </row>
    <row r="46" spans="1:188" ht="15" outlineLevel="2">
      <c r="A46" s="358">
        <v>59</v>
      </c>
      <c r="B46" s="52" t="s">
        <v>329</v>
      </c>
      <c r="C46" s="342" t="s">
        <v>333</v>
      </c>
      <c r="D46" s="370">
        <v>3407</v>
      </c>
      <c r="E46" s="371">
        <v>3412</v>
      </c>
      <c r="F46" s="371">
        <v>3405</v>
      </c>
      <c r="G46" s="371">
        <v>3399</v>
      </c>
      <c r="H46" s="371">
        <v>3379</v>
      </c>
      <c r="I46" s="371">
        <v>3380</v>
      </c>
      <c r="J46" s="371">
        <v>3360</v>
      </c>
      <c r="K46" s="371">
        <v>3371</v>
      </c>
      <c r="L46" s="371">
        <v>3314</v>
      </c>
      <c r="M46" s="371">
        <v>3346</v>
      </c>
      <c r="N46" s="371">
        <v>3314</v>
      </c>
      <c r="O46" s="372">
        <v>3363</v>
      </c>
      <c r="P46" s="370">
        <v>3334</v>
      </c>
      <c r="Q46" s="371">
        <v>3339</v>
      </c>
      <c r="R46" s="373">
        <v>3373</v>
      </c>
      <c r="S46" s="371">
        <v>3329</v>
      </c>
      <c r="T46" s="371">
        <v>3297</v>
      </c>
      <c r="U46" s="371">
        <v>3258</v>
      </c>
      <c r="V46" s="371">
        <v>3271</v>
      </c>
      <c r="W46" s="371">
        <v>3264</v>
      </c>
      <c r="X46" s="371">
        <v>3269</v>
      </c>
      <c r="Y46" s="371">
        <v>3273</v>
      </c>
      <c r="Z46" s="371">
        <v>3270</v>
      </c>
      <c r="AA46" s="372">
        <v>3211</v>
      </c>
      <c r="AB46" s="370">
        <v>3200</v>
      </c>
      <c r="AC46" s="371">
        <v>3208</v>
      </c>
      <c r="AD46" s="371">
        <v>3219</v>
      </c>
      <c r="AE46" s="371">
        <v>3226</v>
      </c>
      <c r="AF46" s="371">
        <v>3211</v>
      </c>
      <c r="AG46" s="371">
        <v>3188</v>
      </c>
      <c r="AH46" s="371">
        <v>3206</v>
      </c>
      <c r="AI46" s="371">
        <v>3237</v>
      </c>
      <c r="AJ46" s="371">
        <v>3299</v>
      </c>
      <c r="AK46" s="371">
        <v>3321</v>
      </c>
      <c r="AL46" s="371">
        <v>3332</v>
      </c>
      <c r="AM46" s="372">
        <v>3315</v>
      </c>
      <c r="AN46" s="370">
        <v>3293</v>
      </c>
      <c r="AO46" s="371">
        <v>3274</v>
      </c>
      <c r="AP46" s="371">
        <v>3263</v>
      </c>
      <c r="AQ46" s="371">
        <v>3256</v>
      </c>
      <c r="AR46" s="371">
        <v>3264</v>
      </c>
      <c r="AS46" s="371">
        <v>3246</v>
      </c>
      <c r="AT46" s="371">
        <v>3237</v>
      </c>
      <c r="AU46" s="371">
        <v>3267</v>
      </c>
      <c r="AV46" s="371">
        <v>3231</v>
      </c>
      <c r="AW46" s="371">
        <v>3214</v>
      </c>
      <c r="AX46" s="371">
        <v>3186</v>
      </c>
      <c r="AY46" s="372">
        <v>3196</v>
      </c>
      <c r="AZ46" s="370">
        <v>3194</v>
      </c>
      <c r="BA46" s="371">
        <v>3183</v>
      </c>
      <c r="BB46" s="371">
        <v>3164</v>
      </c>
      <c r="BC46" s="371">
        <v>3144</v>
      </c>
      <c r="BD46" s="371">
        <v>3112</v>
      </c>
      <c r="BE46" s="371">
        <v>3053</v>
      </c>
      <c r="BF46" s="371">
        <v>3039</v>
      </c>
      <c r="BG46" s="371">
        <v>3011</v>
      </c>
      <c r="BH46" s="371">
        <v>3015</v>
      </c>
      <c r="BI46" s="371">
        <v>2977</v>
      </c>
      <c r="BJ46" s="371">
        <v>3014</v>
      </c>
      <c r="BK46" s="372">
        <v>3070</v>
      </c>
      <c r="BL46" s="370">
        <v>3077</v>
      </c>
      <c r="BM46" s="375">
        <v>3116</v>
      </c>
      <c r="BN46" s="375">
        <v>3083</v>
      </c>
      <c r="BO46" s="375">
        <v>3099</v>
      </c>
      <c r="BP46" s="375">
        <v>3098</v>
      </c>
      <c r="BQ46" s="375">
        <v>3109</v>
      </c>
      <c r="BR46" s="375">
        <v>3126</v>
      </c>
      <c r="BS46" s="375">
        <v>3136</v>
      </c>
      <c r="BT46" s="375">
        <v>3140</v>
      </c>
      <c r="BU46" s="375">
        <v>3136</v>
      </c>
      <c r="BV46" s="375">
        <v>3112</v>
      </c>
      <c r="BW46" s="372">
        <v>3302</v>
      </c>
      <c r="BX46" s="370">
        <v>3308</v>
      </c>
      <c r="BY46" s="375">
        <v>3245</v>
      </c>
      <c r="BZ46" s="375">
        <v>3211</v>
      </c>
      <c r="CA46" s="375">
        <v>3176</v>
      </c>
      <c r="CB46" s="375">
        <v>3170</v>
      </c>
      <c r="CC46" s="375">
        <v>3072</v>
      </c>
      <c r="CD46" s="375">
        <v>3074</v>
      </c>
      <c r="CE46" s="375">
        <v>3069</v>
      </c>
      <c r="CF46" s="375">
        <v>3031</v>
      </c>
      <c r="CG46" s="371">
        <v>2992</v>
      </c>
      <c r="CH46" s="371">
        <v>2957</v>
      </c>
      <c r="CI46" s="372">
        <v>2928</v>
      </c>
      <c r="CJ46" s="370">
        <v>2875</v>
      </c>
      <c r="CK46" s="371">
        <v>2855</v>
      </c>
      <c r="CL46" s="371">
        <v>2783</v>
      </c>
      <c r="CM46" s="371">
        <v>2781</v>
      </c>
      <c r="CN46" s="371">
        <v>2803</v>
      </c>
      <c r="CO46" s="371">
        <v>2821</v>
      </c>
      <c r="CP46" s="371">
        <v>2818</v>
      </c>
      <c r="CQ46" s="371">
        <v>2831</v>
      </c>
      <c r="CR46" s="371">
        <v>2834</v>
      </c>
      <c r="CS46" s="371">
        <v>2848</v>
      </c>
      <c r="CT46" s="371">
        <v>2852</v>
      </c>
      <c r="CU46" s="372">
        <v>2847</v>
      </c>
      <c r="CV46" s="370">
        <v>2838</v>
      </c>
      <c r="CW46" s="371">
        <v>2829</v>
      </c>
      <c r="CX46" s="371">
        <v>2820</v>
      </c>
      <c r="CY46" s="371">
        <v>2818</v>
      </c>
      <c r="CZ46" s="371">
        <v>2839</v>
      </c>
      <c r="DA46" s="371">
        <v>2830</v>
      </c>
      <c r="DB46" s="371">
        <v>2805</v>
      </c>
      <c r="DC46" s="371">
        <v>2782</v>
      </c>
      <c r="DD46" s="371">
        <v>2798</v>
      </c>
      <c r="DE46" s="371">
        <v>2780</v>
      </c>
      <c r="DF46" s="371">
        <v>2775</v>
      </c>
      <c r="DG46" s="372">
        <v>2770</v>
      </c>
      <c r="DH46" s="370">
        <v>2752</v>
      </c>
      <c r="DI46" s="371">
        <v>2781</v>
      </c>
      <c r="DJ46" s="371">
        <v>2774</v>
      </c>
      <c r="DK46" s="371">
        <v>2772</v>
      </c>
      <c r="DL46" s="371">
        <v>2754</v>
      </c>
      <c r="DM46" s="371">
        <v>2744</v>
      </c>
      <c r="DN46" s="371">
        <v>2714</v>
      </c>
      <c r="DO46" s="371">
        <v>2715</v>
      </c>
      <c r="DP46" s="371">
        <v>2704</v>
      </c>
      <c r="DQ46" s="371">
        <v>2692</v>
      </c>
      <c r="DR46" s="371">
        <v>2694</v>
      </c>
      <c r="DS46" s="374">
        <v>2690</v>
      </c>
      <c r="DT46" s="370">
        <v>2708</v>
      </c>
      <c r="DU46" s="371">
        <v>2741</v>
      </c>
      <c r="DV46" s="371">
        <v>2727</v>
      </c>
      <c r="DW46" s="371">
        <v>2759</v>
      </c>
      <c r="DX46" s="371">
        <v>2777</v>
      </c>
      <c r="DY46" s="371">
        <v>2787</v>
      </c>
      <c r="DZ46" s="371">
        <v>2806</v>
      </c>
      <c r="EA46" s="371">
        <v>2790</v>
      </c>
      <c r="EB46" s="371">
        <v>2796</v>
      </c>
      <c r="EC46" s="371">
        <v>2783</v>
      </c>
      <c r="ED46" s="371">
        <v>2768</v>
      </c>
      <c r="EE46" s="374">
        <v>2754</v>
      </c>
      <c r="EF46" s="370">
        <v>2759</v>
      </c>
      <c r="EG46" s="371">
        <v>2760</v>
      </c>
      <c r="EH46" s="371">
        <v>2725</v>
      </c>
      <c r="EI46" s="371">
        <v>2709</v>
      </c>
      <c r="EJ46" s="371">
        <v>2700</v>
      </c>
      <c r="EK46" s="371">
        <v>2723</v>
      </c>
      <c r="EL46" s="371">
        <v>2703</v>
      </c>
      <c r="EM46" s="371">
        <v>2695</v>
      </c>
      <c r="EN46" s="371">
        <v>2696</v>
      </c>
      <c r="EO46" s="371">
        <v>2687</v>
      </c>
      <c r="EP46" s="371">
        <v>2658</v>
      </c>
      <c r="EQ46" s="374">
        <v>2630</v>
      </c>
      <c r="ER46" s="370">
        <v>2642</v>
      </c>
      <c r="ES46" s="371">
        <v>2614</v>
      </c>
      <c r="ET46" s="371">
        <v>2588</v>
      </c>
      <c r="EU46" s="371">
        <v>2567</v>
      </c>
      <c r="EV46" s="371">
        <v>2589</v>
      </c>
      <c r="EW46" s="374">
        <v>2577</v>
      </c>
      <c r="EX46" s="374">
        <v>2618</v>
      </c>
      <c r="EY46" s="374">
        <v>2616</v>
      </c>
      <c r="EZ46" s="372">
        <v>2596</v>
      </c>
      <c r="FA46" s="372">
        <v>2614</v>
      </c>
      <c r="FB46" s="372">
        <v>2607</v>
      </c>
      <c r="FC46" s="372">
        <v>2599</v>
      </c>
      <c r="FD46" s="372">
        <v>2605</v>
      </c>
      <c r="FE46" s="372">
        <v>2593</v>
      </c>
      <c r="FF46" s="372">
        <v>2577</v>
      </c>
      <c r="FG46" s="372"/>
      <c r="FH46" s="372"/>
      <c r="FI46" s="372"/>
      <c r="FJ46" s="372"/>
      <c r="FK46" s="372"/>
      <c r="FL46" s="372"/>
      <c r="FM46" s="372"/>
      <c r="FN46" s="372"/>
      <c r="FO46" s="372"/>
      <c r="FP46" s="372"/>
      <c r="FQ46" s="103">
        <v>-28</v>
      </c>
      <c r="FR46" s="83">
        <v>-1.086534730306558</v>
      </c>
      <c r="FS46" s="103">
        <v>-22</v>
      </c>
      <c r="FT46" s="83">
        <v>-0.83650190114068435</v>
      </c>
    </row>
    <row r="47" spans="1:188" ht="15" outlineLevel="2">
      <c r="A47" s="358">
        <v>113</v>
      </c>
      <c r="B47" s="52" t="s">
        <v>329</v>
      </c>
      <c r="C47" s="342" t="s">
        <v>334</v>
      </c>
      <c r="D47" s="370">
        <v>6182</v>
      </c>
      <c r="E47" s="371">
        <v>6209</v>
      </c>
      <c r="F47" s="371">
        <v>6122</v>
      </c>
      <c r="G47" s="371">
        <v>5699</v>
      </c>
      <c r="H47" s="371">
        <v>5697</v>
      </c>
      <c r="I47" s="371">
        <v>5774</v>
      </c>
      <c r="J47" s="371">
        <v>5608</v>
      </c>
      <c r="K47" s="371">
        <v>5744</v>
      </c>
      <c r="L47" s="371">
        <v>5565</v>
      </c>
      <c r="M47" s="371">
        <v>5554</v>
      </c>
      <c r="N47" s="371">
        <v>5548</v>
      </c>
      <c r="O47" s="372">
        <v>5531</v>
      </c>
      <c r="P47" s="370">
        <v>5511</v>
      </c>
      <c r="Q47" s="371">
        <v>5509</v>
      </c>
      <c r="R47" s="373">
        <v>5515</v>
      </c>
      <c r="S47" s="371">
        <v>5442</v>
      </c>
      <c r="T47" s="371">
        <v>5450</v>
      </c>
      <c r="U47" s="371">
        <v>5449</v>
      </c>
      <c r="V47" s="371">
        <v>5439</v>
      </c>
      <c r="W47" s="371">
        <v>5398</v>
      </c>
      <c r="X47" s="371">
        <v>5438</v>
      </c>
      <c r="Y47" s="371">
        <v>5509</v>
      </c>
      <c r="Z47" s="371">
        <v>5456</v>
      </c>
      <c r="AA47" s="372">
        <v>5421</v>
      </c>
      <c r="AB47" s="370">
        <v>5449</v>
      </c>
      <c r="AC47" s="371">
        <v>5455</v>
      </c>
      <c r="AD47" s="371">
        <v>5406</v>
      </c>
      <c r="AE47" s="371">
        <v>5395</v>
      </c>
      <c r="AF47" s="371">
        <v>5433</v>
      </c>
      <c r="AG47" s="371">
        <v>5447</v>
      </c>
      <c r="AH47" s="371">
        <v>5438</v>
      </c>
      <c r="AI47" s="371">
        <v>5407</v>
      </c>
      <c r="AJ47" s="371">
        <v>5402</v>
      </c>
      <c r="AK47" s="371">
        <v>5466</v>
      </c>
      <c r="AL47" s="371">
        <v>5442</v>
      </c>
      <c r="AM47" s="372">
        <v>5490</v>
      </c>
      <c r="AN47" s="370">
        <v>5417</v>
      </c>
      <c r="AO47" s="371">
        <v>5443</v>
      </c>
      <c r="AP47" s="371">
        <v>5480</v>
      </c>
      <c r="AQ47" s="371">
        <v>5481</v>
      </c>
      <c r="AR47" s="371">
        <v>5472</v>
      </c>
      <c r="AS47" s="371">
        <v>5491</v>
      </c>
      <c r="AT47" s="371">
        <v>5491</v>
      </c>
      <c r="AU47" s="371">
        <v>5495</v>
      </c>
      <c r="AV47" s="371">
        <v>5518</v>
      </c>
      <c r="AW47" s="371">
        <v>5581</v>
      </c>
      <c r="AX47" s="371">
        <v>5611</v>
      </c>
      <c r="AY47" s="372">
        <v>5663</v>
      </c>
      <c r="AZ47" s="370">
        <v>5706</v>
      </c>
      <c r="BA47" s="371">
        <v>5699</v>
      </c>
      <c r="BB47" s="371">
        <v>5715</v>
      </c>
      <c r="BC47" s="371">
        <v>5691</v>
      </c>
      <c r="BD47" s="371">
        <v>5700</v>
      </c>
      <c r="BE47" s="371">
        <v>5699</v>
      </c>
      <c r="BF47" s="371">
        <v>5666</v>
      </c>
      <c r="BG47" s="371">
        <v>5563</v>
      </c>
      <c r="BH47" s="371">
        <v>5585</v>
      </c>
      <c r="BI47" s="371">
        <v>5546</v>
      </c>
      <c r="BJ47" s="371">
        <v>5604</v>
      </c>
      <c r="BK47" s="372">
        <v>5702</v>
      </c>
      <c r="BL47" s="370">
        <v>5771</v>
      </c>
      <c r="BM47" s="375">
        <v>5860</v>
      </c>
      <c r="BN47" s="375">
        <v>5834</v>
      </c>
      <c r="BO47" s="375">
        <v>5847</v>
      </c>
      <c r="BP47" s="375">
        <v>5894</v>
      </c>
      <c r="BQ47" s="375">
        <v>5931</v>
      </c>
      <c r="BR47" s="375">
        <v>5849</v>
      </c>
      <c r="BS47" s="375">
        <v>5805</v>
      </c>
      <c r="BT47" s="375">
        <v>5774</v>
      </c>
      <c r="BU47" s="375">
        <v>5803</v>
      </c>
      <c r="BV47" s="375">
        <v>5958</v>
      </c>
      <c r="BW47" s="372">
        <v>6010</v>
      </c>
      <c r="BX47" s="370">
        <v>6060</v>
      </c>
      <c r="BY47" s="375">
        <v>6021</v>
      </c>
      <c r="BZ47" s="375">
        <v>6047</v>
      </c>
      <c r="CA47" s="375">
        <v>5969</v>
      </c>
      <c r="CB47" s="375">
        <v>5967</v>
      </c>
      <c r="CC47" s="375">
        <v>5997</v>
      </c>
      <c r="CD47" s="375">
        <v>5951</v>
      </c>
      <c r="CE47" s="375">
        <v>5941</v>
      </c>
      <c r="CF47" s="375">
        <v>5883</v>
      </c>
      <c r="CG47" s="371">
        <v>5791</v>
      </c>
      <c r="CH47" s="371">
        <v>5723</v>
      </c>
      <c r="CI47" s="372">
        <v>5713</v>
      </c>
      <c r="CJ47" s="370">
        <v>5694</v>
      </c>
      <c r="CK47" s="371">
        <v>5677</v>
      </c>
      <c r="CL47" s="371">
        <v>5618</v>
      </c>
      <c r="CM47" s="371">
        <v>5609</v>
      </c>
      <c r="CN47" s="371">
        <v>5573</v>
      </c>
      <c r="CO47" s="371">
        <v>5580</v>
      </c>
      <c r="CP47" s="371">
        <v>5599</v>
      </c>
      <c r="CQ47" s="371">
        <v>5606</v>
      </c>
      <c r="CR47" s="371">
        <v>5707</v>
      </c>
      <c r="CS47" s="371">
        <v>5699</v>
      </c>
      <c r="CT47" s="371">
        <v>5666</v>
      </c>
      <c r="CU47" s="372">
        <v>5653</v>
      </c>
      <c r="CV47" s="370">
        <v>5622</v>
      </c>
      <c r="CW47" s="371">
        <v>5588</v>
      </c>
      <c r="CX47" s="371">
        <v>5552</v>
      </c>
      <c r="CY47" s="371">
        <v>5574</v>
      </c>
      <c r="CZ47" s="371">
        <v>5553</v>
      </c>
      <c r="DA47" s="371">
        <v>5522</v>
      </c>
      <c r="DB47" s="371">
        <v>5519</v>
      </c>
      <c r="DC47" s="371">
        <v>5471</v>
      </c>
      <c r="DD47" s="371">
        <v>5479</v>
      </c>
      <c r="DE47" s="371">
        <v>5458</v>
      </c>
      <c r="DF47" s="371">
        <v>5481</v>
      </c>
      <c r="DG47" s="372">
        <v>5433</v>
      </c>
      <c r="DH47" s="370">
        <v>5427</v>
      </c>
      <c r="DI47" s="371">
        <v>5436</v>
      </c>
      <c r="DJ47" s="371">
        <v>5486</v>
      </c>
      <c r="DK47" s="371">
        <v>5459</v>
      </c>
      <c r="DL47" s="371">
        <v>5385</v>
      </c>
      <c r="DM47" s="371">
        <v>5360</v>
      </c>
      <c r="DN47" s="371">
        <v>5314</v>
      </c>
      <c r="DO47" s="371">
        <v>5277</v>
      </c>
      <c r="DP47" s="371">
        <v>5348</v>
      </c>
      <c r="DQ47" s="371">
        <v>5370</v>
      </c>
      <c r="DR47" s="371">
        <v>5413</v>
      </c>
      <c r="DS47" s="374">
        <v>5402</v>
      </c>
      <c r="DT47" s="370">
        <v>5445</v>
      </c>
      <c r="DU47" s="371">
        <v>5567</v>
      </c>
      <c r="DV47" s="371">
        <v>5709</v>
      </c>
      <c r="DW47" s="371">
        <v>5810</v>
      </c>
      <c r="DX47" s="371">
        <v>5894</v>
      </c>
      <c r="DY47" s="371">
        <v>5933</v>
      </c>
      <c r="DZ47" s="371">
        <v>5958</v>
      </c>
      <c r="EA47" s="371">
        <v>5906</v>
      </c>
      <c r="EB47" s="371">
        <v>5910</v>
      </c>
      <c r="EC47" s="371">
        <v>5911</v>
      </c>
      <c r="ED47" s="371">
        <v>5909</v>
      </c>
      <c r="EE47" s="374">
        <v>5908</v>
      </c>
      <c r="EF47" s="370">
        <v>5916</v>
      </c>
      <c r="EG47" s="371">
        <v>5950</v>
      </c>
      <c r="EH47" s="371">
        <v>5899</v>
      </c>
      <c r="EI47" s="371">
        <v>5899</v>
      </c>
      <c r="EJ47" s="371">
        <v>5893</v>
      </c>
      <c r="EK47" s="371">
        <v>5872</v>
      </c>
      <c r="EL47" s="371">
        <v>5928</v>
      </c>
      <c r="EM47" s="371">
        <v>5992</v>
      </c>
      <c r="EN47" s="371">
        <v>5995</v>
      </c>
      <c r="EO47" s="371">
        <v>5995</v>
      </c>
      <c r="EP47" s="371">
        <v>6008</v>
      </c>
      <c r="EQ47" s="374">
        <v>6009</v>
      </c>
      <c r="ER47" s="370">
        <v>6049</v>
      </c>
      <c r="ES47" s="371">
        <v>5991</v>
      </c>
      <c r="ET47" s="371">
        <v>6007</v>
      </c>
      <c r="EU47" s="371">
        <v>5990</v>
      </c>
      <c r="EV47" s="371">
        <v>6004</v>
      </c>
      <c r="EW47" s="374">
        <v>5984</v>
      </c>
      <c r="EX47" s="374">
        <v>6175</v>
      </c>
      <c r="EY47" s="374">
        <v>6235</v>
      </c>
      <c r="EZ47" s="372">
        <v>6187</v>
      </c>
      <c r="FA47" s="372">
        <v>6228</v>
      </c>
      <c r="FB47" s="372">
        <v>6188</v>
      </c>
      <c r="FC47" s="372">
        <v>6242</v>
      </c>
      <c r="FD47" s="372">
        <v>6319</v>
      </c>
      <c r="FE47" s="372">
        <v>6301</v>
      </c>
      <c r="FF47" s="372">
        <v>6309</v>
      </c>
      <c r="FG47" s="372"/>
      <c r="FH47" s="372"/>
      <c r="FI47" s="372"/>
      <c r="FJ47" s="372"/>
      <c r="FK47" s="372"/>
      <c r="FL47" s="372"/>
      <c r="FM47" s="372"/>
      <c r="FN47" s="372"/>
      <c r="FO47" s="372"/>
      <c r="FP47" s="372"/>
      <c r="FQ47" s="103">
        <v>-10</v>
      </c>
      <c r="FR47" s="83">
        <v>-0.15850372483753369</v>
      </c>
      <c r="FS47" s="103">
        <v>67</v>
      </c>
      <c r="FT47" s="83">
        <v>1.1149941754035613</v>
      </c>
    </row>
    <row r="48" spans="1:188" ht="15" outlineLevel="2">
      <c r="A48" s="358">
        <v>125</v>
      </c>
      <c r="B48" s="52" t="s">
        <v>329</v>
      </c>
      <c r="C48" s="342" t="s">
        <v>335</v>
      </c>
      <c r="D48" s="370">
        <v>6822</v>
      </c>
      <c r="E48" s="371">
        <v>6819</v>
      </c>
      <c r="F48" s="371">
        <v>6810</v>
      </c>
      <c r="G48" s="371">
        <v>6632</v>
      </c>
      <c r="H48" s="371">
        <v>6626</v>
      </c>
      <c r="I48" s="371">
        <v>6657</v>
      </c>
      <c r="J48" s="371">
        <v>6651</v>
      </c>
      <c r="K48" s="371">
        <v>6649</v>
      </c>
      <c r="L48" s="371">
        <v>6586</v>
      </c>
      <c r="M48" s="371">
        <v>6609</v>
      </c>
      <c r="N48" s="371">
        <v>6655</v>
      </c>
      <c r="O48" s="372">
        <v>6725</v>
      </c>
      <c r="P48" s="370">
        <v>6715</v>
      </c>
      <c r="Q48" s="371">
        <v>6733</v>
      </c>
      <c r="R48" s="373">
        <v>6731</v>
      </c>
      <c r="S48" s="371">
        <v>5383</v>
      </c>
      <c r="T48" s="371">
        <v>6676</v>
      </c>
      <c r="U48" s="371">
        <v>6787</v>
      </c>
      <c r="V48" s="371">
        <v>1706</v>
      </c>
      <c r="W48" s="371">
        <v>1893</v>
      </c>
      <c r="X48" s="371">
        <v>2013</v>
      </c>
      <c r="Y48" s="371">
        <v>6770</v>
      </c>
      <c r="Z48" s="371">
        <v>6821</v>
      </c>
      <c r="AA48" s="372">
        <v>6781</v>
      </c>
      <c r="AB48" s="370">
        <v>6794</v>
      </c>
      <c r="AC48" s="371">
        <v>6834</v>
      </c>
      <c r="AD48" s="371">
        <v>6786</v>
      </c>
      <c r="AE48" s="371">
        <v>6761</v>
      </c>
      <c r="AF48" s="371">
        <v>6779</v>
      </c>
      <c r="AG48" s="371">
        <v>6779</v>
      </c>
      <c r="AH48" s="371">
        <v>6785</v>
      </c>
      <c r="AI48" s="371">
        <v>6767</v>
      </c>
      <c r="AJ48" s="371">
        <v>6753</v>
      </c>
      <c r="AK48" s="371">
        <v>6787</v>
      </c>
      <c r="AL48" s="371">
        <v>6722</v>
      </c>
      <c r="AM48" s="372">
        <v>6737</v>
      </c>
      <c r="AN48" s="370">
        <v>6717</v>
      </c>
      <c r="AO48" s="371">
        <v>6686</v>
      </c>
      <c r="AP48" s="371">
        <v>6660</v>
      </c>
      <c r="AQ48" s="371">
        <v>6625</v>
      </c>
      <c r="AR48" s="371">
        <v>6669</v>
      </c>
      <c r="AS48" s="371">
        <v>6677</v>
      </c>
      <c r="AT48" s="371">
        <v>6692</v>
      </c>
      <c r="AU48" s="371">
        <v>6686</v>
      </c>
      <c r="AV48" s="371">
        <v>6666</v>
      </c>
      <c r="AW48" s="371">
        <v>6703</v>
      </c>
      <c r="AX48" s="371">
        <v>6709</v>
      </c>
      <c r="AY48" s="372">
        <v>6752</v>
      </c>
      <c r="AZ48" s="370">
        <v>6796</v>
      </c>
      <c r="BA48" s="371">
        <v>6767</v>
      </c>
      <c r="BB48" s="371">
        <v>6733</v>
      </c>
      <c r="BC48" s="371">
        <v>6756</v>
      </c>
      <c r="BD48" s="371">
        <v>6738</v>
      </c>
      <c r="BE48" s="371">
        <v>6706</v>
      </c>
      <c r="BF48" s="371">
        <v>6701</v>
      </c>
      <c r="BG48" s="371">
        <v>6637</v>
      </c>
      <c r="BH48" s="371">
        <v>6629</v>
      </c>
      <c r="BI48" s="371">
        <v>6580</v>
      </c>
      <c r="BJ48" s="371">
        <v>6614</v>
      </c>
      <c r="BK48" s="372">
        <v>6662</v>
      </c>
      <c r="BL48" s="370">
        <v>6687</v>
      </c>
      <c r="BM48" s="375">
        <v>6707</v>
      </c>
      <c r="BN48" s="375">
        <v>6660</v>
      </c>
      <c r="BO48" s="375">
        <v>6637</v>
      </c>
      <c r="BP48" s="375">
        <v>6637</v>
      </c>
      <c r="BQ48" s="375">
        <v>6640</v>
      </c>
      <c r="BR48" s="375">
        <v>6588</v>
      </c>
      <c r="BS48" s="375">
        <v>6544</v>
      </c>
      <c r="BT48" s="375">
        <v>6556</v>
      </c>
      <c r="BU48" s="375">
        <v>6559</v>
      </c>
      <c r="BV48" s="375">
        <v>6583</v>
      </c>
      <c r="BW48" s="372">
        <v>6622</v>
      </c>
      <c r="BX48" s="370">
        <v>6660</v>
      </c>
      <c r="BY48" s="375">
        <v>6642</v>
      </c>
      <c r="BZ48" s="375">
        <v>6625</v>
      </c>
      <c r="CA48" s="375">
        <v>6577</v>
      </c>
      <c r="CB48" s="375">
        <v>6536</v>
      </c>
      <c r="CC48" s="375">
        <v>6539</v>
      </c>
      <c r="CD48" s="375">
        <v>6541</v>
      </c>
      <c r="CE48" s="375">
        <v>6568</v>
      </c>
      <c r="CF48" s="375">
        <v>6539</v>
      </c>
      <c r="CG48" s="371">
        <v>6550</v>
      </c>
      <c r="CH48" s="371">
        <v>6576</v>
      </c>
      <c r="CI48" s="372">
        <v>6555</v>
      </c>
      <c r="CJ48" s="370">
        <v>6541</v>
      </c>
      <c r="CK48" s="371">
        <v>6575</v>
      </c>
      <c r="CL48" s="371">
        <v>6568</v>
      </c>
      <c r="CM48" s="371">
        <v>6581</v>
      </c>
      <c r="CN48" s="371">
        <v>6584</v>
      </c>
      <c r="CO48" s="371">
        <v>6598</v>
      </c>
      <c r="CP48" s="371">
        <v>6616</v>
      </c>
      <c r="CQ48" s="371">
        <v>6621</v>
      </c>
      <c r="CR48" s="371">
        <v>6606</v>
      </c>
      <c r="CS48" s="371">
        <v>6629</v>
      </c>
      <c r="CT48" s="371">
        <v>6630</v>
      </c>
      <c r="CU48" s="372">
        <v>6669</v>
      </c>
      <c r="CV48" s="370">
        <v>6670</v>
      </c>
      <c r="CW48" s="371">
        <v>6625</v>
      </c>
      <c r="CX48" s="371">
        <v>6610</v>
      </c>
      <c r="CY48" s="371">
        <v>6611</v>
      </c>
      <c r="CZ48" s="371">
        <v>6614</v>
      </c>
      <c r="DA48" s="371">
        <v>6616</v>
      </c>
      <c r="DB48" s="371">
        <v>6611</v>
      </c>
      <c r="DC48" s="371">
        <v>6588</v>
      </c>
      <c r="DD48" s="371">
        <v>6539</v>
      </c>
      <c r="DE48" s="371">
        <v>6509</v>
      </c>
      <c r="DF48" s="371">
        <v>6545</v>
      </c>
      <c r="DG48" s="372">
        <v>6558</v>
      </c>
      <c r="DH48" s="370">
        <v>6559</v>
      </c>
      <c r="DI48" s="371">
        <v>6525</v>
      </c>
      <c r="DJ48" s="371">
        <v>6500</v>
      </c>
      <c r="DK48" s="371">
        <v>6508</v>
      </c>
      <c r="DL48" s="371">
        <v>6511</v>
      </c>
      <c r="DM48" s="371">
        <v>6497</v>
      </c>
      <c r="DN48" s="371">
        <v>6460</v>
      </c>
      <c r="DO48" s="371">
        <v>6456</v>
      </c>
      <c r="DP48" s="371">
        <v>6477</v>
      </c>
      <c r="DQ48" s="371">
        <v>6456</v>
      </c>
      <c r="DR48" s="371">
        <v>6449</v>
      </c>
      <c r="DS48" s="374">
        <v>6495</v>
      </c>
      <c r="DT48" s="370">
        <v>6542</v>
      </c>
      <c r="DU48" s="371">
        <v>6579</v>
      </c>
      <c r="DV48" s="371">
        <v>6536</v>
      </c>
      <c r="DW48" s="371">
        <v>6506</v>
      </c>
      <c r="DX48" s="371">
        <v>6496</v>
      </c>
      <c r="DY48" s="371">
        <v>6502</v>
      </c>
      <c r="DZ48" s="371">
        <v>6541</v>
      </c>
      <c r="EA48" s="371">
        <v>6503</v>
      </c>
      <c r="EB48" s="371">
        <v>6537</v>
      </c>
      <c r="EC48" s="371">
        <v>6556</v>
      </c>
      <c r="ED48" s="371">
        <v>6572</v>
      </c>
      <c r="EE48" s="374">
        <v>6604</v>
      </c>
      <c r="EF48" s="370">
        <v>6673</v>
      </c>
      <c r="EG48" s="371">
        <v>6747</v>
      </c>
      <c r="EH48" s="371">
        <v>6749</v>
      </c>
      <c r="EI48" s="371">
        <v>6750</v>
      </c>
      <c r="EJ48" s="371">
        <v>6759</v>
      </c>
      <c r="EK48" s="371">
        <v>6740</v>
      </c>
      <c r="EL48" s="371">
        <v>6780</v>
      </c>
      <c r="EM48" s="371">
        <v>6825</v>
      </c>
      <c r="EN48" s="371">
        <v>6820</v>
      </c>
      <c r="EO48" s="371">
        <v>6845</v>
      </c>
      <c r="EP48" s="371">
        <v>6857</v>
      </c>
      <c r="EQ48" s="374">
        <v>6867</v>
      </c>
      <c r="ER48" s="370">
        <v>6894</v>
      </c>
      <c r="ES48" s="371">
        <v>6875</v>
      </c>
      <c r="ET48" s="371">
        <v>6865</v>
      </c>
      <c r="EU48" s="371">
        <v>6858</v>
      </c>
      <c r="EV48" s="371">
        <v>6843</v>
      </c>
      <c r="EW48" s="374">
        <v>6813</v>
      </c>
      <c r="EX48" s="374">
        <v>6853</v>
      </c>
      <c r="EY48" s="374">
        <v>6925</v>
      </c>
      <c r="EZ48" s="372">
        <v>6932</v>
      </c>
      <c r="FA48" s="372">
        <v>6929</v>
      </c>
      <c r="FB48" s="372">
        <v>6917</v>
      </c>
      <c r="FC48" s="372">
        <v>6943</v>
      </c>
      <c r="FD48" s="372">
        <v>6994</v>
      </c>
      <c r="FE48" s="372">
        <v>6983</v>
      </c>
      <c r="FF48" s="372">
        <v>6967</v>
      </c>
      <c r="FG48" s="372"/>
      <c r="FH48" s="372"/>
      <c r="FI48" s="372"/>
      <c r="FJ48" s="372"/>
      <c r="FK48" s="372"/>
      <c r="FL48" s="372"/>
      <c r="FM48" s="372"/>
      <c r="FN48" s="372"/>
      <c r="FO48" s="372"/>
      <c r="FP48" s="372"/>
      <c r="FQ48" s="103">
        <v>-27</v>
      </c>
      <c r="FR48" s="83">
        <v>-0.38754126596813548</v>
      </c>
      <c r="FS48" s="103">
        <v>24</v>
      </c>
      <c r="FT48" s="83">
        <v>0.34949759720401924</v>
      </c>
    </row>
    <row r="49" spans="1:176" ht="15" outlineLevel="2">
      <c r="A49" s="358">
        <v>138</v>
      </c>
      <c r="B49" s="52" t="s">
        <v>329</v>
      </c>
      <c r="C49" s="342" t="s">
        <v>336</v>
      </c>
      <c r="D49" s="370">
        <v>12059</v>
      </c>
      <c r="E49" s="371">
        <v>12275</v>
      </c>
      <c r="F49" s="371">
        <v>12276</v>
      </c>
      <c r="G49" s="371">
        <v>12178</v>
      </c>
      <c r="H49" s="371">
        <v>12119</v>
      </c>
      <c r="I49" s="371">
        <v>12280</v>
      </c>
      <c r="J49" s="371">
        <v>12119</v>
      </c>
      <c r="K49" s="371">
        <v>12164</v>
      </c>
      <c r="L49" s="371">
        <v>12153</v>
      </c>
      <c r="M49" s="371">
        <v>12168</v>
      </c>
      <c r="N49" s="371">
        <v>12157</v>
      </c>
      <c r="O49" s="372">
        <v>12192</v>
      </c>
      <c r="P49" s="370">
        <v>12568</v>
      </c>
      <c r="Q49" s="371">
        <v>12622</v>
      </c>
      <c r="R49" s="373">
        <v>12996</v>
      </c>
      <c r="S49" s="371">
        <v>13065</v>
      </c>
      <c r="T49" s="371">
        <v>12833</v>
      </c>
      <c r="U49" s="371">
        <v>12817</v>
      </c>
      <c r="V49" s="371">
        <v>12828</v>
      </c>
      <c r="W49" s="371">
        <v>12808</v>
      </c>
      <c r="X49" s="371">
        <v>12827</v>
      </c>
      <c r="Y49" s="371">
        <v>12888</v>
      </c>
      <c r="Z49" s="371">
        <v>12879</v>
      </c>
      <c r="AA49" s="372">
        <v>12832</v>
      </c>
      <c r="AB49" s="370">
        <v>12778</v>
      </c>
      <c r="AC49" s="371">
        <v>12896</v>
      </c>
      <c r="AD49" s="371">
        <v>12915</v>
      </c>
      <c r="AE49" s="371">
        <v>12929</v>
      </c>
      <c r="AF49" s="371">
        <v>13015</v>
      </c>
      <c r="AG49" s="371">
        <v>12768</v>
      </c>
      <c r="AH49" s="371">
        <v>12721</v>
      </c>
      <c r="AI49" s="371">
        <v>12676</v>
      </c>
      <c r="AJ49" s="371">
        <v>12565</v>
      </c>
      <c r="AK49" s="371">
        <v>12670</v>
      </c>
      <c r="AL49" s="371">
        <v>12336</v>
      </c>
      <c r="AM49" s="372">
        <v>12401</v>
      </c>
      <c r="AN49" s="370">
        <v>12375</v>
      </c>
      <c r="AO49" s="371">
        <v>12318</v>
      </c>
      <c r="AP49" s="371">
        <v>12318</v>
      </c>
      <c r="AQ49" s="371">
        <v>12197</v>
      </c>
      <c r="AR49" s="371">
        <v>12463</v>
      </c>
      <c r="AS49" s="371">
        <v>12427</v>
      </c>
      <c r="AT49" s="371">
        <v>12444</v>
      </c>
      <c r="AU49" s="371">
        <v>12442</v>
      </c>
      <c r="AV49" s="371">
        <v>12305</v>
      </c>
      <c r="AW49" s="371">
        <v>12307</v>
      </c>
      <c r="AX49" s="371">
        <v>12289</v>
      </c>
      <c r="AY49" s="372">
        <v>12288</v>
      </c>
      <c r="AZ49" s="370">
        <v>12324</v>
      </c>
      <c r="BA49" s="371">
        <v>12440</v>
      </c>
      <c r="BB49" s="371">
        <v>12394</v>
      </c>
      <c r="BC49" s="371">
        <v>12397</v>
      </c>
      <c r="BD49" s="371">
        <v>12410</v>
      </c>
      <c r="BE49" s="371">
        <v>12304</v>
      </c>
      <c r="BF49" s="371">
        <v>12248</v>
      </c>
      <c r="BG49" s="371">
        <v>12123</v>
      </c>
      <c r="BH49" s="371">
        <v>12148</v>
      </c>
      <c r="BI49" s="371">
        <v>12048</v>
      </c>
      <c r="BJ49" s="371">
        <v>12061</v>
      </c>
      <c r="BK49" s="372">
        <v>12139</v>
      </c>
      <c r="BL49" s="370">
        <v>12136</v>
      </c>
      <c r="BM49" s="375">
        <v>12207</v>
      </c>
      <c r="BN49" s="375">
        <v>12158</v>
      </c>
      <c r="BO49" s="375">
        <v>12102</v>
      </c>
      <c r="BP49" s="375">
        <v>12117</v>
      </c>
      <c r="BQ49" s="375">
        <v>12027</v>
      </c>
      <c r="BR49" s="375">
        <v>11725</v>
      </c>
      <c r="BS49" s="375">
        <v>11590</v>
      </c>
      <c r="BT49" s="375">
        <v>11518</v>
      </c>
      <c r="BU49" s="375">
        <v>11480</v>
      </c>
      <c r="BV49" s="375">
        <v>11491</v>
      </c>
      <c r="BW49" s="372">
        <v>11574</v>
      </c>
      <c r="BX49" s="370">
        <v>11582</v>
      </c>
      <c r="BY49" s="375">
        <v>11512</v>
      </c>
      <c r="BZ49" s="375">
        <v>11457</v>
      </c>
      <c r="CA49" s="375">
        <v>11363</v>
      </c>
      <c r="CB49" s="375">
        <v>11329</v>
      </c>
      <c r="CC49" s="375">
        <v>11238</v>
      </c>
      <c r="CD49" s="375">
        <v>11219</v>
      </c>
      <c r="CE49" s="375">
        <v>11269</v>
      </c>
      <c r="CF49" s="375">
        <v>11676</v>
      </c>
      <c r="CG49" s="371">
        <v>11585</v>
      </c>
      <c r="CH49" s="371">
        <v>11585</v>
      </c>
      <c r="CI49" s="372">
        <v>11564</v>
      </c>
      <c r="CJ49" s="370">
        <v>11512</v>
      </c>
      <c r="CK49" s="371">
        <v>11546</v>
      </c>
      <c r="CL49" s="371">
        <v>11511</v>
      </c>
      <c r="CM49" s="371">
        <v>11496</v>
      </c>
      <c r="CN49" s="371">
        <v>11522</v>
      </c>
      <c r="CO49" s="371">
        <v>11590</v>
      </c>
      <c r="CP49" s="371">
        <v>11673</v>
      </c>
      <c r="CQ49" s="371">
        <v>11717</v>
      </c>
      <c r="CR49" s="371">
        <v>11696</v>
      </c>
      <c r="CS49" s="371">
        <v>11790</v>
      </c>
      <c r="CT49" s="371">
        <v>11844</v>
      </c>
      <c r="CU49" s="372">
        <v>11861</v>
      </c>
      <c r="CV49" s="370">
        <v>11844</v>
      </c>
      <c r="CW49" s="371">
        <v>11790</v>
      </c>
      <c r="CX49" s="371">
        <v>11717</v>
      </c>
      <c r="CY49" s="371">
        <v>11585</v>
      </c>
      <c r="CZ49" s="371">
        <v>11675</v>
      </c>
      <c r="DA49" s="371">
        <v>11571</v>
      </c>
      <c r="DB49" s="371">
        <v>11544</v>
      </c>
      <c r="DC49" s="371">
        <v>11398</v>
      </c>
      <c r="DD49" s="371">
        <v>11500</v>
      </c>
      <c r="DE49" s="371">
        <v>11439</v>
      </c>
      <c r="DF49" s="371">
        <v>11397</v>
      </c>
      <c r="DG49" s="372">
        <v>11361</v>
      </c>
      <c r="DH49" s="370">
        <v>11304</v>
      </c>
      <c r="DI49" s="371">
        <v>11279</v>
      </c>
      <c r="DJ49" s="371">
        <v>11230</v>
      </c>
      <c r="DK49" s="371">
        <v>11149</v>
      </c>
      <c r="DL49" s="371">
        <v>11039</v>
      </c>
      <c r="DM49" s="371">
        <v>10941</v>
      </c>
      <c r="DN49" s="371">
        <v>10848</v>
      </c>
      <c r="DO49" s="371">
        <v>10815</v>
      </c>
      <c r="DP49" s="371">
        <v>10829</v>
      </c>
      <c r="DQ49" s="371">
        <v>10767</v>
      </c>
      <c r="DR49" s="371">
        <v>10731</v>
      </c>
      <c r="DS49" s="374">
        <v>10832</v>
      </c>
      <c r="DT49" s="370">
        <v>10856</v>
      </c>
      <c r="DU49" s="371">
        <v>10902</v>
      </c>
      <c r="DV49" s="371">
        <v>10933</v>
      </c>
      <c r="DW49" s="371">
        <v>10931</v>
      </c>
      <c r="DX49" s="371">
        <v>11135</v>
      </c>
      <c r="DY49" s="371">
        <v>11191</v>
      </c>
      <c r="DZ49" s="371">
        <v>11163</v>
      </c>
      <c r="EA49" s="371">
        <v>11027</v>
      </c>
      <c r="EB49" s="371">
        <v>11045</v>
      </c>
      <c r="EC49" s="371">
        <v>10995</v>
      </c>
      <c r="ED49" s="371">
        <v>10961</v>
      </c>
      <c r="EE49" s="374">
        <v>10926</v>
      </c>
      <c r="EF49" s="370">
        <v>10963</v>
      </c>
      <c r="EG49" s="371">
        <v>10971</v>
      </c>
      <c r="EH49" s="371">
        <v>10937</v>
      </c>
      <c r="EI49" s="371">
        <v>10885</v>
      </c>
      <c r="EJ49" s="371">
        <v>10841</v>
      </c>
      <c r="EK49" s="371">
        <v>10859</v>
      </c>
      <c r="EL49" s="371">
        <v>10863</v>
      </c>
      <c r="EM49" s="371">
        <v>10859</v>
      </c>
      <c r="EN49" s="371">
        <v>10895</v>
      </c>
      <c r="EO49" s="371">
        <v>10843</v>
      </c>
      <c r="EP49" s="371">
        <v>10872</v>
      </c>
      <c r="EQ49" s="374">
        <v>10830</v>
      </c>
      <c r="ER49" s="370">
        <v>10878</v>
      </c>
      <c r="ES49" s="371">
        <v>10892</v>
      </c>
      <c r="ET49" s="371">
        <v>10853</v>
      </c>
      <c r="EU49" s="371">
        <v>10804</v>
      </c>
      <c r="EV49" s="371">
        <v>10799</v>
      </c>
      <c r="EW49" s="374">
        <v>10768</v>
      </c>
      <c r="EX49" s="374">
        <v>10935</v>
      </c>
      <c r="EY49" s="374">
        <v>10989</v>
      </c>
      <c r="EZ49" s="372">
        <v>11038</v>
      </c>
      <c r="FA49" s="372">
        <v>11114</v>
      </c>
      <c r="FB49" s="372">
        <v>11177</v>
      </c>
      <c r="FC49" s="372">
        <v>11240</v>
      </c>
      <c r="FD49" s="372">
        <v>11294</v>
      </c>
      <c r="FE49" s="372">
        <v>11276</v>
      </c>
      <c r="FF49" s="372">
        <v>11166</v>
      </c>
      <c r="FG49" s="372"/>
      <c r="FH49" s="372"/>
      <c r="FI49" s="372"/>
      <c r="FJ49" s="372"/>
      <c r="FK49" s="372"/>
      <c r="FL49" s="372"/>
      <c r="FM49" s="372"/>
      <c r="FN49" s="372"/>
      <c r="FO49" s="372"/>
      <c r="FP49" s="372"/>
      <c r="FQ49" s="103">
        <v>-128</v>
      </c>
      <c r="FR49" s="83">
        <v>-1.1463370947519254</v>
      </c>
      <c r="FS49" s="103">
        <v>-74</v>
      </c>
      <c r="FT49" s="83">
        <v>-0.68328716528162514</v>
      </c>
    </row>
    <row r="50" spans="1:176" ht="15" outlineLevel="2">
      <c r="A50" s="358">
        <v>234</v>
      </c>
      <c r="B50" s="52" t="s">
        <v>329</v>
      </c>
      <c r="C50" s="342" t="s">
        <v>337</v>
      </c>
      <c r="D50" s="370">
        <v>15401</v>
      </c>
      <c r="E50" s="371">
        <v>15412</v>
      </c>
      <c r="F50" s="371">
        <v>15388</v>
      </c>
      <c r="G50" s="371">
        <v>15280</v>
      </c>
      <c r="H50" s="371">
        <v>15236</v>
      </c>
      <c r="I50" s="371">
        <v>15344</v>
      </c>
      <c r="J50" s="371">
        <v>15300</v>
      </c>
      <c r="K50" s="371">
        <v>15283</v>
      </c>
      <c r="L50" s="371">
        <v>15333</v>
      </c>
      <c r="M50" s="371">
        <v>15504</v>
      </c>
      <c r="N50" s="371">
        <v>15501</v>
      </c>
      <c r="O50" s="372">
        <v>16138</v>
      </c>
      <c r="P50" s="370">
        <v>16196</v>
      </c>
      <c r="Q50" s="371">
        <v>16152</v>
      </c>
      <c r="R50" s="373">
        <v>16254</v>
      </c>
      <c r="S50" s="371">
        <v>16607</v>
      </c>
      <c r="T50" s="371">
        <v>16644</v>
      </c>
      <c r="U50" s="371">
        <v>16894</v>
      </c>
      <c r="V50" s="371">
        <v>17106</v>
      </c>
      <c r="W50" s="371">
        <v>17085</v>
      </c>
      <c r="X50" s="371">
        <v>17294</v>
      </c>
      <c r="Y50" s="371">
        <v>17510</v>
      </c>
      <c r="Z50" s="371">
        <v>17536</v>
      </c>
      <c r="AA50" s="372">
        <v>17651</v>
      </c>
      <c r="AB50" s="370">
        <v>17711</v>
      </c>
      <c r="AC50" s="371">
        <v>17675</v>
      </c>
      <c r="AD50" s="371">
        <v>17760</v>
      </c>
      <c r="AE50" s="371">
        <v>17913</v>
      </c>
      <c r="AF50" s="371">
        <v>17999</v>
      </c>
      <c r="AG50" s="371">
        <v>18038</v>
      </c>
      <c r="AH50" s="371">
        <v>18044</v>
      </c>
      <c r="AI50" s="371">
        <v>18059</v>
      </c>
      <c r="AJ50" s="371">
        <v>18269</v>
      </c>
      <c r="AK50" s="371">
        <v>18312</v>
      </c>
      <c r="AL50" s="371">
        <v>18300</v>
      </c>
      <c r="AM50" s="372">
        <v>18241</v>
      </c>
      <c r="AN50" s="370">
        <v>18231</v>
      </c>
      <c r="AO50" s="371">
        <v>18270</v>
      </c>
      <c r="AP50" s="371">
        <v>18424</v>
      </c>
      <c r="AQ50" s="371">
        <v>18482</v>
      </c>
      <c r="AR50" s="371">
        <v>18558</v>
      </c>
      <c r="AS50" s="371">
        <v>18642</v>
      </c>
      <c r="AT50" s="371">
        <v>18641</v>
      </c>
      <c r="AU50" s="371">
        <v>18617</v>
      </c>
      <c r="AV50" s="371">
        <v>18646</v>
      </c>
      <c r="AW50" s="371">
        <v>18678</v>
      </c>
      <c r="AX50" s="371">
        <v>18684</v>
      </c>
      <c r="AY50" s="372">
        <v>18758</v>
      </c>
      <c r="AZ50" s="370">
        <v>18715</v>
      </c>
      <c r="BA50" s="371">
        <v>18738</v>
      </c>
      <c r="BB50" s="371">
        <v>18788</v>
      </c>
      <c r="BC50" s="371">
        <v>18872</v>
      </c>
      <c r="BD50" s="371">
        <v>18796</v>
      </c>
      <c r="BE50" s="371">
        <v>18871</v>
      </c>
      <c r="BF50" s="371">
        <v>18919</v>
      </c>
      <c r="BG50" s="371">
        <v>18804</v>
      </c>
      <c r="BH50" s="371">
        <v>18726</v>
      </c>
      <c r="BI50" s="371">
        <v>18671</v>
      </c>
      <c r="BJ50" s="371">
        <v>18852</v>
      </c>
      <c r="BK50" s="372">
        <v>19043</v>
      </c>
      <c r="BL50" s="370">
        <v>19154</v>
      </c>
      <c r="BM50" s="375">
        <v>19252</v>
      </c>
      <c r="BN50" s="375">
        <v>19328</v>
      </c>
      <c r="BO50" s="375">
        <v>19317</v>
      </c>
      <c r="BP50" s="375">
        <v>19301</v>
      </c>
      <c r="BQ50" s="375">
        <v>19337</v>
      </c>
      <c r="BR50" s="375">
        <v>19330</v>
      </c>
      <c r="BS50" s="375">
        <v>19333</v>
      </c>
      <c r="BT50" s="375">
        <v>19399</v>
      </c>
      <c r="BU50" s="375">
        <v>19388</v>
      </c>
      <c r="BV50" s="375">
        <v>19370</v>
      </c>
      <c r="BW50" s="372">
        <v>19326</v>
      </c>
      <c r="BX50" s="370">
        <v>19334</v>
      </c>
      <c r="BY50" s="375">
        <v>19283</v>
      </c>
      <c r="BZ50" s="375">
        <v>19281</v>
      </c>
      <c r="CA50" s="375">
        <v>19254</v>
      </c>
      <c r="CB50" s="375">
        <v>19269</v>
      </c>
      <c r="CC50" s="375">
        <v>19036</v>
      </c>
      <c r="CD50" s="375">
        <v>19120</v>
      </c>
      <c r="CE50" s="375">
        <v>19158</v>
      </c>
      <c r="CF50" s="375">
        <v>19157</v>
      </c>
      <c r="CG50" s="371">
        <v>19169</v>
      </c>
      <c r="CH50" s="371">
        <v>19132</v>
      </c>
      <c r="CI50" s="372">
        <v>19111</v>
      </c>
      <c r="CJ50" s="370">
        <v>19105</v>
      </c>
      <c r="CK50" s="371">
        <v>19180</v>
      </c>
      <c r="CL50" s="371">
        <v>19214</v>
      </c>
      <c r="CM50" s="371">
        <v>19206</v>
      </c>
      <c r="CN50" s="371">
        <v>19233</v>
      </c>
      <c r="CO50" s="371">
        <v>19333</v>
      </c>
      <c r="CP50" s="371">
        <v>19393</v>
      </c>
      <c r="CQ50" s="371">
        <v>19528</v>
      </c>
      <c r="CR50" s="371">
        <v>19579</v>
      </c>
      <c r="CS50" s="371">
        <v>19532</v>
      </c>
      <c r="CT50" s="371">
        <v>19681</v>
      </c>
      <c r="CU50" s="372">
        <v>19819</v>
      </c>
      <c r="CV50" s="370">
        <v>19851</v>
      </c>
      <c r="CW50" s="371">
        <v>19989</v>
      </c>
      <c r="CX50" s="371">
        <v>19993</v>
      </c>
      <c r="CY50" s="371">
        <v>20020</v>
      </c>
      <c r="CZ50" s="371">
        <v>19998</v>
      </c>
      <c r="DA50" s="371">
        <v>20020</v>
      </c>
      <c r="DB50" s="371">
        <v>19991</v>
      </c>
      <c r="DC50" s="371">
        <v>20027</v>
      </c>
      <c r="DD50" s="371">
        <v>20101</v>
      </c>
      <c r="DE50" s="371">
        <v>20058</v>
      </c>
      <c r="DF50" s="371">
        <v>20134</v>
      </c>
      <c r="DG50" s="372">
        <v>20148</v>
      </c>
      <c r="DH50" s="370">
        <v>20138</v>
      </c>
      <c r="DI50" s="371">
        <v>20146</v>
      </c>
      <c r="DJ50" s="371">
        <v>20109</v>
      </c>
      <c r="DK50" s="371">
        <v>20066</v>
      </c>
      <c r="DL50" s="371">
        <v>20039</v>
      </c>
      <c r="DM50" s="371">
        <v>20000</v>
      </c>
      <c r="DN50" s="371">
        <v>19969</v>
      </c>
      <c r="DO50" s="371">
        <v>19982</v>
      </c>
      <c r="DP50" s="371">
        <v>19947</v>
      </c>
      <c r="DQ50" s="371">
        <v>19899</v>
      </c>
      <c r="DR50" s="371">
        <v>19926</v>
      </c>
      <c r="DS50" s="374">
        <v>19846</v>
      </c>
      <c r="DT50" s="370">
        <v>19855</v>
      </c>
      <c r="DU50" s="371">
        <v>19995</v>
      </c>
      <c r="DV50" s="371">
        <v>19874</v>
      </c>
      <c r="DW50" s="371">
        <v>19805</v>
      </c>
      <c r="DX50" s="371">
        <v>19918</v>
      </c>
      <c r="DY50" s="371">
        <v>19921</v>
      </c>
      <c r="DZ50" s="371">
        <v>19904</v>
      </c>
      <c r="EA50" s="371">
        <v>19792</v>
      </c>
      <c r="EB50" s="371">
        <v>19851</v>
      </c>
      <c r="EC50" s="371">
        <v>19846</v>
      </c>
      <c r="ED50" s="371">
        <v>19791</v>
      </c>
      <c r="EE50" s="374">
        <v>19732</v>
      </c>
      <c r="EF50" s="370">
        <v>19768</v>
      </c>
      <c r="EG50" s="371">
        <v>19828</v>
      </c>
      <c r="EH50" s="371">
        <v>19799</v>
      </c>
      <c r="EI50" s="371">
        <v>19787</v>
      </c>
      <c r="EJ50" s="371">
        <v>19763</v>
      </c>
      <c r="EK50" s="371">
        <v>19736</v>
      </c>
      <c r="EL50" s="371">
        <v>19732</v>
      </c>
      <c r="EM50" s="371">
        <v>19780</v>
      </c>
      <c r="EN50" s="371">
        <v>19856</v>
      </c>
      <c r="EO50" s="371">
        <v>19871</v>
      </c>
      <c r="EP50" s="371">
        <v>19855</v>
      </c>
      <c r="EQ50" s="374">
        <v>19961</v>
      </c>
      <c r="ER50" s="370">
        <v>20057</v>
      </c>
      <c r="ES50" s="371">
        <v>20218</v>
      </c>
      <c r="ET50" s="371">
        <v>20157</v>
      </c>
      <c r="EU50" s="371">
        <v>20136</v>
      </c>
      <c r="EV50" s="371">
        <v>20285</v>
      </c>
      <c r="EW50" s="374">
        <v>20394</v>
      </c>
      <c r="EX50" s="374">
        <v>20598</v>
      </c>
      <c r="EY50" s="374">
        <v>20648</v>
      </c>
      <c r="EZ50" s="372">
        <v>20714</v>
      </c>
      <c r="FA50" s="372">
        <v>20868</v>
      </c>
      <c r="FB50" s="372">
        <v>20959</v>
      </c>
      <c r="FC50" s="372">
        <v>21089</v>
      </c>
      <c r="FD50" s="372">
        <v>21184</v>
      </c>
      <c r="FE50" s="372">
        <v>21352</v>
      </c>
      <c r="FF50" s="372">
        <v>21318</v>
      </c>
      <c r="FG50" s="372"/>
      <c r="FH50" s="372"/>
      <c r="FI50" s="372"/>
      <c r="FJ50" s="372"/>
      <c r="FK50" s="372"/>
      <c r="FL50" s="372"/>
      <c r="FM50" s="372"/>
      <c r="FN50" s="372"/>
      <c r="FO50" s="372"/>
      <c r="FP50" s="372"/>
      <c r="FQ50" s="103">
        <v>134</v>
      </c>
      <c r="FR50" s="83">
        <v>0.62857678956750163</v>
      </c>
      <c r="FS50" s="103">
        <v>229</v>
      </c>
      <c r="FT50" s="83">
        <v>1.1472371123691198</v>
      </c>
    </row>
    <row r="51" spans="1:176" ht="15" outlineLevel="2">
      <c r="A51" s="358">
        <v>240</v>
      </c>
      <c r="B51" s="52" t="s">
        <v>329</v>
      </c>
      <c r="C51" s="342" t="s">
        <v>338</v>
      </c>
      <c r="D51" s="370">
        <v>9035</v>
      </c>
      <c r="E51" s="371">
        <v>9044</v>
      </c>
      <c r="F51" s="371">
        <v>8973</v>
      </c>
      <c r="G51" s="371">
        <v>8935</v>
      </c>
      <c r="H51" s="371">
        <v>8920</v>
      </c>
      <c r="I51" s="371">
        <v>8937</v>
      </c>
      <c r="J51" s="371">
        <v>8640</v>
      </c>
      <c r="K51" s="371">
        <v>8908</v>
      </c>
      <c r="L51" s="371">
        <v>8629</v>
      </c>
      <c r="M51" s="371">
        <v>8588</v>
      </c>
      <c r="N51" s="371">
        <v>8542</v>
      </c>
      <c r="O51" s="372">
        <v>8560</v>
      </c>
      <c r="P51" s="370">
        <v>8529</v>
      </c>
      <c r="Q51" s="371">
        <v>8506</v>
      </c>
      <c r="R51" s="373">
        <v>8507</v>
      </c>
      <c r="S51" s="371">
        <v>8471</v>
      </c>
      <c r="T51" s="371">
        <v>8499</v>
      </c>
      <c r="U51" s="371">
        <v>8481</v>
      </c>
      <c r="V51" s="371">
        <v>8518</v>
      </c>
      <c r="W51" s="371">
        <v>8542</v>
      </c>
      <c r="X51" s="371">
        <v>8673</v>
      </c>
      <c r="Y51" s="371">
        <v>8801</v>
      </c>
      <c r="Z51" s="371">
        <v>8747</v>
      </c>
      <c r="AA51" s="372">
        <v>8666</v>
      </c>
      <c r="AB51" s="370">
        <v>8707</v>
      </c>
      <c r="AC51" s="371">
        <v>8760</v>
      </c>
      <c r="AD51" s="371">
        <v>8774</v>
      </c>
      <c r="AE51" s="371">
        <v>8753</v>
      </c>
      <c r="AF51" s="371">
        <v>8817</v>
      </c>
      <c r="AG51" s="371">
        <v>8708</v>
      </c>
      <c r="AH51" s="371">
        <v>8681</v>
      </c>
      <c r="AI51" s="371">
        <v>8648</v>
      </c>
      <c r="AJ51" s="371">
        <v>8589</v>
      </c>
      <c r="AK51" s="371">
        <v>8652</v>
      </c>
      <c r="AL51" s="371">
        <v>8579</v>
      </c>
      <c r="AM51" s="372">
        <v>8602</v>
      </c>
      <c r="AN51" s="370">
        <v>8555</v>
      </c>
      <c r="AO51" s="371">
        <v>8521</v>
      </c>
      <c r="AP51" s="371">
        <v>8486</v>
      </c>
      <c r="AQ51" s="371">
        <v>8447</v>
      </c>
      <c r="AR51" s="371">
        <v>8575</v>
      </c>
      <c r="AS51" s="371">
        <v>8557</v>
      </c>
      <c r="AT51" s="371">
        <v>8585</v>
      </c>
      <c r="AU51" s="371">
        <v>8597</v>
      </c>
      <c r="AV51" s="371">
        <v>8514</v>
      </c>
      <c r="AW51" s="371">
        <v>8510</v>
      </c>
      <c r="AX51" s="371">
        <v>8505</v>
      </c>
      <c r="AY51" s="372">
        <v>8515</v>
      </c>
      <c r="AZ51" s="370">
        <v>8492</v>
      </c>
      <c r="BA51" s="371">
        <v>8512</v>
      </c>
      <c r="BB51" s="371">
        <v>8489</v>
      </c>
      <c r="BC51" s="371">
        <v>8461</v>
      </c>
      <c r="BD51" s="371">
        <v>8423</v>
      </c>
      <c r="BE51" s="371">
        <v>8322</v>
      </c>
      <c r="BF51" s="371">
        <v>8314</v>
      </c>
      <c r="BG51" s="371">
        <v>8193</v>
      </c>
      <c r="BH51" s="371">
        <v>8239</v>
      </c>
      <c r="BI51" s="371">
        <v>8167</v>
      </c>
      <c r="BJ51" s="371">
        <v>8168</v>
      </c>
      <c r="BK51" s="372">
        <v>8215</v>
      </c>
      <c r="BL51" s="370">
        <v>8148</v>
      </c>
      <c r="BM51" s="375">
        <v>8187</v>
      </c>
      <c r="BN51" s="375">
        <v>8127</v>
      </c>
      <c r="BO51" s="375">
        <v>8092</v>
      </c>
      <c r="BP51" s="375">
        <v>8073</v>
      </c>
      <c r="BQ51" s="375">
        <v>7996</v>
      </c>
      <c r="BR51" s="375">
        <v>7699</v>
      </c>
      <c r="BS51" s="375">
        <v>7619</v>
      </c>
      <c r="BT51" s="375">
        <v>7625</v>
      </c>
      <c r="BU51" s="375">
        <v>7666</v>
      </c>
      <c r="BV51" s="375">
        <v>7710</v>
      </c>
      <c r="BW51" s="372">
        <v>7734</v>
      </c>
      <c r="BX51" s="370">
        <v>7745</v>
      </c>
      <c r="BY51" s="375">
        <v>7688</v>
      </c>
      <c r="BZ51" s="375">
        <v>7636</v>
      </c>
      <c r="CA51" s="375">
        <v>7541</v>
      </c>
      <c r="CB51" s="375">
        <v>7504</v>
      </c>
      <c r="CC51" s="375">
        <v>7448</v>
      </c>
      <c r="CD51" s="375">
        <v>7393</v>
      </c>
      <c r="CE51" s="375">
        <v>7366</v>
      </c>
      <c r="CF51" s="375">
        <v>7341</v>
      </c>
      <c r="CG51" s="371">
        <v>7294</v>
      </c>
      <c r="CH51" s="371">
        <v>7275</v>
      </c>
      <c r="CI51" s="372">
        <v>7235</v>
      </c>
      <c r="CJ51" s="370">
        <v>7208</v>
      </c>
      <c r="CK51" s="371">
        <v>7170</v>
      </c>
      <c r="CL51" s="371">
        <v>7131</v>
      </c>
      <c r="CM51" s="371">
        <v>7110</v>
      </c>
      <c r="CN51" s="371">
        <v>7072</v>
      </c>
      <c r="CO51" s="371">
        <v>7102</v>
      </c>
      <c r="CP51" s="371">
        <v>7137</v>
      </c>
      <c r="CQ51" s="371">
        <v>7171</v>
      </c>
      <c r="CR51" s="371">
        <v>7137</v>
      </c>
      <c r="CS51" s="371">
        <v>7179</v>
      </c>
      <c r="CT51" s="371">
        <v>7218</v>
      </c>
      <c r="CU51" s="372">
        <v>7223</v>
      </c>
      <c r="CV51" s="370">
        <v>7217</v>
      </c>
      <c r="CW51" s="371">
        <v>7182</v>
      </c>
      <c r="CX51" s="371">
        <v>7130</v>
      </c>
      <c r="CY51" s="371">
        <v>7050</v>
      </c>
      <c r="CZ51" s="371">
        <v>7030</v>
      </c>
      <c r="DA51" s="371">
        <v>7049</v>
      </c>
      <c r="DB51" s="371">
        <v>7023</v>
      </c>
      <c r="DC51" s="371">
        <v>6989</v>
      </c>
      <c r="DD51" s="371">
        <v>6947</v>
      </c>
      <c r="DE51" s="371">
        <v>6943</v>
      </c>
      <c r="DF51" s="371">
        <v>6998</v>
      </c>
      <c r="DG51" s="372">
        <v>7013</v>
      </c>
      <c r="DH51" s="370">
        <v>6987</v>
      </c>
      <c r="DI51" s="371">
        <v>6994</v>
      </c>
      <c r="DJ51" s="371">
        <v>6976</v>
      </c>
      <c r="DK51" s="371">
        <v>6944</v>
      </c>
      <c r="DL51" s="371">
        <v>6901</v>
      </c>
      <c r="DM51" s="371">
        <v>6865</v>
      </c>
      <c r="DN51" s="371">
        <v>6791</v>
      </c>
      <c r="DO51" s="371">
        <v>6783</v>
      </c>
      <c r="DP51" s="371">
        <v>6768</v>
      </c>
      <c r="DQ51" s="371">
        <v>6746</v>
      </c>
      <c r="DR51" s="371">
        <v>6711</v>
      </c>
      <c r="DS51" s="374">
        <v>6735</v>
      </c>
      <c r="DT51" s="370">
        <v>6772</v>
      </c>
      <c r="DU51" s="371">
        <v>6842</v>
      </c>
      <c r="DV51" s="371">
        <v>6854</v>
      </c>
      <c r="DW51" s="371">
        <v>6852</v>
      </c>
      <c r="DX51" s="371">
        <v>6965</v>
      </c>
      <c r="DY51" s="371">
        <v>6973</v>
      </c>
      <c r="DZ51" s="371">
        <v>6991</v>
      </c>
      <c r="EA51" s="371">
        <v>6937</v>
      </c>
      <c r="EB51" s="371">
        <v>6999</v>
      </c>
      <c r="EC51" s="371">
        <v>6996</v>
      </c>
      <c r="ED51" s="371">
        <v>6954</v>
      </c>
      <c r="EE51" s="374">
        <v>6903</v>
      </c>
      <c r="EF51" s="370">
        <v>6911</v>
      </c>
      <c r="EG51" s="371">
        <v>6923</v>
      </c>
      <c r="EH51" s="371">
        <v>6873</v>
      </c>
      <c r="EI51" s="371">
        <v>6880</v>
      </c>
      <c r="EJ51" s="371">
        <v>6872</v>
      </c>
      <c r="EK51" s="371">
        <v>6845</v>
      </c>
      <c r="EL51" s="371">
        <v>6835</v>
      </c>
      <c r="EM51" s="371">
        <v>6843</v>
      </c>
      <c r="EN51" s="371">
        <v>6844</v>
      </c>
      <c r="EO51" s="371">
        <v>6814</v>
      </c>
      <c r="EP51" s="371">
        <v>6800</v>
      </c>
      <c r="EQ51" s="374">
        <v>6744</v>
      </c>
      <c r="ER51" s="370">
        <v>6751</v>
      </c>
      <c r="ES51" s="371">
        <v>6748</v>
      </c>
      <c r="ET51" s="371">
        <v>6713</v>
      </c>
      <c r="EU51" s="371">
        <v>6669</v>
      </c>
      <c r="EV51" s="371">
        <v>6672</v>
      </c>
      <c r="EW51" s="374">
        <v>6625</v>
      </c>
      <c r="EX51" s="374">
        <v>6657</v>
      </c>
      <c r="EY51" s="374">
        <v>6660</v>
      </c>
      <c r="EZ51" s="372">
        <v>6635</v>
      </c>
      <c r="FA51" s="372">
        <v>6631</v>
      </c>
      <c r="FB51" s="372">
        <v>6604</v>
      </c>
      <c r="FC51" s="372">
        <v>6631</v>
      </c>
      <c r="FD51" s="372">
        <v>6681</v>
      </c>
      <c r="FE51" s="372">
        <v>6664</v>
      </c>
      <c r="FF51" s="372">
        <v>6641</v>
      </c>
      <c r="FG51" s="372"/>
      <c r="FH51" s="372"/>
      <c r="FI51" s="372"/>
      <c r="FJ51" s="372"/>
      <c r="FK51" s="372"/>
      <c r="FL51" s="372"/>
      <c r="FM51" s="372"/>
      <c r="FN51" s="372"/>
      <c r="FO51" s="372"/>
      <c r="FP51" s="372"/>
      <c r="FQ51" s="103">
        <v>-40</v>
      </c>
      <c r="FR51" s="83">
        <v>-0.60231892787230834</v>
      </c>
      <c r="FS51" s="103">
        <v>10</v>
      </c>
      <c r="FT51" s="83">
        <v>0.14827995255041518</v>
      </c>
    </row>
    <row r="52" spans="1:176" ht="15" outlineLevel="2">
      <c r="A52" s="358">
        <v>284</v>
      </c>
      <c r="B52" s="52" t="s">
        <v>329</v>
      </c>
      <c r="C52" s="342" t="s">
        <v>339</v>
      </c>
      <c r="D52" s="370">
        <v>18432</v>
      </c>
      <c r="E52" s="371">
        <v>18510</v>
      </c>
      <c r="F52" s="371">
        <v>18542</v>
      </c>
      <c r="G52" s="371">
        <v>18502</v>
      </c>
      <c r="H52" s="371">
        <v>18464</v>
      </c>
      <c r="I52" s="371">
        <v>18546</v>
      </c>
      <c r="J52" s="371">
        <v>18119</v>
      </c>
      <c r="K52" s="371">
        <v>18479</v>
      </c>
      <c r="L52" s="371">
        <v>18014</v>
      </c>
      <c r="M52" s="371">
        <v>18070</v>
      </c>
      <c r="N52" s="371">
        <v>17895</v>
      </c>
      <c r="O52" s="372">
        <v>18082</v>
      </c>
      <c r="P52" s="370">
        <v>18103</v>
      </c>
      <c r="Q52" s="371">
        <v>18060</v>
      </c>
      <c r="R52" s="373">
        <v>18065</v>
      </c>
      <c r="S52" s="371">
        <v>18004</v>
      </c>
      <c r="T52" s="371">
        <v>18119</v>
      </c>
      <c r="U52" s="371">
        <v>18341</v>
      </c>
      <c r="V52" s="371">
        <v>18453</v>
      </c>
      <c r="W52" s="371">
        <v>18371</v>
      </c>
      <c r="X52" s="371">
        <v>18331</v>
      </c>
      <c r="Y52" s="371">
        <v>18374</v>
      </c>
      <c r="Z52" s="371">
        <v>18351</v>
      </c>
      <c r="AA52" s="372">
        <v>18476</v>
      </c>
      <c r="AB52" s="370">
        <v>18487</v>
      </c>
      <c r="AC52" s="371">
        <v>18524</v>
      </c>
      <c r="AD52" s="371">
        <v>18576</v>
      </c>
      <c r="AE52" s="371">
        <v>18594</v>
      </c>
      <c r="AF52" s="371">
        <v>18657</v>
      </c>
      <c r="AG52" s="371">
        <v>18639</v>
      </c>
      <c r="AH52" s="371">
        <v>18619</v>
      </c>
      <c r="AI52" s="371">
        <v>18471</v>
      </c>
      <c r="AJ52" s="371">
        <v>18707</v>
      </c>
      <c r="AK52" s="371">
        <v>18822</v>
      </c>
      <c r="AL52" s="371">
        <v>18781</v>
      </c>
      <c r="AM52" s="372">
        <v>18809</v>
      </c>
      <c r="AN52" s="370">
        <v>18753</v>
      </c>
      <c r="AO52" s="371">
        <v>18800</v>
      </c>
      <c r="AP52" s="371">
        <v>18947</v>
      </c>
      <c r="AQ52" s="371">
        <v>18895</v>
      </c>
      <c r="AR52" s="371">
        <v>18906</v>
      </c>
      <c r="AS52" s="371">
        <v>18930</v>
      </c>
      <c r="AT52" s="371">
        <v>18971</v>
      </c>
      <c r="AU52" s="371">
        <v>18904</v>
      </c>
      <c r="AV52" s="371">
        <v>18887</v>
      </c>
      <c r="AW52" s="371">
        <v>18902</v>
      </c>
      <c r="AX52" s="371">
        <v>18973</v>
      </c>
      <c r="AY52" s="372">
        <v>19038</v>
      </c>
      <c r="AZ52" s="370">
        <v>18984</v>
      </c>
      <c r="BA52" s="371">
        <v>18986</v>
      </c>
      <c r="BB52" s="371">
        <v>19151</v>
      </c>
      <c r="BC52" s="371">
        <v>19111</v>
      </c>
      <c r="BD52" s="371">
        <v>19089</v>
      </c>
      <c r="BE52" s="371">
        <v>19043</v>
      </c>
      <c r="BF52" s="371">
        <v>19079</v>
      </c>
      <c r="BG52" s="371">
        <v>18995</v>
      </c>
      <c r="BH52" s="371">
        <v>18940</v>
      </c>
      <c r="BI52" s="371">
        <v>19007</v>
      </c>
      <c r="BJ52" s="371">
        <v>19142</v>
      </c>
      <c r="BK52" s="372">
        <v>19284</v>
      </c>
      <c r="BL52" s="370">
        <v>19278</v>
      </c>
      <c r="BM52" s="375">
        <v>19364</v>
      </c>
      <c r="BN52" s="375">
        <v>19425</v>
      </c>
      <c r="BO52" s="375">
        <v>19410</v>
      </c>
      <c r="BP52" s="375">
        <v>19376</v>
      </c>
      <c r="BQ52" s="375">
        <v>19336</v>
      </c>
      <c r="BR52" s="375">
        <v>19290</v>
      </c>
      <c r="BS52" s="375">
        <v>19227</v>
      </c>
      <c r="BT52" s="375">
        <v>19277</v>
      </c>
      <c r="BU52" s="375">
        <v>19256</v>
      </c>
      <c r="BV52" s="375">
        <v>19210</v>
      </c>
      <c r="BW52" s="372">
        <v>19140</v>
      </c>
      <c r="BX52" s="370">
        <v>19194</v>
      </c>
      <c r="BY52" s="375">
        <v>19193</v>
      </c>
      <c r="BZ52" s="375">
        <v>19189</v>
      </c>
      <c r="CA52" s="375">
        <v>19165</v>
      </c>
      <c r="CB52" s="375">
        <v>19110</v>
      </c>
      <c r="CC52" s="375">
        <v>18807</v>
      </c>
      <c r="CD52" s="375">
        <v>18748</v>
      </c>
      <c r="CE52" s="375">
        <v>18771</v>
      </c>
      <c r="CF52" s="375">
        <v>18819</v>
      </c>
      <c r="CG52" s="371">
        <v>18814</v>
      </c>
      <c r="CH52" s="371">
        <v>18768</v>
      </c>
      <c r="CI52" s="372">
        <v>18694</v>
      </c>
      <c r="CJ52" s="370">
        <v>18639</v>
      </c>
      <c r="CK52" s="371">
        <v>18724</v>
      </c>
      <c r="CL52" s="371">
        <v>18725</v>
      </c>
      <c r="CM52" s="371">
        <v>18704</v>
      </c>
      <c r="CN52" s="371">
        <v>18700</v>
      </c>
      <c r="CO52" s="371">
        <v>18702</v>
      </c>
      <c r="CP52" s="371">
        <v>18697</v>
      </c>
      <c r="CQ52" s="371">
        <v>18776</v>
      </c>
      <c r="CR52" s="371">
        <v>18748</v>
      </c>
      <c r="CS52" s="371">
        <v>18727</v>
      </c>
      <c r="CT52" s="371">
        <v>18749</v>
      </c>
      <c r="CU52" s="372">
        <v>18758</v>
      </c>
      <c r="CV52" s="370">
        <v>18800</v>
      </c>
      <c r="CW52" s="371">
        <v>18868</v>
      </c>
      <c r="CX52" s="371">
        <v>18886</v>
      </c>
      <c r="CY52" s="371">
        <v>18855</v>
      </c>
      <c r="CZ52" s="371">
        <v>18801</v>
      </c>
      <c r="DA52" s="371">
        <v>18808</v>
      </c>
      <c r="DB52" s="371">
        <v>18773</v>
      </c>
      <c r="DC52" s="371">
        <v>18756</v>
      </c>
      <c r="DD52" s="371">
        <v>18789</v>
      </c>
      <c r="DE52" s="371">
        <v>18799</v>
      </c>
      <c r="DF52" s="371">
        <v>18833</v>
      </c>
      <c r="DG52" s="372">
        <v>18565</v>
      </c>
      <c r="DH52" s="370">
        <v>18615</v>
      </c>
      <c r="DI52" s="371">
        <v>18673</v>
      </c>
      <c r="DJ52" s="371">
        <v>18703</v>
      </c>
      <c r="DK52" s="371">
        <v>18650</v>
      </c>
      <c r="DL52" s="371">
        <v>18572</v>
      </c>
      <c r="DM52" s="371">
        <v>18521</v>
      </c>
      <c r="DN52" s="371">
        <v>18485</v>
      </c>
      <c r="DO52" s="371">
        <v>18460</v>
      </c>
      <c r="DP52" s="371">
        <v>18471</v>
      </c>
      <c r="DQ52" s="371">
        <v>18410</v>
      </c>
      <c r="DR52" s="371">
        <v>18429</v>
      </c>
      <c r="DS52" s="374">
        <v>18471</v>
      </c>
      <c r="DT52" s="370">
        <v>18442</v>
      </c>
      <c r="DU52" s="371">
        <v>18515</v>
      </c>
      <c r="DV52" s="371">
        <v>18544</v>
      </c>
      <c r="DW52" s="371">
        <v>18504</v>
      </c>
      <c r="DX52" s="371">
        <v>18660</v>
      </c>
      <c r="DY52" s="371">
        <v>18664</v>
      </c>
      <c r="DZ52" s="371">
        <v>18630</v>
      </c>
      <c r="EA52" s="371">
        <v>18156</v>
      </c>
      <c r="EB52" s="371">
        <v>18489</v>
      </c>
      <c r="EC52" s="371">
        <v>18373</v>
      </c>
      <c r="ED52" s="371">
        <v>18318</v>
      </c>
      <c r="EE52" s="374">
        <v>18223</v>
      </c>
      <c r="EF52" s="370">
        <v>18281</v>
      </c>
      <c r="EG52" s="371">
        <v>18406</v>
      </c>
      <c r="EH52" s="371">
        <v>18343</v>
      </c>
      <c r="EI52" s="371">
        <v>18312</v>
      </c>
      <c r="EJ52" s="371">
        <v>18350</v>
      </c>
      <c r="EK52" s="371">
        <v>18320</v>
      </c>
      <c r="EL52" s="371">
        <v>18318</v>
      </c>
      <c r="EM52" s="371">
        <v>18334</v>
      </c>
      <c r="EN52" s="371">
        <v>18460</v>
      </c>
      <c r="EO52" s="371">
        <v>18403</v>
      </c>
      <c r="EP52" s="371">
        <v>18381</v>
      </c>
      <c r="EQ52" s="374">
        <v>18391</v>
      </c>
      <c r="ER52" s="370">
        <v>18429</v>
      </c>
      <c r="ES52" s="371">
        <v>18474</v>
      </c>
      <c r="ET52" s="371">
        <v>18341</v>
      </c>
      <c r="EU52" s="371">
        <v>18303</v>
      </c>
      <c r="EV52" s="371">
        <v>18327</v>
      </c>
      <c r="EW52" s="374">
        <v>18183</v>
      </c>
      <c r="EX52" s="374">
        <v>18420</v>
      </c>
      <c r="EY52" s="374">
        <v>18436</v>
      </c>
      <c r="EZ52" s="372">
        <v>18423</v>
      </c>
      <c r="FA52" s="372">
        <v>18564</v>
      </c>
      <c r="FB52" s="372">
        <v>18578</v>
      </c>
      <c r="FC52" s="372">
        <v>18606</v>
      </c>
      <c r="FD52" s="372">
        <v>18711</v>
      </c>
      <c r="FE52" s="372">
        <v>18759</v>
      </c>
      <c r="FF52" s="372">
        <v>18580</v>
      </c>
      <c r="FG52" s="372"/>
      <c r="FH52" s="372"/>
      <c r="FI52" s="372"/>
      <c r="FJ52" s="372"/>
      <c r="FK52" s="372"/>
      <c r="FL52" s="372"/>
      <c r="FM52" s="372"/>
      <c r="FN52" s="372"/>
      <c r="FO52" s="372"/>
      <c r="FP52" s="372"/>
      <c r="FQ52" s="103">
        <v>-131</v>
      </c>
      <c r="FR52" s="83">
        <v>-0.70505920344456408</v>
      </c>
      <c r="FS52" s="103">
        <v>-26</v>
      </c>
      <c r="FT52" s="83">
        <v>-0.14137349790658477</v>
      </c>
    </row>
    <row r="53" spans="1:176" ht="15" outlineLevel="2">
      <c r="A53" s="358">
        <v>306</v>
      </c>
      <c r="B53" s="52" t="s">
        <v>329</v>
      </c>
      <c r="C53" s="342" t="s">
        <v>340</v>
      </c>
      <c r="D53" s="370">
        <v>3023</v>
      </c>
      <c r="E53" s="371">
        <v>3036</v>
      </c>
      <c r="F53" s="371">
        <v>3020</v>
      </c>
      <c r="G53" s="371">
        <v>3013</v>
      </c>
      <c r="H53" s="371">
        <v>2991</v>
      </c>
      <c r="I53" s="371">
        <v>3002</v>
      </c>
      <c r="J53" s="371">
        <v>2968</v>
      </c>
      <c r="K53" s="371">
        <v>3001</v>
      </c>
      <c r="L53" s="371">
        <v>2945</v>
      </c>
      <c r="M53" s="371">
        <v>2949</v>
      </c>
      <c r="N53" s="371">
        <v>2988</v>
      </c>
      <c r="O53" s="372">
        <v>3045</v>
      </c>
      <c r="P53" s="370">
        <v>3048</v>
      </c>
      <c r="Q53" s="371">
        <v>3054</v>
      </c>
      <c r="R53" s="373">
        <v>3032</v>
      </c>
      <c r="S53" s="371">
        <v>3073</v>
      </c>
      <c r="T53" s="371">
        <v>3086</v>
      </c>
      <c r="U53" s="371">
        <v>3128</v>
      </c>
      <c r="V53" s="371">
        <v>3142</v>
      </c>
      <c r="W53" s="371">
        <v>3150</v>
      </c>
      <c r="X53" s="371">
        <v>3189</v>
      </c>
      <c r="Y53" s="371">
        <v>3229</v>
      </c>
      <c r="Z53" s="371">
        <v>3186</v>
      </c>
      <c r="AA53" s="372">
        <v>3167</v>
      </c>
      <c r="AB53" s="370">
        <v>3182</v>
      </c>
      <c r="AC53" s="371">
        <v>3202</v>
      </c>
      <c r="AD53" s="371">
        <v>3233</v>
      </c>
      <c r="AE53" s="371">
        <v>3220</v>
      </c>
      <c r="AF53" s="371">
        <v>3250</v>
      </c>
      <c r="AG53" s="371">
        <v>3249</v>
      </c>
      <c r="AH53" s="371">
        <v>3275</v>
      </c>
      <c r="AI53" s="371">
        <v>3332</v>
      </c>
      <c r="AJ53" s="371">
        <v>3292</v>
      </c>
      <c r="AK53" s="371">
        <v>3281</v>
      </c>
      <c r="AL53" s="371">
        <v>3248</v>
      </c>
      <c r="AM53" s="372">
        <v>3237</v>
      </c>
      <c r="AN53" s="370">
        <v>3263</v>
      </c>
      <c r="AO53" s="371">
        <v>3322</v>
      </c>
      <c r="AP53" s="371">
        <v>3331</v>
      </c>
      <c r="AQ53" s="371">
        <v>3353</v>
      </c>
      <c r="AR53" s="371">
        <v>3296</v>
      </c>
      <c r="AS53" s="371">
        <v>3327</v>
      </c>
      <c r="AT53" s="371">
        <v>3310</v>
      </c>
      <c r="AU53" s="371">
        <v>3335</v>
      </c>
      <c r="AV53" s="371">
        <v>3346</v>
      </c>
      <c r="AW53" s="371">
        <v>3362</v>
      </c>
      <c r="AX53" s="371">
        <v>3329</v>
      </c>
      <c r="AY53" s="372">
        <v>3387</v>
      </c>
      <c r="AZ53" s="370">
        <v>3384</v>
      </c>
      <c r="BA53" s="371">
        <v>3406</v>
      </c>
      <c r="BB53" s="371">
        <v>3430</v>
      </c>
      <c r="BC53" s="371">
        <v>3420</v>
      </c>
      <c r="BD53" s="371">
        <v>3444</v>
      </c>
      <c r="BE53" s="371">
        <v>3413</v>
      </c>
      <c r="BF53" s="371">
        <v>3405</v>
      </c>
      <c r="BG53" s="371">
        <v>3382</v>
      </c>
      <c r="BH53" s="371">
        <v>3380</v>
      </c>
      <c r="BI53" s="371">
        <v>3326</v>
      </c>
      <c r="BJ53" s="371">
        <v>3333</v>
      </c>
      <c r="BK53" s="372">
        <v>3341</v>
      </c>
      <c r="BL53" s="370">
        <v>3330</v>
      </c>
      <c r="BM53" s="375">
        <v>3359</v>
      </c>
      <c r="BN53" s="375">
        <v>3356</v>
      </c>
      <c r="BO53" s="375">
        <v>3335</v>
      </c>
      <c r="BP53" s="375">
        <v>3364</v>
      </c>
      <c r="BQ53" s="375">
        <v>3381</v>
      </c>
      <c r="BR53" s="375">
        <v>3391</v>
      </c>
      <c r="BS53" s="375">
        <v>3352</v>
      </c>
      <c r="BT53" s="375">
        <v>3334</v>
      </c>
      <c r="BU53" s="375">
        <v>3338</v>
      </c>
      <c r="BV53" s="375">
        <v>3356</v>
      </c>
      <c r="BW53" s="372">
        <v>3433</v>
      </c>
      <c r="BX53" s="370">
        <v>3447</v>
      </c>
      <c r="BY53" s="375">
        <v>3414</v>
      </c>
      <c r="BZ53" s="375">
        <v>3436</v>
      </c>
      <c r="CA53" s="375">
        <v>3447</v>
      </c>
      <c r="CB53" s="375">
        <v>3463</v>
      </c>
      <c r="CC53" s="375">
        <v>3499</v>
      </c>
      <c r="CD53" s="375">
        <v>3513</v>
      </c>
      <c r="CE53" s="375">
        <v>3523</v>
      </c>
      <c r="CF53" s="375">
        <v>3534</v>
      </c>
      <c r="CG53" s="371">
        <v>3493</v>
      </c>
      <c r="CH53" s="371">
        <v>3496</v>
      </c>
      <c r="CI53" s="372">
        <v>3489</v>
      </c>
      <c r="CJ53" s="370">
        <v>3499</v>
      </c>
      <c r="CK53" s="371">
        <v>3499</v>
      </c>
      <c r="CL53" s="371">
        <v>3480</v>
      </c>
      <c r="CM53" s="371">
        <v>3472</v>
      </c>
      <c r="CN53" s="371">
        <v>3481</v>
      </c>
      <c r="CO53" s="371">
        <v>3459</v>
      </c>
      <c r="CP53" s="371">
        <v>3507</v>
      </c>
      <c r="CQ53" s="371">
        <v>3496</v>
      </c>
      <c r="CR53" s="371">
        <v>3496</v>
      </c>
      <c r="CS53" s="371">
        <v>3513</v>
      </c>
      <c r="CT53" s="371">
        <v>3507</v>
      </c>
      <c r="CU53" s="372">
        <v>3491</v>
      </c>
      <c r="CV53" s="370">
        <v>3513</v>
      </c>
      <c r="CW53" s="371">
        <v>3528</v>
      </c>
      <c r="CX53" s="371">
        <v>3530</v>
      </c>
      <c r="CY53" s="371">
        <v>3539</v>
      </c>
      <c r="CZ53" s="371">
        <v>3528</v>
      </c>
      <c r="DA53" s="371">
        <v>3473</v>
      </c>
      <c r="DB53" s="371">
        <v>3470</v>
      </c>
      <c r="DC53" s="371">
        <v>3477</v>
      </c>
      <c r="DD53" s="371">
        <v>3497</v>
      </c>
      <c r="DE53" s="371">
        <v>3460</v>
      </c>
      <c r="DF53" s="371">
        <v>3451</v>
      </c>
      <c r="DG53" s="372">
        <v>3445</v>
      </c>
      <c r="DH53" s="370">
        <v>3460</v>
      </c>
      <c r="DI53" s="371">
        <v>3461</v>
      </c>
      <c r="DJ53" s="371">
        <v>3448</v>
      </c>
      <c r="DK53" s="371">
        <v>3447</v>
      </c>
      <c r="DL53" s="371">
        <v>3418</v>
      </c>
      <c r="DM53" s="371">
        <v>3433</v>
      </c>
      <c r="DN53" s="371">
        <v>3442</v>
      </c>
      <c r="DO53" s="371">
        <v>3460</v>
      </c>
      <c r="DP53" s="371">
        <v>3461</v>
      </c>
      <c r="DQ53" s="371">
        <v>3480</v>
      </c>
      <c r="DR53" s="371">
        <v>3470</v>
      </c>
      <c r="DS53" s="374">
        <v>3444</v>
      </c>
      <c r="DT53" s="370">
        <v>3475</v>
      </c>
      <c r="DU53" s="371">
        <v>3486</v>
      </c>
      <c r="DV53" s="371">
        <v>3509</v>
      </c>
      <c r="DW53" s="371">
        <v>3535</v>
      </c>
      <c r="DX53" s="371">
        <v>3594</v>
      </c>
      <c r="DY53" s="371">
        <v>3640</v>
      </c>
      <c r="DZ53" s="371">
        <v>3671</v>
      </c>
      <c r="EA53" s="371">
        <v>3628</v>
      </c>
      <c r="EB53" s="371">
        <v>3620</v>
      </c>
      <c r="EC53" s="371">
        <v>3603</v>
      </c>
      <c r="ED53" s="371">
        <v>3590</v>
      </c>
      <c r="EE53" s="374">
        <v>3566</v>
      </c>
      <c r="EF53" s="370">
        <v>3591</v>
      </c>
      <c r="EG53" s="371">
        <v>3586</v>
      </c>
      <c r="EH53" s="371">
        <v>3560</v>
      </c>
      <c r="EI53" s="371">
        <v>3562</v>
      </c>
      <c r="EJ53" s="371">
        <v>3574</v>
      </c>
      <c r="EK53" s="371">
        <v>3576</v>
      </c>
      <c r="EL53" s="371">
        <v>3566</v>
      </c>
      <c r="EM53" s="371">
        <v>3554</v>
      </c>
      <c r="EN53" s="371">
        <v>3557</v>
      </c>
      <c r="EO53" s="371">
        <v>3553</v>
      </c>
      <c r="EP53" s="371">
        <v>3674</v>
      </c>
      <c r="EQ53" s="374">
        <v>3686</v>
      </c>
      <c r="ER53" s="370">
        <v>3738</v>
      </c>
      <c r="ES53" s="371">
        <v>3727</v>
      </c>
      <c r="ET53" s="371">
        <v>3754</v>
      </c>
      <c r="EU53" s="371">
        <v>3742</v>
      </c>
      <c r="EV53" s="371">
        <v>3780</v>
      </c>
      <c r="EW53" s="374">
        <v>3748</v>
      </c>
      <c r="EX53" s="374">
        <v>3867</v>
      </c>
      <c r="EY53" s="374">
        <v>3857</v>
      </c>
      <c r="EZ53" s="372">
        <v>3864</v>
      </c>
      <c r="FA53" s="372">
        <v>3899</v>
      </c>
      <c r="FB53" s="372">
        <v>3918</v>
      </c>
      <c r="FC53" s="372">
        <v>3935</v>
      </c>
      <c r="FD53" s="372">
        <v>3951</v>
      </c>
      <c r="FE53" s="372">
        <v>3982</v>
      </c>
      <c r="FF53" s="372">
        <v>3959</v>
      </c>
      <c r="FG53" s="372"/>
      <c r="FH53" s="372"/>
      <c r="FI53" s="372"/>
      <c r="FJ53" s="372"/>
      <c r="FK53" s="372"/>
      <c r="FL53" s="372"/>
      <c r="FM53" s="372"/>
      <c r="FN53" s="372"/>
      <c r="FO53" s="372"/>
      <c r="FP53" s="372"/>
      <c r="FQ53" s="103">
        <v>8</v>
      </c>
      <c r="FR53" s="83">
        <v>0.2020712301086133</v>
      </c>
      <c r="FS53" s="103">
        <v>24</v>
      </c>
      <c r="FT53" s="83">
        <v>0.65111231687466087</v>
      </c>
    </row>
    <row r="54" spans="1:176" ht="15" outlineLevel="2">
      <c r="A54" s="358">
        <v>347</v>
      </c>
      <c r="B54" s="52" t="s">
        <v>329</v>
      </c>
      <c r="C54" s="342" t="s">
        <v>341</v>
      </c>
      <c r="D54" s="370">
        <v>4603</v>
      </c>
      <c r="E54" s="371">
        <v>4581</v>
      </c>
      <c r="F54" s="371">
        <v>4627</v>
      </c>
      <c r="G54" s="371">
        <v>4545</v>
      </c>
      <c r="H54" s="371">
        <v>4523</v>
      </c>
      <c r="I54" s="371">
        <v>4528</v>
      </c>
      <c r="J54" s="371">
        <v>4561</v>
      </c>
      <c r="K54" s="371">
        <v>4467</v>
      </c>
      <c r="L54" s="371">
        <v>4666</v>
      </c>
      <c r="M54" s="371">
        <v>4674</v>
      </c>
      <c r="N54" s="371">
        <v>4657</v>
      </c>
      <c r="O54" s="372">
        <v>4686</v>
      </c>
      <c r="P54" s="370">
        <v>4674</v>
      </c>
      <c r="Q54" s="371">
        <v>4702</v>
      </c>
      <c r="R54" s="373">
        <v>4690</v>
      </c>
      <c r="S54" s="371">
        <v>4676</v>
      </c>
      <c r="T54" s="371">
        <v>4682</v>
      </c>
      <c r="U54" s="371">
        <v>4689</v>
      </c>
      <c r="V54" s="371">
        <v>4631</v>
      </c>
      <c r="W54" s="371">
        <v>4597</v>
      </c>
      <c r="X54" s="371">
        <v>4551</v>
      </c>
      <c r="Y54" s="371">
        <v>4575</v>
      </c>
      <c r="Z54" s="371">
        <v>4578</v>
      </c>
      <c r="AA54" s="372">
        <v>4517</v>
      </c>
      <c r="AB54" s="370">
        <v>4548</v>
      </c>
      <c r="AC54" s="371">
        <v>4601</v>
      </c>
      <c r="AD54" s="371">
        <v>4553</v>
      </c>
      <c r="AE54" s="371">
        <v>4548</v>
      </c>
      <c r="AF54" s="371">
        <v>4513</v>
      </c>
      <c r="AG54" s="371">
        <v>4342</v>
      </c>
      <c r="AH54" s="371">
        <v>4382</v>
      </c>
      <c r="AI54" s="371">
        <v>4403</v>
      </c>
      <c r="AJ54" s="371">
        <v>4423</v>
      </c>
      <c r="AK54" s="371">
        <v>4481</v>
      </c>
      <c r="AL54" s="371">
        <v>4488</v>
      </c>
      <c r="AM54" s="372">
        <v>4525</v>
      </c>
      <c r="AN54" s="370">
        <v>4480</v>
      </c>
      <c r="AO54" s="371">
        <v>4445</v>
      </c>
      <c r="AP54" s="371">
        <v>4428</v>
      </c>
      <c r="AQ54" s="371">
        <v>4401</v>
      </c>
      <c r="AR54" s="371">
        <v>4444</v>
      </c>
      <c r="AS54" s="371">
        <v>4460</v>
      </c>
      <c r="AT54" s="371">
        <v>4464</v>
      </c>
      <c r="AU54" s="371">
        <v>4447</v>
      </c>
      <c r="AV54" s="371">
        <v>4434</v>
      </c>
      <c r="AW54" s="371">
        <v>4381</v>
      </c>
      <c r="AX54" s="371">
        <v>4348</v>
      </c>
      <c r="AY54" s="372">
        <v>4359</v>
      </c>
      <c r="AZ54" s="370">
        <v>4337</v>
      </c>
      <c r="BA54" s="371">
        <v>4351</v>
      </c>
      <c r="BB54" s="371">
        <v>4310</v>
      </c>
      <c r="BC54" s="371">
        <v>4182</v>
      </c>
      <c r="BD54" s="371">
        <v>4313</v>
      </c>
      <c r="BE54" s="371">
        <v>4256</v>
      </c>
      <c r="BF54" s="371">
        <v>4230</v>
      </c>
      <c r="BG54" s="371">
        <v>4161</v>
      </c>
      <c r="BH54" s="371">
        <v>4121</v>
      </c>
      <c r="BI54" s="371">
        <v>4037</v>
      </c>
      <c r="BJ54" s="371">
        <v>4045</v>
      </c>
      <c r="BK54" s="372">
        <v>4067</v>
      </c>
      <c r="BL54" s="370">
        <v>4054</v>
      </c>
      <c r="BM54" s="375">
        <v>4077</v>
      </c>
      <c r="BN54" s="375">
        <v>4041</v>
      </c>
      <c r="BO54" s="375">
        <v>4047</v>
      </c>
      <c r="BP54" s="375">
        <v>4038</v>
      </c>
      <c r="BQ54" s="375">
        <v>4006</v>
      </c>
      <c r="BR54" s="375">
        <v>3893</v>
      </c>
      <c r="BS54" s="375">
        <v>3873</v>
      </c>
      <c r="BT54" s="375">
        <v>3851</v>
      </c>
      <c r="BU54" s="375">
        <v>3855</v>
      </c>
      <c r="BV54" s="375">
        <v>3892</v>
      </c>
      <c r="BW54" s="372">
        <v>3882</v>
      </c>
      <c r="BX54" s="370">
        <v>3886</v>
      </c>
      <c r="BY54" s="375">
        <v>3826</v>
      </c>
      <c r="BZ54" s="375">
        <v>3795</v>
      </c>
      <c r="CA54" s="375">
        <v>3766</v>
      </c>
      <c r="CB54" s="375">
        <v>3711</v>
      </c>
      <c r="CC54" s="375">
        <v>3684</v>
      </c>
      <c r="CD54" s="375">
        <v>3670</v>
      </c>
      <c r="CE54" s="375">
        <v>3660</v>
      </c>
      <c r="CF54" s="375">
        <v>3641</v>
      </c>
      <c r="CG54" s="371">
        <v>3633</v>
      </c>
      <c r="CH54" s="371">
        <v>3614</v>
      </c>
      <c r="CI54" s="372">
        <v>3620</v>
      </c>
      <c r="CJ54" s="370">
        <v>3614</v>
      </c>
      <c r="CK54" s="371">
        <v>3609</v>
      </c>
      <c r="CL54" s="371">
        <v>3594</v>
      </c>
      <c r="CM54" s="371">
        <v>3586</v>
      </c>
      <c r="CN54" s="371">
        <v>3581</v>
      </c>
      <c r="CO54" s="371">
        <v>3606</v>
      </c>
      <c r="CP54" s="371">
        <v>3665</v>
      </c>
      <c r="CQ54" s="371">
        <v>3664</v>
      </c>
      <c r="CR54" s="371">
        <v>3628</v>
      </c>
      <c r="CS54" s="371">
        <v>3663</v>
      </c>
      <c r="CT54" s="371">
        <v>3682</v>
      </c>
      <c r="CU54" s="372">
        <v>3686</v>
      </c>
      <c r="CV54" s="370">
        <v>3688</v>
      </c>
      <c r="CW54" s="371">
        <v>3647</v>
      </c>
      <c r="CX54" s="371">
        <v>3600</v>
      </c>
      <c r="CY54" s="371">
        <v>3566</v>
      </c>
      <c r="CZ54" s="371">
        <v>3539</v>
      </c>
      <c r="DA54" s="371">
        <v>3487</v>
      </c>
      <c r="DB54" s="371">
        <v>3473</v>
      </c>
      <c r="DC54" s="371">
        <v>3438</v>
      </c>
      <c r="DD54" s="371">
        <v>3477</v>
      </c>
      <c r="DE54" s="371">
        <v>3473</v>
      </c>
      <c r="DF54" s="371">
        <v>3449</v>
      </c>
      <c r="DG54" s="372">
        <v>3448</v>
      </c>
      <c r="DH54" s="370">
        <v>3415</v>
      </c>
      <c r="DI54" s="371">
        <v>3461</v>
      </c>
      <c r="DJ54" s="371">
        <v>3424</v>
      </c>
      <c r="DK54" s="371">
        <v>3413</v>
      </c>
      <c r="DL54" s="371">
        <v>3371</v>
      </c>
      <c r="DM54" s="371">
        <v>3351</v>
      </c>
      <c r="DN54" s="371">
        <v>3321</v>
      </c>
      <c r="DO54" s="371">
        <v>3307</v>
      </c>
      <c r="DP54" s="371">
        <v>3309</v>
      </c>
      <c r="DQ54" s="371">
        <v>3307</v>
      </c>
      <c r="DR54" s="371">
        <v>3282</v>
      </c>
      <c r="DS54" s="374">
        <v>3365</v>
      </c>
      <c r="DT54" s="370">
        <v>3402</v>
      </c>
      <c r="DU54" s="371">
        <v>3465</v>
      </c>
      <c r="DV54" s="371">
        <v>3467</v>
      </c>
      <c r="DW54" s="371">
        <v>3436</v>
      </c>
      <c r="DX54" s="371">
        <v>3467</v>
      </c>
      <c r="DY54" s="371">
        <v>3482</v>
      </c>
      <c r="DZ54" s="371">
        <v>3503</v>
      </c>
      <c r="EA54" s="371">
        <v>3453</v>
      </c>
      <c r="EB54" s="371">
        <v>3486</v>
      </c>
      <c r="EC54" s="371">
        <v>3499</v>
      </c>
      <c r="ED54" s="371">
        <v>3503</v>
      </c>
      <c r="EE54" s="374">
        <v>3482</v>
      </c>
      <c r="EF54" s="370">
        <v>3464</v>
      </c>
      <c r="EG54" s="371">
        <v>3455</v>
      </c>
      <c r="EH54" s="371">
        <v>3388</v>
      </c>
      <c r="EI54" s="371">
        <v>3369</v>
      </c>
      <c r="EJ54" s="371">
        <v>3339</v>
      </c>
      <c r="EK54" s="371">
        <v>3337</v>
      </c>
      <c r="EL54" s="371">
        <v>3349</v>
      </c>
      <c r="EM54" s="371">
        <v>3346</v>
      </c>
      <c r="EN54" s="371">
        <v>3321</v>
      </c>
      <c r="EO54" s="371">
        <v>3291</v>
      </c>
      <c r="EP54" s="371">
        <v>3278</v>
      </c>
      <c r="EQ54" s="374">
        <v>3261</v>
      </c>
      <c r="ER54" s="370">
        <v>3265</v>
      </c>
      <c r="ES54" s="371">
        <v>3291</v>
      </c>
      <c r="ET54" s="371">
        <v>3229</v>
      </c>
      <c r="EU54" s="371">
        <v>3211</v>
      </c>
      <c r="EV54" s="371">
        <v>3186</v>
      </c>
      <c r="EW54" s="374">
        <v>3140</v>
      </c>
      <c r="EX54" s="374">
        <v>3170</v>
      </c>
      <c r="EY54" s="374">
        <v>3178</v>
      </c>
      <c r="EZ54" s="372">
        <v>3159</v>
      </c>
      <c r="FA54" s="372">
        <v>3161</v>
      </c>
      <c r="FB54" s="372">
        <v>3182</v>
      </c>
      <c r="FC54" s="372">
        <v>3200</v>
      </c>
      <c r="FD54" s="372">
        <v>3221</v>
      </c>
      <c r="FE54" s="372">
        <v>3166</v>
      </c>
      <c r="FF54" s="372">
        <v>3161</v>
      </c>
      <c r="FG54" s="372"/>
      <c r="FH54" s="372"/>
      <c r="FI54" s="372"/>
      <c r="FJ54" s="372"/>
      <c r="FK54" s="372"/>
      <c r="FL54" s="372"/>
      <c r="FM54" s="372"/>
      <c r="FN54" s="372"/>
      <c r="FO54" s="372"/>
      <c r="FP54" s="372"/>
      <c r="FQ54" s="103">
        <v>-60</v>
      </c>
      <c r="FR54" s="83">
        <v>-1.8981335020563113</v>
      </c>
      <c r="FS54" s="103">
        <v>-39</v>
      </c>
      <c r="FT54" s="83">
        <v>-1.1959521619135236</v>
      </c>
    </row>
    <row r="55" spans="1:176" ht="15" outlineLevel="2">
      <c r="A55" s="358">
        <v>411</v>
      </c>
      <c r="B55" s="52" t="s">
        <v>329</v>
      </c>
      <c r="C55" s="342" t="s">
        <v>342</v>
      </c>
      <c r="D55" s="370">
        <v>7082</v>
      </c>
      <c r="E55" s="371">
        <v>7201</v>
      </c>
      <c r="F55" s="371">
        <v>7754</v>
      </c>
      <c r="G55" s="371">
        <v>7744</v>
      </c>
      <c r="H55" s="371">
        <v>7727</v>
      </c>
      <c r="I55" s="371">
        <v>7774</v>
      </c>
      <c r="J55" s="371">
        <v>7662</v>
      </c>
      <c r="K55" s="371">
        <v>7764</v>
      </c>
      <c r="L55" s="371">
        <v>7722</v>
      </c>
      <c r="M55" s="371">
        <v>7732</v>
      </c>
      <c r="N55" s="371">
        <v>7750</v>
      </c>
      <c r="O55" s="372">
        <v>7817</v>
      </c>
      <c r="P55" s="370">
        <v>7852</v>
      </c>
      <c r="Q55" s="371">
        <v>7867</v>
      </c>
      <c r="R55" s="373">
        <v>7904</v>
      </c>
      <c r="S55" s="371">
        <v>7890</v>
      </c>
      <c r="T55" s="371">
        <v>7880</v>
      </c>
      <c r="U55" s="371">
        <v>7895</v>
      </c>
      <c r="V55" s="371">
        <v>7881</v>
      </c>
      <c r="W55" s="371">
        <v>7795</v>
      </c>
      <c r="X55" s="371">
        <v>7820</v>
      </c>
      <c r="Y55" s="371">
        <v>7873</v>
      </c>
      <c r="Z55" s="371">
        <v>7856</v>
      </c>
      <c r="AA55" s="372">
        <v>7818</v>
      </c>
      <c r="AB55" s="370">
        <v>7393</v>
      </c>
      <c r="AC55" s="371">
        <v>7851</v>
      </c>
      <c r="AD55" s="371">
        <v>7849</v>
      </c>
      <c r="AE55" s="371">
        <v>7875</v>
      </c>
      <c r="AF55" s="371">
        <v>7887</v>
      </c>
      <c r="AG55" s="371">
        <v>7898</v>
      </c>
      <c r="AH55" s="371">
        <v>7881</v>
      </c>
      <c r="AI55" s="371">
        <v>7928</v>
      </c>
      <c r="AJ55" s="371">
        <v>7910</v>
      </c>
      <c r="AK55" s="371">
        <v>8014</v>
      </c>
      <c r="AL55" s="371">
        <v>7931</v>
      </c>
      <c r="AM55" s="372">
        <v>7873</v>
      </c>
      <c r="AN55" s="370">
        <v>7857</v>
      </c>
      <c r="AO55" s="371">
        <v>7843</v>
      </c>
      <c r="AP55" s="371">
        <v>7832</v>
      </c>
      <c r="AQ55" s="371">
        <v>7769</v>
      </c>
      <c r="AR55" s="371">
        <v>7811</v>
      </c>
      <c r="AS55" s="371">
        <v>7802</v>
      </c>
      <c r="AT55" s="371">
        <v>7772</v>
      </c>
      <c r="AU55" s="371">
        <v>7791</v>
      </c>
      <c r="AV55" s="371">
        <v>7714</v>
      </c>
      <c r="AW55" s="371">
        <v>7715</v>
      </c>
      <c r="AX55" s="371">
        <v>7673</v>
      </c>
      <c r="AY55" s="372">
        <v>7707</v>
      </c>
      <c r="AZ55" s="370">
        <v>7700</v>
      </c>
      <c r="BA55" s="371">
        <v>7728</v>
      </c>
      <c r="BB55" s="371">
        <v>7713</v>
      </c>
      <c r="BC55" s="371">
        <v>7700</v>
      </c>
      <c r="BD55" s="371">
        <v>7629</v>
      </c>
      <c r="BE55" s="371">
        <v>7499</v>
      </c>
      <c r="BF55" s="371">
        <v>7513</v>
      </c>
      <c r="BG55" s="371">
        <v>7451</v>
      </c>
      <c r="BH55" s="371">
        <v>7457</v>
      </c>
      <c r="BI55" s="371">
        <v>7440</v>
      </c>
      <c r="BJ55" s="371">
        <v>7471</v>
      </c>
      <c r="BK55" s="372">
        <v>7496</v>
      </c>
      <c r="BL55" s="370">
        <v>7485</v>
      </c>
      <c r="BM55" s="375">
        <v>7533</v>
      </c>
      <c r="BN55" s="375">
        <v>7476</v>
      </c>
      <c r="BO55" s="375">
        <v>7459</v>
      </c>
      <c r="BP55" s="375">
        <v>7449</v>
      </c>
      <c r="BQ55" s="375">
        <v>7427</v>
      </c>
      <c r="BR55" s="375">
        <v>7262</v>
      </c>
      <c r="BS55" s="375">
        <v>7274</v>
      </c>
      <c r="BT55" s="375">
        <v>7297</v>
      </c>
      <c r="BU55" s="375">
        <v>7307</v>
      </c>
      <c r="BV55" s="375">
        <v>7304</v>
      </c>
      <c r="BW55" s="372">
        <v>7296</v>
      </c>
      <c r="BX55" s="370">
        <v>7338</v>
      </c>
      <c r="BY55" s="375">
        <v>7290</v>
      </c>
      <c r="BZ55" s="375">
        <v>7264</v>
      </c>
      <c r="CA55" s="375">
        <v>7221</v>
      </c>
      <c r="CB55" s="375">
        <v>7182</v>
      </c>
      <c r="CC55" s="375">
        <v>7175</v>
      </c>
      <c r="CD55" s="375">
        <v>7181</v>
      </c>
      <c r="CE55" s="375">
        <v>7187</v>
      </c>
      <c r="CF55" s="375">
        <v>7182</v>
      </c>
      <c r="CG55" s="371">
        <v>7180</v>
      </c>
      <c r="CH55" s="371">
        <v>7183</v>
      </c>
      <c r="CI55" s="372">
        <v>7180</v>
      </c>
      <c r="CJ55" s="370">
        <v>7130</v>
      </c>
      <c r="CK55" s="371">
        <v>7138</v>
      </c>
      <c r="CL55" s="371">
        <v>7126</v>
      </c>
      <c r="CM55" s="371">
        <v>7101</v>
      </c>
      <c r="CN55" s="371">
        <v>7144</v>
      </c>
      <c r="CO55" s="371">
        <v>7208</v>
      </c>
      <c r="CP55" s="371">
        <v>7287</v>
      </c>
      <c r="CQ55" s="371">
        <v>7319</v>
      </c>
      <c r="CR55" s="371">
        <v>7311</v>
      </c>
      <c r="CS55" s="371">
        <v>7342</v>
      </c>
      <c r="CT55" s="371">
        <v>7388</v>
      </c>
      <c r="CU55" s="372">
        <v>7418</v>
      </c>
      <c r="CV55" s="370">
        <v>7408</v>
      </c>
      <c r="CW55" s="371">
        <v>7401</v>
      </c>
      <c r="CX55" s="371">
        <v>7426</v>
      </c>
      <c r="CY55" s="371">
        <v>7409</v>
      </c>
      <c r="CZ55" s="371">
        <v>7388</v>
      </c>
      <c r="DA55" s="371">
        <v>7385</v>
      </c>
      <c r="DB55" s="371">
        <v>7386</v>
      </c>
      <c r="DC55" s="371">
        <v>7358</v>
      </c>
      <c r="DD55" s="371">
        <v>7354</v>
      </c>
      <c r="DE55" s="371">
        <v>7537</v>
      </c>
      <c r="DF55" s="371">
        <v>7570</v>
      </c>
      <c r="DG55" s="372">
        <v>7547</v>
      </c>
      <c r="DH55" s="370">
        <v>7566</v>
      </c>
      <c r="DI55" s="371">
        <v>7521</v>
      </c>
      <c r="DJ55" s="371">
        <v>7504</v>
      </c>
      <c r="DK55" s="371">
        <v>7487</v>
      </c>
      <c r="DL55" s="371">
        <v>7467</v>
      </c>
      <c r="DM55" s="371">
        <v>7438</v>
      </c>
      <c r="DN55" s="371">
        <v>7398</v>
      </c>
      <c r="DO55" s="371">
        <v>7403</v>
      </c>
      <c r="DP55" s="371">
        <v>7436</v>
      </c>
      <c r="DQ55" s="371">
        <v>7407</v>
      </c>
      <c r="DR55" s="371">
        <v>7357</v>
      </c>
      <c r="DS55" s="374">
        <v>7413</v>
      </c>
      <c r="DT55" s="370">
        <v>7439</v>
      </c>
      <c r="DU55" s="371">
        <v>7514</v>
      </c>
      <c r="DV55" s="371">
        <v>7514</v>
      </c>
      <c r="DW55" s="371">
        <v>7511</v>
      </c>
      <c r="DX55" s="371">
        <v>7561</v>
      </c>
      <c r="DY55" s="371">
        <v>7550</v>
      </c>
      <c r="DZ55" s="371">
        <v>7546</v>
      </c>
      <c r="EA55" s="371">
        <v>7481</v>
      </c>
      <c r="EB55" s="371">
        <v>7498</v>
      </c>
      <c r="EC55" s="371">
        <v>7448</v>
      </c>
      <c r="ED55" s="371">
        <v>7451</v>
      </c>
      <c r="EE55" s="374">
        <v>7453</v>
      </c>
      <c r="EF55" s="370">
        <v>7450</v>
      </c>
      <c r="EG55" s="371">
        <v>7461</v>
      </c>
      <c r="EH55" s="371">
        <v>7437</v>
      </c>
      <c r="EI55" s="371">
        <v>7407</v>
      </c>
      <c r="EJ55" s="371">
        <v>7347</v>
      </c>
      <c r="EK55" s="371">
        <v>7314</v>
      </c>
      <c r="EL55" s="371">
        <v>7310</v>
      </c>
      <c r="EM55" s="371">
        <v>7327</v>
      </c>
      <c r="EN55" s="371">
        <v>7319</v>
      </c>
      <c r="EO55" s="371">
        <v>7316</v>
      </c>
      <c r="EP55" s="371">
        <v>7358</v>
      </c>
      <c r="EQ55" s="374">
        <v>7373</v>
      </c>
      <c r="ER55" s="370">
        <v>7409</v>
      </c>
      <c r="ES55" s="371">
        <v>7409</v>
      </c>
      <c r="ET55" s="371">
        <v>7363</v>
      </c>
      <c r="EU55" s="371">
        <v>7325</v>
      </c>
      <c r="EV55" s="371">
        <v>7312</v>
      </c>
      <c r="EW55" s="374">
        <v>7265</v>
      </c>
      <c r="EX55" s="374">
        <v>7371</v>
      </c>
      <c r="EY55" s="374">
        <v>7402</v>
      </c>
      <c r="EZ55" s="372">
        <v>7369</v>
      </c>
      <c r="FA55" s="372">
        <v>7368</v>
      </c>
      <c r="FB55" s="372">
        <v>7367</v>
      </c>
      <c r="FC55" s="372">
        <v>7406</v>
      </c>
      <c r="FD55" s="372">
        <v>7465</v>
      </c>
      <c r="FE55" s="372">
        <v>7447</v>
      </c>
      <c r="FF55" s="372">
        <v>7424</v>
      </c>
      <c r="FG55" s="372"/>
      <c r="FH55" s="372"/>
      <c r="FI55" s="372"/>
      <c r="FJ55" s="372"/>
      <c r="FK55" s="372"/>
      <c r="FL55" s="372"/>
      <c r="FM55" s="372"/>
      <c r="FN55" s="372"/>
      <c r="FO55" s="372"/>
      <c r="FP55" s="372"/>
      <c r="FQ55" s="103">
        <v>-41</v>
      </c>
      <c r="FR55" s="83">
        <v>-0.55226293103448276</v>
      </c>
      <c r="FS55" s="103">
        <v>18</v>
      </c>
      <c r="FT55" s="83">
        <v>0.24413400244134004</v>
      </c>
    </row>
    <row r="56" spans="1:176" ht="15" outlineLevel="2">
      <c r="A56" s="358">
        <v>501</v>
      </c>
      <c r="B56" s="52" t="s">
        <v>329</v>
      </c>
      <c r="C56" s="342" t="s">
        <v>343</v>
      </c>
      <c r="D56" s="370">
        <v>2264</v>
      </c>
      <c r="E56" s="371">
        <v>2300</v>
      </c>
      <c r="F56" s="371">
        <v>2297</v>
      </c>
      <c r="G56" s="371">
        <v>2289</v>
      </c>
      <c r="H56" s="371">
        <v>2297</v>
      </c>
      <c r="I56" s="371">
        <v>2300</v>
      </c>
      <c r="J56" s="371">
        <v>2206</v>
      </c>
      <c r="K56" s="371">
        <v>2287</v>
      </c>
      <c r="L56" s="371">
        <v>2195</v>
      </c>
      <c r="M56" s="371">
        <v>2194</v>
      </c>
      <c r="N56" s="371">
        <v>2187</v>
      </c>
      <c r="O56" s="372">
        <v>2208</v>
      </c>
      <c r="P56" s="370">
        <v>2203</v>
      </c>
      <c r="Q56" s="371">
        <v>2199</v>
      </c>
      <c r="R56" s="373">
        <v>2186</v>
      </c>
      <c r="S56" s="371">
        <v>2188</v>
      </c>
      <c r="T56" s="371">
        <v>2200</v>
      </c>
      <c r="U56" s="371">
        <v>2172</v>
      </c>
      <c r="V56" s="371">
        <v>2154</v>
      </c>
      <c r="W56" s="371">
        <v>2128</v>
      </c>
      <c r="X56" s="371">
        <v>2183</v>
      </c>
      <c r="Y56" s="371">
        <v>2200</v>
      </c>
      <c r="Z56" s="371">
        <v>2178</v>
      </c>
      <c r="AA56" s="372">
        <v>2152</v>
      </c>
      <c r="AB56" s="370">
        <v>2168</v>
      </c>
      <c r="AC56" s="371">
        <v>2170</v>
      </c>
      <c r="AD56" s="371">
        <v>2145</v>
      </c>
      <c r="AE56" s="371">
        <v>2137</v>
      </c>
      <c r="AF56" s="371">
        <v>2157</v>
      </c>
      <c r="AG56" s="371">
        <v>2113</v>
      </c>
      <c r="AH56" s="371">
        <v>2098</v>
      </c>
      <c r="AI56" s="371">
        <v>2093</v>
      </c>
      <c r="AJ56" s="371">
        <v>2105</v>
      </c>
      <c r="AK56" s="371">
        <v>2130</v>
      </c>
      <c r="AL56" s="371">
        <v>2134</v>
      </c>
      <c r="AM56" s="372">
        <v>2146</v>
      </c>
      <c r="AN56" s="370">
        <v>2141</v>
      </c>
      <c r="AO56" s="371">
        <v>2125</v>
      </c>
      <c r="AP56" s="371">
        <v>2136</v>
      </c>
      <c r="AQ56" s="371">
        <v>2091</v>
      </c>
      <c r="AR56" s="371">
        <v>2116</v>
      </c>
      <c r="AS56" s="371">
        <v>2082</v>
      </c>
      <c r="AT56" s="371">
        <v>2073</v>
      </c>
      <c r="AU56" s="371">
        <v>2056</v>
      </c>
      <c r="AV56" s="371">
        <v>2034</v>
      </c>
      <c r="AW56" s="371">
        <v>2019</v>
      </c>
      <c r="AX56" s="371">
        <v>2027</v>
      </c>
      <c r="AY56" s="372">
        <v>2025</v>
      </c>
      <c r="AZ56" s="370">
        <v>2022</v>
      </c>
      <c r="BA56" s="371">
        <v>2035</v>
      </c>
      <c r="BB56" s="371">
        <v>2027</v>
      </c>
      <c r="BC56" s="371">
        <v>2037</v>
      </c>
      <c r="BD56" s="371">
        <v>2046</v>
      </c>
      <c r="BE56" s="371">
        <v>2008</v>
      </c>
      <c r="BF56" s="371">
        <v>1973</v>
      </c>
      <c r="BG56" s="371">
        <v>1917</v>
      </c>
      <c r="BH56" s="371">
        <v>1913</v>
      </c>
      <c r="BI56" s="371">
        <v>1900</v>
      </c>
      <c r="BJ56" s="371">
        <v>1898</v>
      </c>
      <c r="BK56" s="372">
        <v>1905</v>
      </c>
      <c r="BL56" s="370">
        <v>1896</v>
      </c>
      <c r="BM56" s="375">
        <v>1908</v>
      </c>
      <c r="BN56" s="375">
        <v>1907</v>
      </c>
      <c r="BO56" s="375">
        <v>1923</v>
      </c>
      <c r="BP56" s="375">
        <v>1935</v>
      </c>
      <c r="BQ56" s="375">
        <v>1915</v>
      </c>
      <c r="BR56" s="375">
        <v>1866</v>
      </c>
      <c r="BS56" s="375">
        <v>1839</v>
      </c>
      <c r="BT56" s="375">
        <v>1836</v>
      </c>
      <c r="BU56" s="375">
        <v>1830</v>
      </c>
      <c r="BV56" s="375">
        <v>1830</v>
      </c>
      <c r="BW56" s="372">
        <v>1799</v>
      </c>
      <c r="BX56" s="370">
        <v>1844</v>
      </c>
      <c r="BY56" s="375">
        <v>1824</v>
      </c>
      <c r="BZ56" s="375">
        <v>1814</v>
      </c>
      <c r="CA56" s="375">
        <v>1783</v>
      </c>
      <c r="CB56" s="375">
        <v>1779</v>
      </c>
      <c r="CC56" s="375">
        <v>1776</v>
      </c>
      <c r="CD56" s="375">
        <v>1771</v>
      </c>
      <c r="CE56" s="375">
        <v>1785</v>
      </c>
      <c r="CF56" s="375">
        <v>1779</v>
      </c>
      <c r="CG56" s="371">
        <v>1775</v>
      </c>
      <c r="CH56" s="371">
        <v>1777</v>
      </c>
      <c r="CI56" s="372">
        <v>1767</v>
      </c>
      <c r="CJ56" s="370">
        <v>1766</v>
      </c>
      <c r="CK56" s="371">
        <v>1770</v>
      </c>
      <c r="CL56" s="371">
        <v>1776</v>
      </c>
      <c r="CM56" s="371">
        <v>1765</v>
      </c>
      <c r="CN56" s="371">
        <v>1769</v>
      </c>
      <c r="CO56" s="371">
        <v>1790</v>
      </c>
      <c r="CP56" s="371">
        <v>1792</v>
      </c>
      <c r="CQ56" s="371">
        <v>1784</v>
      </c>
      <c r="CR56" s="371">
        <v>1779</v>
      </c>
      <c r="CS56" s="371">
        <v>1766</v>
      </c>
      <c r="CT56" s="371">
        <v>1780</v>
      </c>
      <c r="CU56" s="372">
        <v>1790</v>
      </c>
      <c r="CV56" s="370">
        <v>1791</v>
      </c>
      <c r="CW56" s="371">
        <v>1769</v>
      </c>
      <c r="CX56" s="371">
        <v>1768</v>
      </c>
      <c r="CY56" s="371">
        <v>1776</v>
      </c>
      <c r="CZ56" s="371">
        <v>1769</v>
      </c>
      <c r="DA56" s="371">
        <v>1751</v>
      </c>
      <c r="DB56" s="371">
        <v>1759</v>
      </c>
      <c r="DC56" s="371">
        <v>1754</v>
      </c>
      <c r="DD56" s="371">
        <v>1748</v>
      </c>
      <c r="DE56" s="371">
        <v>1746</v>
      </c>
      <c r="DF56" s="371">
        <v>1753</v>
      </c>
      <c r="DG56" s="372">
        <v>1756</v>
      </c>
      <c r="DH56" s="370">
        <v>1752</v>
      </c>
      <c r="DI56" s="371">
        <v>1741</v>
      </c>
      <c r="DJ56" s="371">
        <v>1739</v>
      </c>
      <c r="DK56" s="371">
        <v>1734</v>
      </c>
      <c r="DL56" s="371">
        <v>1739</v>
      </c>
      <c r="DM56" s="371">
        <v>1731</v>
      </c>
      <c r="DN56" s="371">
        <v>1718</v>
      </c>
      <c r="DO56" s="371">
        <v>1700</v>
      </c>
      <c r="DP56" s="371">
        <v>1702</v>
      </c>
      <c r="DQ56" s="371">
        <v>1685</v>
      </c>
      <c r="DR56" s="371">
        <v>1678</v>
      </c>
      <c r="DS56" s="374">
        <v>1696</v>
      </c>
      <c r="DT56" s="370">
        <v>1710</v>
      </c>
      <c r="DU56" s="371">
        <v>1743</v>
      </c>
      <c r="DV56" s="371">
        <v>1719</v>
      </c>
      <c r="DW56" s="371">
        <v>1718</v>
      </c>
      <c r="DX56" s="371">
        <v>1743</v>
      </c>
      <c r="DY56" s="371">
        <v>1743</v>
      </c>
      <c r="DZ56" s="371">
        <v>1759</v>
      </c>
      <c r="EA56" s="371">
        <v>1746</v>
      </c>
      <c r="EB56" s="371">
        <v>1737</v>
      </c>
      <c r="EC56" s="371">
        <v>1729</v>
      </c>
      <c r="ED56" s="371">
        <v>1728</v>
      </c>
      <c r="EE56" s="374">
        <v>1728</v>
      </c>
      <c r="EF56" s="370">
        <v>1733</v>
      </c>
      <c r="EG56" s="371">
        <v>1745</v>
      </c>
      <c r="EH56" s="371">
        <v>1746</v>
      </c>
      <c r="EI56" s="371">
        <v>1746</v>
      </c>
      <c r="EJ56" s="371">
        <v>1733</v>
      </c>
      <c r="EK56" s="371">
        <v>1733</v>
      </c>
      <c r="EL56" s="371">
        <v>1741</v>
      </c>
      <c r="EM56" s="371">
        <v>1755</v>
      </c>
      <c r="EN56" s="371">
        <v>1772</v>
      </c>
      <c r="EO56" s="371">
        <v>1760</v>
      </c>
      <c r="EP56" s="371">
        <v>1758</v>
      </c>
      <c r="EQ56" s="374">
        <v>1751</v>
      </c>
      <c r="ER56" s="370">
        <v>1764</v>
      </c>
      <c r="ES56" s="371">
        <v>1779</v>
      </c>
      <c r="ET56" s="371">
        <v>1793</v>
      </c>
      <c r="EU56" s="371">
        <v>1786</v>
      </c>
      <c r="EV56" s="371">
        <v>1776</v>
      </c>
      <c r="EW56" s="374">
        <v>1768</v>
      </c>
      <c r="EX56" s="374">
        <v>1784</v>
      </c>
      <c r="EY56" s="374">
        <v>1793</v>
      </c>
      <c r="EZ56" s="372">
        <v>1808</v>
      </c>
      <c r="FA56" s="372">
        <v>1818</v>
      </c>
      <c r="FB56" s="372">
        <v>1810</v>
      </c>
      <c r="FC56" s="372">
        <v>1847</v>
      </c>
      <c r="FD56" s="372">
        <v>1846</v>
      </c>
      <c r="FE56" s="372">
        <v>1853</v>
      </c>
      <c r="FF56" s="372">
        <v>1844</v>
      </c>
      <c r="FG56" s="372"/>
      <c r="FH56" s="372"/>
      <c r="FI56" s="372"/>
      <c r="FJ56" s="372"/>
      <c r="FK56" s="372"/>
      <c r="FL56" s="372"/>
      <c r="FM56" s="372"/>
      <c r="FN56" s="372"/>
      <c r="FO56" s="372"/>
      <c r="FP56" s="372"/>
      <c r="FQ56" s="103">
        <v>-2</v>
      </c>
      <c r="FR56" s="83">
        <v>-0.10845986984815618</v>
      </c>
      <c r="FS56" s="103">
        <v>-3</v>
      </c>
      <c r="FT56" s="83">
        <v>-0.17133066818960593</v>
      </c>
    </row>
    <row r="57" spans="1:176" ht="15" outlineLevel="2">
      <c r="A57" s="358">
        <v>543</v>
      </c>
      <c r="B57" s="52" t="s">
        <v>329</v>
      </c>
      <c r="C57" s="342" t="s">
        <v>344</v>
      </c>
      <c r="D57" s="370">
        <v>6781</v>
      </c>
      <c r="E57" s="371">
        <v>6808</v>
      </c>
      <c r="F57" s="371">
        <v>6883</v>
      </c>
      <c r="G57" s="371">
        <v>6832</v>
      </c>
      <c r="H57" s="371">
        <v>6858</v>
      </c>
      <c r="I57" s="371">
        <v>6873</v>
      </c>
      <c r="J57" s="371">
        <v>6857</v>
      </c>
      <c r="K57" s="371">
        <v>6855</v>
      </c>
      <c r="L57" s="371">
        <v>6854</v>
      </c>
      <c r="M57" s="371">
        <v>6879</v>
      </c>
      <c r="N57" s="371">
        <v>6886</v>
      </c>
      <c r="O57" s="372">
        <v>6984</v>
      </c>
      <c r="P57" s="370">
        <v>6974</v>
      </c>
      <c r="Q57" s="371">
        <v>7015</v>
      </c>
      <c r="R57" s="373">
        <v>7034</v>
      </c>
      <c r="S57" s="371">
        <v>7073</v>
      </c>
      <c r="T57" s="371">
        <v>7072</v>
      </c>
      <c r="U57" s="371">
        <v>7056</v>
      </c>
      <c r="V57" s="371">
        <v>7034</v>
      </c>
      <c r="W57" s="371">
        <v>6988</v>
      </c>
      <c r="X57" s="371">
        <v>6992</v>
      </c>
      <c r="Y57" s="371">
        <v>6994</v>
      </c>
      <c r="Z57" s="371">
        <v>6970</v>
      </c>
      <c r="AA57" s="372">
        <v>7019</v>
      </c>
      <c r="AB57" s="370">
        <v>6717</v>
      </c>
      <c r="AC57" s="371">
        <v>7092</v>
      </c>
      <c r="AD57" s="371">
        <v>7077</v>
      </c>
      <c r="AE57" s="371">
        <v>7041</v>
      </c>
      <c r="AF57" s="371">
        <v>7052</v>
      </c>
      <c r="AG57" s="371">
        <v>7038</v>
      </c>
      <c r="AH57" s="371">
        <v>7011</v>
      </c>
      <c r="AI57" s="371">
        <v>6908</v>
      </c>
      <c r="AJ57" s="371">
        <v>6958</v>
      </c>
      <c r="AK57" s="371">
        <v>6976</v>
      </c>
      <c r="AL57" s="371">
        <v>6927</v>
      </c>
      <c r="AM57" s="372">
        <v>6906</v>
      </c>
      <c r="AN57" s="370">
        <v>6902</v>
      </c>
      <c r="AO57" s="371">
        <v>6940</v>
      </c>
      <c r="AP57" s="371">
        <v>6936</v>
      </c>
      <c r="AQ57" s="371">
        <v>6952</v>
      </c>
      <c r="AR57" s="371">
        <v>6953</v>
      </c>
      <c r="AS57" s="371">
        <v>6915</v>
      </c>
      <c r="AT57" s="371">
        <v>6881</v>
      </c>
      <c r="AU57" s="371">
        <v>6837</v>
      </c>
      <c r="AV57" s="371">
        <v>6782</v>
      </c>
      <c r="AW57" s="371">
        <v>6767</v>
      </c>
      <c r="AX57" s="371">
        <v>6763</v>
      </c>
      <c r="AY57" s="372">
        <v>6794</v>
      </c>
      <c r="AZ57" s="370">
        <v>6798</v>
      </c>
      <c r="BA57" s="371">
        <v>6764</v>
      </c>
      <c r="BB57" s="371">
        <v>6775</v>
      </c>
      <c r="BC57" s="371">
        <v>6748</v>
      </c>
      <c r="BD57" s="371">
        <v>6741</v>
      </c>
      <c r="BE57" s="371">
        <v>6711</v>
      </c>
      <c r="BF57" s="371">
        <v>6702</v>
      </c>
      <c r="BG57" s="371">
        <v>6630</v>
      </c>
      <c r="BH57" s="371">
        <v>6595</v>
      </c>
      <c r="BI57" s="371">
        <v>6556</v>
      </c>
      <c r="BJ57" s="371">
        <v>6602</v>
      </c>
      <c r="BK57" s="372">
        <v>6640</v>
      </c>
      <c r="BL57" s="370">
        <v>6655</v>
      </c>
      <c r="BM57" s="375">
        <v>6689</v>
      </c>
      <c r="BN57" s="375">
        <v>6684</v>
      </c>
      <c r="BO57" s="375">
        <v>6684</v>
      </c>
      <c r="BP57" s="375">
        <v>6674</v>
      </c>
      <c r="BQ57" s="375">
        <v>6651</v>
      </c>
      <c r="BR57" s="375">
        <v>6629</v>
      </c>
      <c r="BS57" s="375">
        <v>6591</v>
      </c>
      <c r="BT57" s="375">
        <v>6589</v>
      </c>
      <c r="BU57" s="375">
        <v>6566</v>
      </c>
      <c r="BV57" s="375">
        <v>6591</v>
      </c>
      <c r="BW57" s="372">
        <v>6603</v>
      </c>
      <c r="BX57" s="370">
        <v>6616</v>
      </c>
      <c r="BY57" s="375">
        <v>6603</v>
      </c>
      <c r="BZ57" s="375">
        <v>6599</v>
      </c>
      <c r="CA57" s="375">
        <v>6602</v>
      </c>
      <c r="CB57" s="375">
        <v>6592</v>
      </c>
      <c r="CC57" s="375">
        <v>6499</v>
      </c>
      <c r="CD57" s="375">
        <v>6518</v>
      </c>
      <c r="CE57" s="375">
        <v>6516</v>
      </c>
      <c r="CF57" s="375">
        <v>6532</v>
      </c>
      <c r="CG57" s="371">
        <v>6521</v>
      </c>
      <c r="CH57" s="371">
        <v>6525</v>
      </c>
      <c r="CI57" s="372">
        <v>6513</v>
      </c>
      <c r="CJ57" s="370">
        <v>6489</v>
      </c>
      <c r="CK57" s="371">
        <v>6488</v>
      </c>
      <c r="CL57" s="371">
        <v>6523</v>
      </c>
      <c r="CM57" s="371">
        <v>6506</v>
      </c>
      <c r="CN57" s="371">
        <v>6501</v>
      </c>
      <c r="CO57" s="371">
        <v>6506</v>
      </c>
      <c r="CP57" s="371">
        <v>6497</v>
      </c>
      <c r="CQ57" s="371">
        <v>6507</v>
      </c>
      <c r="CR57" s="371">
        <v>6527</v>
      </c>
      <c r="CS57" s="371">
        <v>6542</v>
      </c>
      <c r="CT57" s="371">
        <v>6558</v>
      </c>
      <c r="CU57" s="372">
        <v>6544</v>
      </c>
      <c r="CV57" s="370">
        <v>6544</v>
      </c>
      <c r="CW57" s="371">
        <v>6568</v>
      </c>
      <c r="CX57" s="371">
        <v>6553</v>
      </c>
      <c r="CY57" s="371">
        <v>6563</v>
      </c>
      <c r="CZ57" s="371">
        <v>6537</v>
      </c>
      <c r="DA57" s="371">
        <v>6537</v>
      </c>
      <c r="DB57" s="371">
        <v>6527</v>
      </c>
      <c r="DC57" s="371">
        <v>6553</v>
      </c>
      <c r="DD57" s="371">
        <v>6566</v>
      </c>
      <c r="DE57" s="371">
        <v>6571</v>
      </c>
      <c r="DF57" s="371">
        <v>6571</v>
      </c>
      <c r="DG57" s="372">
        <v>6592</v>
      </c>
      <c r="DH57" s="370">
        <v>6600</v>
      </c>
      <c r="DI57" s="371">
        <v>6615</v>
      </c>
      <c r="DJ57" s="371">
        <v>6634</v>
      </c>
      <c r="DK57" s="371">
        <v>6615</v>
      </c>
      <c r="DL57" s="371">
        <v>6586</v>
      </c>
      <c r="DM57" s="371">
        <v>6556</v>
      </c>
      <c r="DN57" s="371">
        <v>6554</v>
      </c>
      <c r="DO57" s="371">
        <v>6549</v>
      </c>
      <c r="DP57" s="371">
        <v>6548</v>
      </c>
      <c r="DQ57" s="371">
        <v>6522</v>
      </c>
      <c r="DR57" s="371">
        <v>6508</v>
      </c>
      <c r="DS57" s="374">
        <v>6505</v>
      </c>
      <c r="DT57" s="370">
        <v>6521</v>
      </c>
      <c r="DU57" s="371">
        <v>6527</v>
      </c>
      <c r="DV57" s="371">
        <v>6537</v>
      </c>
      <c r="DW57" s="371">
        <v>6492</v>
      </c>
      <c r="DX57" s="371">
        <v>6565</v>
      </c>
      <c r="DY57" s="371">
        <v>6552</v>
      </c>
      <c r="DZ57" s="371">
        <v>6546</v>
      </c>
      <c r="EA57" s="371">
        <v>6496</v>
      </c>
      <c r="EB57" s="371">
        <v>6533</v>
      </c>
      <c r="EC57" s="371">
        <v>6519</v>
      </c>
      <c r="ED57" s="371">
        <v>6503</v>
      </c>
      <c r="EE57" s="374">
        <v>6517</v>
      </c>
      <c r="EF57" s="370">
        <v>6558</v>
      </c>
      <c r="EG57" s="371">
        <v>6579</v>
      </c>
      <c r="EH57" s="371">
        <v>6592</v>
      </c>
      <c r="EI57" s="371">
        <v>6594</v>
      </c>
      <c r="EJ57" s="371">
        <v>6582</v>
      </c>
      <c r="EK57" s="371">
        <v>6581</v>
      </c>
      <c r="EL57" s="371">
        <v>6583</v>
      </c>
      <c r="EM57" s="371">
        <v>6577</v>
      </c>
      <c r="EN57" s="371">
        <v>6611</v>
      </c>
      <c r="EO57" s="371">
        <v>6606</v>
      </c>
      <c r="EP57" s="371">
        <v>6616</v>
      </c>
      <c r="EQ57" s="374">
        <v>6638</v>
      </c>
      <c r="ER57" s="370">
        <v>6664</v>
      </c>
      <c r="ES57" s="371">
        <v>6671</v>
      </c>
      <c r="ET57" s="371">
        <v>6561</v>
      </c>
      <c r="EU57" s="371">
        <v>6544</v>
      </c>
      <c r="EV57" s="371">
        <v>6523</v>
      </c>
      <c r="EW57" s="374">
        <v>6521</v>
      </c>
      <c r="EX57" s="374">
        <v>6569</v>
      </c>
      <c r="EY57" s="374">
        <v>6593</v>
      </c>
      <c r="EZ57" s="372">
        <v>6563</v>
      </c>
      <c r="FA57" s="372">
        <v>6580</v>
      </c>
      <c r="FB57" s="372">
        <v>6592</v>
      </c>
      <c r="FC57" s="372">
        <v>6628</v>
      </c>
      <c r="FD57" s="372">
        <v>6692</v>
      </c>
      <c r="FE57" s="372">
        <v>6732</v>
      </c>
      <c r="FF57" s="372">
        <v>6657</v>
      </c>
      <c r="FG57" s="372"/>
      <c r="FH57" s="372"/>
      <c r="FI57" s="372"/>
      <c r="FJ57" s="372"/>
      <c r="FK57" s="372"/>
      <c r="FL57" s="372"/>
      <c r="FM57" s="372"/>
      <c r="FN57" s="372"/>
      <c r="FO57" s="372"/>
      <c r="FP57" s="372"/>
      <c r="FQ57" s="103">
        <v>-35</v>
      </c>
      <c r="FR57" s="83">
        <v>-0.52576235541535232</v>
      </c>
      <c r="FS57" s="103">
        <v>29</v>
      </c>
      <c r="FT57" s="83">
        <v>0.43687857788490514</v>
      </c>
    </row>
    <row r="58" spans="1:176" ht="15" outlineLevel="2">
      <c r="A58" s="358">
        <v>628</v>
      </c>
      <c r="B58" s="52" t="s">
        <v>329</v>
      </c>
      <c r="C58" s="342" t="s">
        <v>345</v>
      </c>
      <c r="D58" s="370">
        <v>8243</v>
      </c>
      <c r="E58" s="371">
        <v>8243</v>
      </c>
      <c r="F58" s="371">
        <v>8260</v>
      </c>
      <c r="G58" s="371">
        <v>7768</v>
      </c>
      <c r="H58" s="371">
        <v>7765</v>
      </c>
      <c r="I58" s="371">
        <v>7810</v>
      </c>
      <c r="J58" s="371">
        <v>7775</v>
      </c>
      <c r="K58" s="371">
        <v>7767</v>
      </c>
      <c r="L58" s="371">
        <v>7796</v>
      </c>
      <c r="M58" s="371">
        <v>7794</v>
      </c>
      <c r="N58" s="371">
        <v>7815</v>
      </c>
      <c r="O58" s="372">
        <v>7849</v>
      </c>
      <c r="P58" s="370">
        <v>7909</v>
      </c>
      <c r="Q58" s="371">
        <v>7912</v>
      </c>
      <c r="R58" s="373">
        <v>7884</v>
      </c>
      <c r="S58" s="371">
        <v>7873</v>
      </c>
      <c r="T58" s="371">
        <v>7835</v>
      </c>
      <c r="U58" s="371">
        <v>7820</v>
      </c>
      <c r="V58" s="371">
        <v>7804</v>
      </c>
      <c r="W58" s="371">
        <v>7791</v>
      </c>
      <c r="X58" s="371">
        <v>7785</v>
      </c>
      <c r="Y58" s="371">
        <v>7818</v>
      </c>
      <c r="Z58" s="371">
        <v>7788</v>
      </c>
      <c r="AA58" s="372">
        <v>7791</v>
      </c>
      <c r="AB58" s="370">
        <v>7840</v>
      </c>
      <c r="AC58" s="371">
        <v>7853</v>
      </c>
      <c r="AD58" s="371">
        <v>7871</v>
      </c>
      <c r="AE58" s="371">
        <v>7867</v>
      </c>
      <c r="AF58" s="371">
        <v>7897</v>
      </c>
      <c r="AG58" s="371">
        <v>7829</v>
      </c>
      <c r="AH58" s="371">
        <v>7782</v>
      </c>
      <c r="AI58" s="371">
        <v>7742</v>
      </c>
      <c r="AJ58" s="371">
        <v>7690</v>
      </c>
      <c r="AK58" s="371">
        <v>7726</v>
      </c>
      <c r="AL58" s="371">
        <v>7660</v>
      </c>
      <c r="AM58" s="372">
        <v>7725</v>
      </c>
      <c r="AN58" s="370">
        <v>7739</v>
      </c>
      <c r="AO58" s="371">
        <v>7767</v>
      </c>
      <c r="AP58" s="371">
        <v>7763</v>
      </c>
      <c r="AQ58" s="371">
        <v>7673</v>
      </c>
      <c r="AR58" s="371">
        <v>7676</v>
      </c>
      <c r="AS58" s="371">
        <v>7640</v>
      </c>
      <c r="AT58" s="371">
        <v>7618</v>
      </c>
      <c r="AU58" s="371">
        <v>7633</v>
      </c>
      <c r="AV58" s="371">
        <v>7567</v>
      </c>
      <c r="AW58" s="371">
        <v>7577</v>
      </c>
      <c r="AX58" s="371">
        <v>7598</v>
      </c>
      <c r="AY58" s="372">
        <v>7641</v>
      </c>
      <c r="AZ58" s="370">
        <v>7683</v>
      </c>
      <c r="BA58" s="371">
        <v>7669</v>
      </c>
      <c r="BB58" s="371">
        <v>7626</v>
      </c>
      <c r="BC58" s="371">
        <v>7593</v>
      </c>
      <c r="BD58" s="371">
        <v>7613</v>
      </c>
      <c r="BE58" s="371">
        <v>7570</v>
      </c>
      <c r="BF58" s="371">
        <v>7522</v>
      </c>
      <c r="BG58" s="371">
        <v>7420</v>
      </c>
      <c r="BH58" s="371">
        <v>7339</v>
      </c>
      <c r="BI58" s="371">
        <v>7293</v>
      </c>
      <c r="BJ58" s="371">
        <v>7301</v>
      </c>
      <c r="BK58" s="372">
        <v>7354</v>
      </c>
      <c r="BL58" s="370">
        <v>7356</v>
      </c>
      <c r="BM58" s="375">
        <v>7435</v>
      </c>
      <c r="BN58" s="375">
        <v>7428</v>
      </c>
      <c r="BO58" s="375">
        <v>7423</v>
      </c>
      <c r="BP58" s="375">
        <v>7429</v>
      </c>
      <c r="BQ58" s="375">
        <v>7325</v>
      </c>
      <c r="BR58" s="375">
        <v>7238</v>
      </c>
      <c r="BS58" s="375">
        <v>7167</v>
      </c>
      <c r="BT58" s="375">
        <v>7145</v>
      </c>
      <c r="BU58" s="375">
        <v>7155</v>
      </c>
      <c r="BV58" s="375">
        <v>7188</v>
      </c>
      <c r="BW58" s="372">
        <v>7278</v>
      </c>
      <c r="BX58" s="370">
        <v>7278</v>
      </c>
      <c r="BY58" s="375">
        <v>7247</v>
      </c>
      <c r="BZ58" s="375">
        <v>7259</v>
      </c>
      <c r="CA58" s="375">
        <v>7199</v>
      </c>
      <c r="CB58" s="375">
        <v>7171</v>
      </c>
      <c r="CC58" s="375">
        <v>7141</v>
      </c>
      <c r="CD58" s="375">
        <v>7133</v>
      </c>
      <c r="CE58" s="375">
        <v>7144</v>
      </c>
      <c r="CF58" s="375">
        <v>7121</v>
      </c>
      <c r="CG58" s="371">
        <v>7082</v>
      </c>
      <c r="CH58" s="371">
        <v>7099</v>
      </c>
      <c r="CI58" s="372">
        <v>7101</v>
      </c>
      <c r="CJ58" s="370">
        <v>7095</v>
      </c>
      <c r="CK58" s="371">
        <v>7114</v>
      </c>
      <c r="CL58" s="371">
        <v>7085</v>
      </c>
      <c r="CM58" s="371">
        <v>7108</v>
      </c>
      <c r="CN58" s="371">
        <v>7118</v>
      </c>
      <c r="CO58" s="371">
        <v>7183</v>
      </c>
      <c r="CP58" s="371">
        <v>7222</v>
      </c>
      <c r="CQ58" s="371">
        <v>7252</v>
      </c>
      <c r="CR58" s="371">
        <v>7227</v>
      </c>
      <c r="CS58" s="371">
        <v>7280</v>
      </c>
      <c r="CT58" s="371">
        <v>7307</v>
      </c>
      <c r="CU58" s="372">
        <v>7334</v>
      </c>
      <c r="CV58" s="370">
        <v>7338</v>
      </c>
      <c r="CW58" s="371">
        <v>7324</v>
      </c>
      <c r="CX58" s="371">
        <v>7243</v>
      </c>
      <c r="CY58" s="371">
        <v>7206</v>
      </c>
      <c r="CZ58" s="371">
        <v>7156</v>
      </c>
      <c r="DA58" s="371">
        <v>7131</v>
      </c>
      <c r="DB58" s="371">
        <v>7149</v>
      </c>
      <c r="DC58" s="371">
        <v>7135</v>
      </c>
      <c r="DD58" s="371">
        <v>7142</v>
      </c>
      <c r="DE58" s="371">
        <v>7115</v>
      </c>
      <c r="DF58" s="371">
        <v>7184</v>
      </c>
      <c r="DG58" s="372">
        <v>7230</v>
      </c>
      <c r="DH58" s="370">
        <v>7249</v>
      </c>
      <c r="DI58" s="371">
        <v>7330</v>
      </c>
      <c r="DJ58" s="371">
        <v>7295</v>
      </c>
      <c r="DK58" s="371">
        <v>7262</v>
      </c>
      <c r="DL58" s="371">
        <v>7222</v>
      </c>
      <c r="DM58" s="371">
        <v>7189</v>
      </c>
      <c r="DN58" s="371">
        <v>7148</v>
      </c>
      <c r="DO58" s="371">
        <v>7147</v>
      </c>
      <c r="DP58" s="371">
        <v>7169</v>
      </c>
      <c r="DQ58" s="371">
        <v>7111</v>
      </c>
      <c r="DR58" s="371">
        <v>7088</v>
      </c>
      <c r="DS58" s="374">
        <v>7117</v>
      </c>
      <c r="DT58" s="370">
        <v>7152</v>
      </c>
      <c r="DU58" s="371">
        <v>7178</v>
      </c>
      <c r="DV58" s="371">
        <v>7188</v>
      </c>
      <c r="DW58" s="371">
        <v>7210</v>
      </c>
      <c r="DX58" s="371">
        <v>7236</v>
      </c>
      <c r="DY58" s="371">
        <v>7267</v>
      </c>
      <c r="DZ58" s="371">
        <v>7290</v>
      </c>
      <c r="EA58" s="371">
        <v>7223</v>
      </c>
      <c r="EB58" s="371">
        <v>7236</v>
      </c>
      <c r="EC58" s="371">
        <v>7221</v>
      </c>
      <c r="ED58" s="371">
        <v>7163</v>
      </c>
      <c r="EE58" s="374">
        <v>7204</v>
      </c>
      <c r="EF58" s="370">
        <v>7239</v>
      </c>
      <c r="EG58" s="371">
        <v>7251</v>
      </c>
      <c r="EH58" s="371">
        <v>7209</v>
      </c>
      <c r="EI58" s="371">
        <v>7180</v>
      </c>
      <c r="EJ58" s="371">
        <v>7175</v>
      </c>
      <c r="EK58" s="371">
        <v>7166</v>
      </c>
      <c r="EL58" s="371">
        <v>7140</v>
      </c>
      <c r="EM58" s="371">
        <v>7145</v>
      </c>
      <c r="EN58" s="371">
        <v>7115</v>
      </c>
      <c r="EO58" s="371">
        <v>7099</v>
      </c>
      <c r="EP58" s="371">
        <v>7101</v>
      </c>
      <c r="EQ58" s="374">
        <v>7097</v>
      </c>
      <c r="ER58" s="370">
        <v>7125</v>
      </c>
      <c r="ES58" s="371">
        <v>7095</v>
      </c>
      <c r="ET58" s="371">
        <v>7036</v>
      </c>
      <c r="EU58" s="371">
        <v>7023</v>
      </c>
      <c r="EV58" s="371">
        <v>7039</v>
      </c>
      <c r="EW58" s="374">
        <v>7009</v>
      </c>
      <c r="EX58" s="374">
        <v>7036</v>
      </c>
      <c r="EY58" s="374">
        <v>7108</v>
      </c>
      <c r="EZ58" s="372">
        <v>7150</v>
      </c>
      <c r="FA58" s="372">
        <v>7186</v>
      </c>
      <c r="FB58" s="372">
        <v>7179</v>
      </c>
      <c r="FC58" s="372">
        <v>7242</v>
      </c>
      <c r="FD58" s="372">
        <v>7303</v>
      </c>
      <c r="FE58" s="372">
        <v>7297</v>
      </c>
      <c r="FF58" s="372">
        <v>7201</v>
      </c>
      <c r="FG58" s="372"/>
      <c r="FH58" s="372"/>
      <c r="FI58" s="372"/>
      <c r="FJ58" s="372"/>
      <c r="FK58" s="372"/>
      <c r="FL58" s="372"/>
      <c r="FM58" s="372"/>
      <c r="FN58" s="372"/>
      <c r="FO58" s="372"/>
      <c r="FP58" s="372"/>
      <c r="FQ58" s="103">
        <v>-102</v>
      </c>
      <c r="FR58" s="83">
        <v>-1.4164699347312875</v>
      </c>
      <c r="FS58" s="103">
        <v>-41</v>
      </c>
      <c r="FT58" s="83">
        <v>-0.57770889108073831</v>
      </c>
    </row>
    <row r="59" spans="1:176" ht="15" outlineLevel="2">
      <c r="A59" s="358">
        <v>656</v>
      </c>
      <c r="B59" s="52" t="s">
        <v>329</v>
      </c>
      <c r="C59" s="342" t="s">
        <v>346</v>
      </c>
      <c r="D59" s="370">
        <v>5966</v>
      </c>
      <c r="E59" s="371">
        <v>6038</v>
      </c>
      <c r="F59" s="371">
        <v>6078</v>
      </c>
      <c r="G59" s="371">
        <v>6086</v>
      </c>
      <c r="H59" s="371">
        <v>6040</v>
      </c>
      <c r="I59" s="371">
        <v>6050</v>
      </c>
      <c r="J59" s="371">
        <v>6002</v>
      </c>
      <c r="K59" s="371">
        <v>6020</v>
      </c>
      <c r="L59" s="371">
        <v>5967</v>
      </c>
      <c r="M59" s="371">
        <v>5994</v>
      </c>
      <c r="N59" s="371">
        <v>6041</v>
      </c>
      <c r="O59" s="372">
        <v>6124</v>
      </c>
      <c r="P59" s="370">
        <v>6090</v>
      </c>
      <c r="Q59" s="371">
        <v>6053</v>
      </c>
      <c r="R59" s="373">
        <v>6181</v>
      </c>
      <c r="S59" s="371">
        <v>6103</v>
      </c>
      <c r="T59" s="371">
        <v>6282</v>
      </c>
      <c r="U59" s="371">
        <v>6518</v>
      </c>
      <c r="V59" s="371">
        <v>6509</v>
      </c>
      <c r="W59" s="371">
        <v>6465</v>
      </c>
      <c r="X59" s="371">
        <v>6461</v>
      </c>
      <c r="Y59" s="371">
        <v>6568</v>
      </c>
      <c r="Z59" s="371">
        <v>6583</v>
      </c>
      <c r="AA59" s="372">
        <v>6543</v>
      </c>
      <c r="AB59" s="370">
        <v>6523</v>
      </c>
      <c r="AC59" s="371">
        <v>6562</v>
      </c>
      <c r="AD59" s="371">
        <v>6552</v>
      </c>
      <c r="AE59" s="371">
        <v>6527</v>
      </c>
      <c r="AF59" s="371">
        <v>6448</v>
      </c>
      <c r="AG59" s="371">
        <v>6366</v>
      </c>
      <c r="AH59" s="371">
        <v>6356</v>
      </c>
      <c r="AI59" s="371">
        <v>6398</v>
      </c>
      <c r="AJ59" s="371">
        <v>6344</v>
      </c>
      <c r="AK59" s="371">
        <v>6425</v>
      </c>
      <c r="AL59" s="371">
        <v>6339</v>
      </c>
      <c r="AM59" s="372">
        <v>6416</v>
      </c>
      <c r="AN59" s="370">
        <v>6395</v>
      </c>
      <c r="AO59" s="371">
        <v>6531</v>
      </c>
      <c r="AP59" s="371">
        <v>6537</v>
      </c>
      <c r="AQ59" s="371">
        <v>6550</v>
      </c>
      <c r="AR59" s="371">
        <v>6492</v>
      </c>
      <c r="AS59" s="371">
        <v>6463</v>
      </c>
      <c r="AT59" s="371">
        <v>6453</v>
      </c>
      <c r="AU59" s="371">
        <v>6429</v>
      </c>
      <c r="AV59" s="371">
        <v>6397</v>
      </c>
      <c r="AW59" s="371">
        <v>6422</v>
      </c>
      <c r="AX59" s="371">
        <v>6376</v>
      </c>
      <c r="AY59" s="372">
        <v>6468</v>
      </c>
      <c r="AZ59" s="370">
        <v>6403</v>
      </c>
      <c r="BA59" s="371">
        <v>6493</v>
      </c>
      <c r="BB59" s="371">
        <v>6505</v>
      </c>
      <c r="BC59" s="371">
        <v>6539</v>
      </c>
      <c r="BD59" s="371">
        <v>6555</v>
      </c>
      <c r="BE59" s="371">
        <v>6542</v>
      </c>
      <c r="BF59" s="371">
        <v>6520</v>
      </c>
      <c r="BG59" s="371">
        <v>6414</v>
      </c>
      <c r="BH59" s="371">
        <v>6420</v>
      </c>
      <c r="BI59" s="371">
        <v>6298</v>
      </c>
      <c r="BJ59" s="371">
        <v>6358</v>
      </c>
      <c r="BK59" s="372">
        <v>6437</v>
      </c>
      <c r="BL59" s="370">
        <v>6463</v>
      </c>
      <c r="BM59" s="375">
        <v>6510</v>
      </c>
      <c r="BN59" s="375">
        <v>6458</v>
      </c>
      <c r="BO59" s="375">
        <v>6422</v>
      </c>
      <c r="BP59" s="375">
        <v>6433</v>
      </c>
      <c r="BQ59" s="375">
        <v>6417</v>
      </c>
      <c r="BR59" s="375">
        <v>6343</v>
      </c>
      <c r="BS59" s="375">
        <v>6370</v>
      </c>
      <c r="BT59" s="375">
        <v>6314</v>
      </c>
      <c r="BU59" s="375">
        <v>6300</v>
      </c>
      <c r="BV59" s="375">
        <v>6360</v>
      </c>
      <c r="BW59" s="372">
        <v>6384</v>
      </c>
      <c r="BX59" s="370">
        <v>6420</v>
      </c>
      <c r="BY59" s="375">
        <v>6398</v>
      </c>
      <c r="BZ59" s="375">
        <v>6339</v>
      </c>
      <c r="CA59" s="375">
        <v>6268</v>
      </c>
      <c r="CB59" s="375">
        <v>6238</v>
      </c>
      <c r="CC59" s="375">
        <v>6181</v>
      </c>
      <c r="CD59" s="375">
        <v>6179</v>
      </c>
      <c r="CE59" s="375">
        <v>6171</v>
      </c>
      <c r="CF59" s="375">
        <v>6155</v>
      </c>
      <c r="CG59" s="371">
        <v>6115</v>
      </c>
      <c r="CH59" s="371">
        <v>6063</v>
      </c>
      <c r="CI59" s="372">
        <v>6072</v>
      </c>
      <c r="CJ59" s="370">
        <v>6068</v>
      </c>
      <c r="CK59" s="371">
        <v>6063</v>
      </c>
      <c r="CL59" s="371">
        <v>6039</v>
      </c>
      <c r="CM59" s="371">
        <v>6022</v>
      </c>
      <c r="CN59" s="371">
        <v>6043</v>
      </c>
      <c r="CO59" s="371">
        <v>6106</v>
      </c>
      <c r="CP59" s="371">
        <v>6177</v>
      </c>
      <c r="CQ59" s="371">
        <v>6174</v>
      </c>
      <c r="CR59" s="371">
        <v>6232</v>
      </c>
      <c r="CS59" s="371">
        <v>6239</v>
      </c>
      <c r="CT59" s="371">
        <v>6266</v>
      </c>
      <c r="CU59" s="372">
        <v>6483</v>
      </c>
      <c r="CV59" s="370">
        <v>6488</v>
      </c>
      <c r="CW59" s="371">
        <v>6519</v>
      </c>
      <c r="CX59" s="371">
        <v>6473</v>
      </c>
      <c r="CY59" s="371">
        <v>6448</v>
      </c>
      <c r="CZ59" s="371">
        <v>6479</v>
      </c>
      <c r="DA59" s="371">
        <v>6463</v>
      </c>
      <c r="DB59" s="371">
        <v>6476</v>
      </c>
      <c r="DC59" s="371">
        <v>6483</v>
      </c>
      <c r="DD59" s="371">
        <v>6470</v>
      </c>
      <c r="DE59" s="371">
        <v>6431</v>
      </c>
      <c r="DF59" s="371">
        <v>6479</v>
      </c>
      <c r="DG59" s="372">
        <v>6495</v>
      </c>
      <c r="DH59" s="370">
        <v>6499</v>
      </c>
      <c r="DI59" s="371">
        <v>6519</v>
      </c>
      <c r="DJ59" s="371">
        <v>6599</v>
      </c>
      <c r="DK59" s="371">
        <v>6607</v>
      </c>
      <c r="DL59" s="371">
        <v>6571</v>
      </c>
      <c r="DM59" s="371">
        <v>6565</v>
      </c>
      <c r="DN59" s="371">
        <v>6515</v>
      </c>
      <c r="DO59" s="371">
        <v>6473</v>
      </c>
      <c r="DP59" s="371">
        <v>6499</v>
      </c>
      <c r="DQ59" s="371">
        <v>6438</v>
      </c>
      <c r="DR59" s="371">
        <v>6421</v>
      </c>
      <c r="DS59" s="374">
        <v>6491</v>
      </c>
      <c r="DT59" s="370">
        <v>6540</v>
      </c>
      <c r="DU59" s="371">
        <v>6788</v>
      </c>
      <c r="DV59" s="371">
        <v>6801</v>
      </c>
      <c r="DW59" s="371">
        <v>6818</v>
      </c>
      <c r="DX59" s="371">
        <v>6948</v>
      </c>
      <c r="DY59" s="371">
        <v>6960</v>
      </c>
      <c r="DZ59" s="371">
        <v>7004</v>
      </c>
      <c r="EA59" s="371">
        <v>6744</v>
      </c>
      <c r="EB59" s="371">
        <v>6959</v>
      </c>
      <c r="EC59" s="371">
        <v>6898</v>
      </c>
      <c r="ED59" s="371">
        <v>6859</v>
      </c>
      <c r="EE59" s="374">
        <v>6831</v>
      </c>
      <c r="EF59" s="370">
        <v>6823</v>
      </c>
      <c r="EG59" s="371">
        <v>6831</v>
      </c>
      <c r="EH59" s="371">
        <v>6789</v>
      </c>
      <c r="EI59" s="371">
        <v>6774</v>
      </c>
      <c r="EJ59" s="371">
        <v>6609</v>
      </c>
      <c r="EK59" s="371">
        <v>6734</v>
      </c>
      <c r="EL59" s="371">
        <v>6745</v>
      </c>
      <c r="EM59" s="371">
        <v>6745</v>
      </c>
      <c r="EN59" s="371">
        <v>6708</v>
      </c>
      <c r="EO59" s="371">
        <v>6736</v>
      </c>
      <c r="EP59" s="371">
        <v>6760</v>
      </c>
      <c r="EQ59" s="374">
        <v>6788</v>
      </c>
      <c r="ER59" s="370">
        <v>6842</v>
      </c>
      <c r="ES59" s="371">
        <v>6887</v>
      </c>
      <c r="ET59" s="371">
        <v>6989</v>
      </c>
      <c r="EU59" s="371">
        <v>7006</v>
      </c>
      <c r="EV59" s="371">
        <v>7067</v>
      </c>
      <c r="EW59" s="374">
        <v>7068</v>
      </c>
      <c r="EX59" s="374">
        <v>7452</v>
      </c>
      <c r="EY59" s="374">
        <v>7510</v>
      </c>
      <c r="EZ59" s="372">
        <v>7523</v>
      </c>
      <c r="FA59" s="372">
        <v>7625</v>
      </c>
      <c r="FB59" s="372">
        <v>7652</v>
      </c>
      <c r="FC59" s="372">
        <v>7773</v>
      </c>
      <c r="FD59" s="372">
        <v>7873</v>
      </c>
      <c r="FE59" s="372">
        <v>7895</v>
      </c>
      <c r="FF59" s="372">
        <v>7860</v>
      </c>
      <c r="FG59" s="372"/>
      <c r="FH59" s="372"/>
      <c r="FI59" s="372"/>
      <c r="FJ59" s="372"/>
      <c r="FK59" s="372"/>
      <c r="FL59" s="372"/>
      <c r="FM59" s="372"/>
      <c r="FN59" s="372"/>
      <c r="FO59" s="372"/>
      <c r="FP59" s="372"/>
      <c r="FQ59" s="103">
        <v>-13</v>
      </c>
      <c r="FR59" s="83">
        <v>-0.16539440203562342</v>
      </c>
      <c r="FS59" s="103">
        <v>87</v>
      </c>
      <c r="FT59" s="83">
        <v>1.2816735415439011</v>
      </c>
    </row>
    <row r="60" spans="1:176" ht="15" outlineLevel="2">
      <c r="A60" s="358">
        <v>761</v>
      </c>
      <c r="B60" s="52" t="s">
        <v>329</v>
      </c>
      <c r="C60" s="342" t="s">
        <v>347</v>
      </c>
      <c r="D60" s="370">
        <v>7718</v>
      </c>
      <c r="E60" s="371">
        <v>7940</v>
      </c>
      <c r="F60" s="371">
        <v>7981</v>
      </c>
      <c r="G60" s="371">
        <v>8021</v>
      </c>
      <c r="H60" s="371">
        <v>7977</v>
      </c>
      <c r="I60" s="371">
        <v>7955</v>
      </c>
      <c r="J60" s="371">
        <v>7868</v>
      </c>
      <c r="K60" s="371">
        <v>7951</v>
      </c>
      <c r="L60" s="371">
        <v>7917</v>
      </c>
      <c r="M60" s="371">
        <v>7958</v>
      </c>
      <c r="N60" s="371">
        <v>8096</v>
      </c>
      <c r="O60" s="372">
        <v>8279</v>
      </c>
      <c r="P60" s="370">
        <v>8404</v>
      </c>
      <c r="Q60" s="371">
        <v>8432</v>
      </c>
      <c r="R60" s="373">
        <v>8824</v>
      </c>
      <c r="S60" s="371">
        <v>8863</v>
      </c>
      <c r="T60" s="371">
        <v>8487</v>
      </c>
      <c r="U60" s="371">
        <v>8468</v>
      </c>
      <c r="V60" s="371">
        <v>8412</v>
      </c>
      <c r="W60" s="371">
        <v>8394</v>
      </c>
      <c r="X60" s="371">
        <v>8367</v>
      </c>
      <c r="Y60" s="371">
        <v>8446</v>
      </c>
      <c r="Z60" s="371">
        <v>8463</v>
      </c>
      <c r="AA60" s="372">
        <v>8419</v>
      </c>
      <c r="AB60" s="370">
        <v>8382</v>
      </c>
      <c r="AC60" s="371">
        <v>8308</v>
      </c>
      <c r="AD60" s="371">
        <v>8387</v>
      </c>
      <c r="AE60" s="371">
        <v>8403</v>
      </c>
      <c r="AF60" s="371">
        <v>8467</v>
      </c>
      <c r="AG60" s="371">
        <v>8485</v>
      </c>
      <c r="AH60" s="371">
        <v>8496</v>
      </c>
      <c r="AI60" s="371">
        <v>8610</v>
      </c>
      <c r="AJ60" s="371">
        <v>8588</v>
      </c>
      <c r="AK60" s="371">
        <v>8717</v>
      </c>
      <c r="AL60" s="371">
        <v>8331</v>
      </c>
      <c r="AM60" s="372">
        <v>8402</v>
      </c>
      <c r="AN60" s="370">
        <v>8426</v>
      </c>
      <c r="AO60" s="371">
        <v>8490</v>
      </c>
      <c r="AP60" s="371">
        <v>8504</v>
      </c>
      <c r="AQ60" s="371">
        <v>8429</v>
      </c>
      <c r="AR60" s="371">
        <v>8445</v>
      </c>
      <c r="AS60" s="371">
        <v>8481</v>
      </c>
      <c r="AT60" s="371">
        <v>8468</v>
      </c>
      <c r="AU60" s="371">
        <v>8459</v>
      </c>
      <c r="AV60" s="371">
        <v>8321</v>
      </c>
      <c r="AW60" s="371">
        <v>8341</v>
      </c>
      <c r="AX60" s="371">
        <v>8318</v>
      </c>
      <c r="AY60" s="372">
        <v>8354</v>
      </c>
      <c r="AZ60" s="370">
        <v>8351</v>
      </c>
      <c r="BA60" s="371">
        <v>8363</v>
      </c>
      <c r="BB60" s="371">
        <v>8311</v>
      </c>
      <c r="BC60" s="371">
        <v>8270</v>
      </c>
      <c r="BD60" s="371">
        <v>8242</v>
      </c>
      <c r="BE60" s="371">
        <v>8195</v>
      </c>
      <c r="BF60" s="371">
        <v>8152</v>
      </c>
      <c r="BG60" s="371">
        <v>8057</v>
      </c>
      <c r="BH60" s="371">
        <v>8045</v>
      </c>
      <c r="BI60" s="371">
        <v>7957</v>
      </c>
      <c r="BJ60" s="371">
        <v>7959</v>
      </c>
      <c r="BK60" s="372">
        <v>8048</v>
      </c>
      <c r="BL60" s="370">
        <v>8059</v>
      </c>
      <c r="BM60" s="375">
        <v>8133</v>
      </c>
      <c r="BN60" s="375">
        <v>8058</v>
      </c>
      <c r="BO60" s="375">
        <v>8061</v>
      </c>
      <c r="BP60" s="375">
        <v>8073</v>
      </c>
      <c r="BQ60" s="375">
        <v>8022</v>
      </c>
      <c r="BR60" s="375">
        <v>7916</v>
      </c>
      <c r="BS60" s="375">
        <v>7847</v>
      </c>
      <c r="BT60" s="375">
        <v>7792</v>
      </c>
      <c r="BU60" s="375">
        <v>7815</v>
      </c>
      <c r="BV60" s="375">
        <v>7852</v>
      </c>
      <c r="BW60" s="372">
        <v>7912</v>
      </c>
      <c r="BX60" s="370">
        <v>7945</v>
      </c>
      <c r="BY60" s="375">
        <v>7959</v>
      </c>
      <c r="BZ60" s="375">
        <v>7950</v>
      </c>
      <c r="CA60" s="375">
        <v>7857</v>
      </c>
      <c r="CB60" s="375">
        <v>7674</v>
      </c>
      <c r="CC60" s="375">
        <v>7586</v>
      </c>
      <c r="CD60" s="375">
        <v>7520</v>
      </c>
      <c r="CE60" s="375">
        <v>7459</v>
      </c>
      <c r="CF60" s="375">
        <v>7389</v>
      </c>
      <c r="CG60" s="371">
        <v>7379</v>
      </c>
      <c r="CH60" s="371">
        <v>7340</v>
      </c>
      <c r="CI60" s="372">
        <v>7342</v>
      </c>
      <c r="CJ60" s="370">
        <v>7320</v>
      </c>
      <c r="CK60" s="371">
        <v>7316</v>
      </c>
      <c r="CL60" s="371">
        <v>7286</v>
      </c>
      <c r="CM60" s="371">
        <v>7299</v>
      </c>
      <c r="CN60" s="371">
        <v>7319</v>
      </c>
      <c r="CO60" s="371">
        <v>7387</v>
      </c>
      <c r="CP60" s="371">
        <v>7501</v>
      </c>
      <c r="CQ60" s="371">
        <v>7521</v>
      </c>
      <c r="CR60" s="371">
        <v>7516</v>
      </c>
      <c r="CS60" s="371">
        <v>7527</v>
      </c>
      <c r="CT60" s="371">
        <v>7584</v>
      </c>
      <c r="CU60" s="372">
        <v>7600</v>
      </c>
      <c r="CV60" s="370">
        <v>7584</v>
      </c>
      <c r="CW60" s="371">
        <v>7544</v>
      </c>
      <c r="CX60" s="371">
        <v>7491</v>
      </c>
      <c r="CY60" s="371">
        <v>7450</v>
      </c>
      <c r="CZ60" s="371">
        <v>7485</v>
      </c>
      <c r="DA60" s="371">
        <v>7565</v>
      </c>
      <c r="DB60" s="371">
        <v>7594</v>
      </c>
      <c r="DC60" s="371">
        <v>7567</v>
      </c>
      <c r="DD60" s="371">
        <v>7602</v>
      </c>
      <c r="DE60" s="371">
        <v>7591</v>
      </c>
      <c r="DF60" s="371">
        <v>7673</v>
      </c>
      <c r="DG60" s="372">
        <v>7686</v>
      </c>
      <c r="DH60" s="370">
        <v>7717</v>
      </c>
      <c r="DI60" s="371">
        <v>7716</v>
      </c>
      <c r="DJ60" s="371">
        <v>7757</v>
      </c>
      <c r="DK60" s="371">
        <v>7711</v>
      </c>
      <c r="DL60" s="371">
        <v>7691</v>
      </c>
      <c r="DM60" s="371">
        <v>7640</v>
      </c>
      <c r="DN60" s="371">
        <v>7571</v>
      </c>
      <c r="DO60" s="371">
        <v>7569</v>
      </c>
      <c r="DP60" s="371">
        <v>7564</v>
      </c>
      <c r="DQ60" s="371">
        <v>7481</v>
      </c>
      <c r="DR60" s="371">
        <v>7429</v>
      </c>
      <c r="DS60" s="374">
        <v>7517</v>
      </c>
      <c r="DT60" s="370">
        <v>7584</v>
      </c>
      <c r="DU60" s="371">
        <v>7749</v>
      </c>
      <c r="DV60" s="371">
        <v>7826</v>
      </c>
      <c r="DW60" s="371">
        <v>7893</v>
      </c>
      <c r="DX60" s="371">
        <v>7992</v>
      </c>
      <c r="DY60" s="371">
        <v>8001</v>
      </c>
      <c r="DZ60" s="371">
        <v>8036</v>
      </c>
      <c r="EA60" s="371">
        <v>7857</v>
      </c>
      <c r="EB60" s="371">
        <v>7931</v>
      </c>
      <c r="EC60" s="371">
        <v>7910</v>
      </c>
      <c r="ED60" s="371">
        <v>7875</v>
      </c>
      <c r="EE60" s="374">
        <v>7894</v>
      </c>
      <c r="EF60" s="370">
        <v>7907</v>
      </c>
      <c r="EG60" s="371">
        <v>7942</v>
      </c>
      <c r="EH60" s="371">
        <v>7910</v>
      </c>
      <c r="EI60" s="371">
        <v>7860</v>
      </c>
      <c r="EJ60" s="371">
        <v>7832</v>
      </c>
      <c r="EK60" s="371">
        <v>7863</v>
      </c>
      <c r="EL60" s="371">
        <v>7832</v>
      </c>
      <c r="EM60" s="371">
        <v>7819</v>
      </c>
      <c r="EN60" s="371">
        <v>7864</v>
      </c>
      <c r="EO60" s="371">
        <v>7841</v>
      </c>
      <c r="EP60" s="371">
        <v>7835</v>
      </c>
      <c r="EQ60" s="374">
        <v>7824</v>
      </c>
      <c r="ER60" s="370">
        <v>7896</v>
      </c>
      <c r="ES60" s="371">
        <v>7890</v>
      </c>
      <c r="ET60" s="371">
        <v>8002</v>
      </c>
      <c r="EU60" s="371">
        <v>8020</v>
      </c>
      <c r="EV60" s="371">
        <v>8084</v>
      </c>
      <c r="EW60" s="374">
        <v>8058</v>
      </c>
      <c r="EX60" s="374">
        <v>8315</v>
      </c>
      <c r="EY60" s="374">
        <v>8380</v>
      </c>
      <c r="EZ60" s="372">
        <v>8373</v>
      </c>
      <c r="FA60" s="372">
        <v>8507</v>
      </c>
      <c r="FB60" s="372">
        <v>8515</v>
      </c>
      <c r="FC60" s="372">
        <v>8712</v>
      </c>
      <c r="FD60" s="372">
        <v>8757</v>
      </c>
      <c r="FE60" s="372">
        <v>8729</v>
      </c>
      <c r="FF60" s="372">
        <v>8675</v>
      </c>
      <c r="FG60" s="372"/>
      <c r="FH60" s="372"/>
      <c r="FI60" s="372"/>
      <c r="FJ60" s="372"/>
      <c r="FK60" s="372"/>
      <c r="FL60" s="372"/>
      <c r="FM60" s="372"/>
      <c r="FN60" s="372"/>
      <c r="FO60" s="372"/>
      <c r="FP60" s="372"/>
      <c r="FQ60" s="103">
        <v>-82</v>
      </c>
      <c r="FR60" s="83">
        <v>-0.94524495677233422</v>
      </c>
      <c r="FS60" s="103">
        <v>-37</v>
      </c>
      <c r="FT60" s="83">
        <v>-0.47290388548057261</v>
      </c>
    </row>
    <row r="61" spans="1:176" ht="15" outlineLevel="2">
      <c r="A61" s="358">
        <v>842</v>
      </c>
      <c r="B61" s="52" t="s">
        <v>329</v>
      </c>
      <c r="C61" s="342" t="s">
        <v>348</v>
      </c>
      <c r="D61" s="370">
        <v>5340</v>
      </c>
      <c r="E61" s="371">
        <v>5680</v>
      </c>
      <c r="F61" s="371">
        <v>5658</v>
      </c>
      <c r="G61" s="371">
        <v>5632</v>
      </c>
      <c r="H61" s="371">
        <v>5624</v>
      </c>
      <c r="I61" s="371">
        <v>5639</v>
      </c>
      <c r="J61" s="371">
        <v>5626</v>
      </c>
      <c r="K61" s="371">
        <v>5623</v>
      </c>
      <c r="L61" s="371">
        <v>5588</v>
      </c>
      <c r="M61" s="371">
        <v>5665</v>
      </c>
      <c r="N61" s="371">
        <v>5661</v>
      </c>
      <c r="O61" s="372">
        <v>5808</v>
      </c>
      <c r="P61" s="370">
        <v>5786</v>
      </c>
      <c r="Q61" s="371">
        <v>5800</v>
      </c>
      <c r="R61" s="373">
        <v>5859</v>
      </c>
      <c r="S61" s="371">
        <v>5869</v>
      </c>
      <c r="T61" s="371">
        <v>5885</v>
      </c>
      <c r="U61" s="371">
        <v>5800</v>
      </c>
      <c r="V61" s="371">
        <v>5861</v>
      </c>
      <c r="W61" s="371">
        <v>5849</v>
      </c>
      <c r="X61" s="371">
        <v>5837</v>
      </c>
      <c r="Y61" s="371">
        <v>5793</v>
      </c>
      <c r="Z61" s="371">
        <v>5829</v>
      </c>
      <c r="AA61" s="372">
        <v>5852</v>
      </c>
      <c r="AB61" s="370">
        <v>5851</v>
      </c>
      <c r="AC61" s="371">
        <v>5878</v>
      </c>
      <c r="AD61" s="371">
        <v>5844</v>
      </c>
      <c r="AE61" s="371">
        <v>5869</v>
      </c>
      <c r="AF61" s="371">
        <v>5870</v>
      </c>
      <c r="AG61" s="371">
        <v>5894</v>
      </c>
      <c r="AH61" s="371">
        <v>5916</v>
      </c>
      <c r="AI61" s="371">
        <v>5896</v>
      </c>
      <c r="AJ61" s="371">
        <v>5945</v>
      </c>
      <c r="AK61" s="371">
        <v>5919</v>
      </c>
      <c r="AL61" s="371">
        <v>5913</v>
      </c>
      <c r="AM61" s="372">
        <v>5905</v>
      </c>
      <c r="AN61" s="370">
        <v>5927</v>
      </c>
      <c r="AO61" s="371">
        <v>5950</v>
      </c>
      <c r="AP61" s="371">
        <v>6021</v>
      </c>
      <c r="AQ61" s="371">
        <v>6023</v>
      </c>
      <c r="AR61" s="371">
        <v>6030</v>
      </c>
      <c r="AS61" s="371">
        <v>6019</v>
      </c>
      <c r="AT61" s="371">
        <v>6017</v>
      </c>
      <c r="AU61" s="371">
        <v>5974</v>
      </c>
      <c r="AV61" s="371">
        <v>5959</v>
      </c>
      <c r="AW61" s="371">
        <v>5951</v>
      </c>
      <c r="AX61" s="371">
        <v>5939</v>
      </c>
      <c r="AY61" s="372">
        <v>5903</v>
      </c>
      <c r="AZ61" s="370">
        <v>5861</v>
      </c>
      <c r="BA61" s="371">
        <v>5833</v>
      </c>
      <c r="BB61" s="371">
        <v>5853</v>
      </c>
      <c r="BC61" s="371">
        <v>5259</v>
      </c>
      <c r="BD61" s="371">
        <v>5753</v>
      </c>
      <c r="BE61" s="371">
        <v>5777</v>
      </c>
      <c r="BF61" s="371">
        <v>5782</v>
      </c>
      <c r="BG61" s="371">
        <v>5727</v>
      </c>
      <c r="BH61" s="371">
        <v>5679</v>
      </c>
      <c r="BI61" s="371">
        <v>5670</v>
      </c>
      <c r="BJ61" s="371">
        <v>5768</v>
      </c>
      <c r="BK61" s="372">
        <v>5813</v>
      </c>
      <c r="BL61" s="370">
        <v>5836</v>
      </c>
      <c r="BM61" s="375">
        <v>5881</v>
      </c>
      <c r="BN61" s="375">
        <v>5830</v>
      </c>
      <c r="BO61" s="375">
        <v>5836</v>
      </c>
      <c r="BP61" s="375">
        <v>5833</v>
      </c>
      <c r="BQ61" s="375">
        <v>5831</v>
      </c>
      <c r="BR61" s="375">
        <v>5857</v>
      </c>
      <c r="BS61" s="375">
        <v>5871</v>
      </c>
      <c r="BT61" s="375">
        <v>5889</v>
      </c>
      <c r="BU61" s="375">
        <v>5901</v>
      </c>
      <c r="BV61" s="375">
        <v>5903</v>
      </c>
      <c r="BW61" s="372">
        <v>5886</v>
      </c>
      <c r="BX61" s="370">
        <v>5886</v>
      </c>
      <c r="BY61" s="375">
        <v>5860</v>
      </c>
      <c r="BZ61" s="375">
        <v>5855</v>
      </c>
      <c r="CA61" s="375">
        <v>5847</v>
      </c>
      <c r="CB61" s="375">
        <v>5818</v>
      </c>
      <c r="CC61" s="375">
        <v>5691</v>
      </c>
      <c r="CD61" s="375">
        <v>5728</v>
      </c>
      <c r="CE61" s="375">
        <v>5727</v>
      </c>
      <c r="CF61" s="375">
        <v>5689</v>
      </c>
      <c r="CG61" s="371">
        <v>5693</v>
      </c>
      <c r="CH61" s="371">
        <v>5689</v>
      </c>
      <c r="CI61" s="372">
        <v>5660</v>
      </c>
      <c r="CJ61" s="370">
        <v>5606</v>
      </c>
      <c r="CK61" s="371">
        <v>5611</v>
      </c>
      <c r="CL61" s="371">
        <v>5617</v>
      </c>
      <c r="CM61" s="371">
        <v>5584</v>
      </c>
      <c r="CN61" s="371">
        <v>5607</v>
      </c>
      <c r="CO61" s="371">
        <v>5607</v>
      </c>
      <c r="CP61" s="371">
        <v>5633</v>
      </c>
      <c r="CQ61" s="371">
        <v>5651</v>
      </c>
      <c r="CR61" s="371">
        <v>5629</v>
      </c>
      <c r="CS61" s="371">
        <v>5632</v>
      </c>
      <c r="CT61" s="371">
        <v>5631</v>
      </c>
      <c r="CU61" s="372">
        <v>5635</v>
      </c>
      <c r="CV61" s="370">
        <v>5641</v>
      </c>
      <c r="CW61" s="371">
        <v>5634</v>
      </c>
      <c r="CX61" s="371">
        <v>5609</v>
      </c>
      <c r="CY61" s="371">
        <v>5663</v>
      </c>
      <c r="CZ61" s="371">
        <v>5655</v>
      </c>
      <c r="DA61" s="371">
        <v>5626</v>
      </c>
      <c r="DB61" s="371">
        <v>5600</v>
      </c>
      <c r="DC61" s="371">
        <v>5605</v>
      </c>
      <c r="DD61" s="371">
        <v>5581</v>
      </c>
      <c r="DE61" s="371">
        <v>5562</v>
      </c>
      <c r="DF61" s="371">
        <v>5553</v>
      </c>
      <c r="DG61" s="372">
        <v>5529</v>
      </c>
      <c r="DH61" s="370">
        <v>5546</v>
      </c>
      <c r="DI61" s="371">
        <v>5531</v>
      </c>
      <c r="DJ61" s="371">
        <v>5530</v>
      </c>
      <c r="DK61" s="371">
        <v>5523</v>
      </c>
      <c r="DL61" s="371">
        <v>5503</v>
      </c>
      <c r="DM61" s="371">
        <v>5499</v>
      </c>
      <c r="DN61" s="371">
        <v>5450</v>
      </c>
      <c r="DO61" s="371">
        <v>5467</v>
      </c>
      <c r="DP61" s="371">
        <v>5471</v>
      </c>
      <c r="DQ61" s="371">
        <v>5494</v>
      </c>
      <c r="DR61" s="371">
        <v>5474</v>
      </c>
      <c r="DS61" s="374">
        <v>5466</v>
      </c>
      <c r="DT61" s="370">
        <v>5472</v>
      </c>
      <c r="DU61" s="371">
        <v>5511</v>
      </c>
      <c r="DV61" s="371">
        <v>5452</v>
      </c>
      <c r="DW61" s="371">
        <v>5434</v>
      </c>
      <c r="DX61" s="371">
        <v>5492</v>
      </c>
      <c r="DY61" s="371">
        <v>5472</v>
      </c>
      <c r="DZ61" s="371">
        <v>5445</v>
      </c>
      <c r="EA61" s="371">
        <v>5409</v>
      </c>
      <c r="EB61" s="371">
        <v>5386</v>
      </c>
      <c r="EC61" s="371">
        <v>5364</v>
      </c>
      <c r="ED61" s="371">
        <v>5339</v>
      </c>
      <c r="EE61" s="374">
        <v>5333</v>
      </c>
      <c r="EF61" s="370">
        <v>5354</v>
      </c>
      <c r="EG61" s="371">
        <v>5387</v>
      </c>
      <c r="EH61" s="371">
        <v>5343</v>
      </c>
      <c r="EI61" s="371">
        <v>5322</v>
      </c>
      <c r="EJ61" s="371">
        <v>5320</v>
      </c>
      <c r="EK61" s="371">
        <v>5308</v>
      </c>
      <c r="EL61" s="371">
        <v>5306</v>
      </c>
      <c r="EM61" s="371">
        <v>5324</v>
      </c>
      <c r="EN61" s="371">
        <v>5368</v>
      </c>
      <c r="EO61" s="371">
        <v>5350</v>
      </c>
      <c r="EP61" s="371">
        <v>5333</v>
      </c>
      <c r="EQ61" s="374">
        <v>5323</v>
      </c>
      <c r="ER61" s="370">
        <v>5320</v>
      </c>
      <c r="ES61" s="371">
        <v>5332</v>
      </c>
      <c r="ET61" s="371">
        <v>5269</v>
      </c>
      <c r="EU61" s="371">
        <v>5225</v>
      </c>
      <c r="EV61" s="371">
        <v>5250</v>
      </c>
      <c r="EW61" s="374">
        <v>5273</v>
      </c>
      <c r="EX61" s="374">
        <v>5379</v>
      </c>
      <c r="EY61" s="374">
        <v>5376</v>
      </c>
      <c r="EZ61" s="372">
        <v>5360</v>
      </c>
      <c r="FA61" s="372">
        <v>5364</v>
      </c>
      <c r="FB61" s="372">
        <v>5380</v>
      </c>
      <c r="FC61" s="372">
        <v>5387</v>
      </c>
      <c r="FD61" s="372">
        <v>5398</v>
      </c>
      <c r="FE61" s="372">
        <v>5425</v>
      </c>
      <c r="FF61" s="372">
        <v>5383</v>
      </c>
      <c r="FG61" s="372"/>
      <c r="FH61" s="372"/>
      <c r="FI61" s="372"/>
      <c r="FJ61" s="372"/>
      <c r="FK61" s="372"/>
      <c r="FL61" s="372"/>
      <c r="FM61" s="372"/>
      <c r="FN61" s="372"/>
      <c r="FO61" s="372"/>
      <c r="FP61" s="372"/>
      <c r="FQ61" s="103">
        <v>-15</v>
      </c>
      <c r="FR61" s="83">
        <v>-0.27865502507895223</v>
      </c>
      <c r="FS61" s="103">
        <v>-4</v>
      </c>
      <c r="FT61" s="83">
        <v>-7.5145594589517195E-2</v>
      </c>
    </row>
    <row r="62" spans="1:176" ht="15" outlineLevel="1">
      <c r="A62" s="45" t="s">
        <v>349</v>
      </c>
      <c r="B62" s="42"/>
      <c r="C62" s="46" t="s">
        <v>349</v>
      </c>
      <c r="D62" s="47">
        <v>146796</v>
      </c>
      <c r="E62" s="48">
        <v>147395</v>
      </c>
      <c r="F62" s="48">
        <v>146901</v>
      </c>
      <c r="G62" s="48">
        <v>145793</v>
      </c>
      <c r="H62" s="48">
        <v>145272</v>
      </c>
      <c r="I62" s="48">
        <v>146138</v>
      </c>
      <c r="J62" s="48">
        <v>142960</v>
      </c>
      <c r="K62" s="48">
        <v>145369</v>
      </c>
      <c r="L62" s="48">
        <v>142816</v>
      </c>
      <c r="M62" s="48">
        <v>143496</v>
      </c>
      <c r="N62" s="48">
        <v>143428</v>
      </c>
      <c r="O62" s="49">
        <v>145113</v>
      </c>
      <c r="P62" s="47">
        <v>145072</v>
      </c>
      <c r="Q62" s="48">
        <v>144973</v>
      </c>
      <c r="R62" s="50">
        <v>146244</v>
      </c>
      <c r="S62" s="48">
        <v>144325</v>
      </c>
      <c r="T62" s="48">
        <v>147573</v>
      </c>
      <c r="U62" s="48">
        <v>148320</v>
      </c>
      <c r="V62" s="48">
        <v>149101</v>
      </c>
      <c r="W62" s="48">
        <v>149225</v>
      </c>
      <c r="X62" s="48">
        <v>149509</v>
      </c>
      <c r="Y62" s="48">
        <v>150118</v>
      </c>
      <c r="Z62" s="48">
        <v>149890</v>
      </c>
      <c r="AA62" s="49">
        <v>149319</v>
      </c>
      <c r="AB62" s="47">
        <v>149979</v>
      </c>
      <c r="AC62" s="48">
        <v>150795</v>
      </c>
      <c r="AD62" s="48">
        <v>150534</v>
      </c>
      <c r="AE62" s="48">
        <v>150134</v>
      </c>
      <c r="AF62" s="48">
        <v>150669</v>
      </c>
      <c r="AG62" s="48">
        <v>149233</v>
      </c>
      <c r="AH62" s="48">
        <v>148519</v>
      </c>
      <c r="AI62" s="48">
        <v>147946</v>
      </c>
      <c r="AJ62" s="48">
        <v>148271</v>
      </c>
      <c r="AK62" s="48">
        <v>149505</v>
      </c>
      <c r="AL62" s="48">
        <v>149293</v>
      </c>
      <c r="AM62" s="49">
        <v>150047</v>
      </c>
      <c r="AN62" s="47">
        <v>149701</v>
      </c>
      <c r="AO62" s="48">
        <v>149281</v>
      </c>
      <c r="AP62" s="48">
        <v>149618</v>
      </c>
      <c r="AQ62" s="48">
        <v>148696</v>
      </c>
      <c r="AR62" s="48">
        <v>150102</v>
      </c>
      <c r="AS62" s="48">
        <v>149419</v>
      </c>
      <c r="AT62" s="48">
        <v>149306</v>
      </c>
      <c r="AU62" s="48">
        <v>149585</v>
      </c>
      <c r="AV62" s="48">
        <v>148724</v>
      </c>
      <c r="AW62" s="48">
        <v>149169</v>
      </c>
      <c r="AX62" s="48">
        <v>148935</v>
      </c>
      <c r="AY62" s="49">
        <v>149256</v>
      </c>
      <c r="AZ62" s="47">
        <v>149501</v>
      </c>
      <c r="BA62" s="48">
        <v>150200</v>
      </c>
      <c r="BB62" s="48">
        <v>149628</v>
      </c>
      <c r="BC62" s="48">
        <v>149481</v>
      </c>
      <c r="BD62" s="48">
        <v>149152</v>
      </c>
      <c r="BE62" s="48">
        <v>148714</v>
      </c>
      <c r="BF62" s="48">
        <v>148475</v>
      </c>
      <c r="BG62" s="48">
        <v>146729</v>
      </c>
      <c r="BH62" s="48">
        <v>147249</v>
      </c>
      <c r="BI62" s="48">
        <v>145972</v>
      </c>
      <c r="BJ62" s="48">
        <v>146961</v>
      </c>
      <c r="BK62" s="49">
        <v>148027</v>
      </c>
      <c r="BL62" s="47">
        <v>148197</v>
      </c>
      <c r="BM62" s="118">
        <v>148982</v>
      </c>
      <c r="BN62" s="118">
        <v>148899</v>
      </c>
      <c r="BO62" s="118">
        <v>148868</v>
      </c>
      <c r="BP62" s="118">
        <v>149061</v>
      </c>
      <c r="BQ62" s="118">
        <v>148737</v>
      </c>
      <c r="BR62" s="118">
        <v>145987</v>
      </c>
      <c r="BS62" s="118">
        <v>144988</v>
      </c>
      <c r="BT62" s="118">
        <v>144578</v>
      </c>
      <c r="BU62" s="118">
        <v>144700</v>
      </c>
      <c r="BV62" s="118">
        <v>144715</v>
      </c>
      <c r="BW62" s="49">
        <v>145082</v>
      </c>
      <c r="BX62" s="47">
        <v>145041</v>
      </c>
      <c r="BY62" s="118">
        <v>144441</v>
      </c>
      <c r="BZ62" s="118">
        <v>142920</v>
      </c>
      <c r="CA62" s="118">
        <v>141440</v>
      </c>
      <c r="CB62" s="118">
        <v>141043</v>
      </c>
      <c r="CC62" s="118">
        <v>139027</v>
      </c>
      <c r="CD62" s="118">
        <v>138730</v>
      </c>
      <c r="CE62" s="118">
        <v>138629</v>
      </c>
      <c r="CF62" s="118">
        <v>137915</v>
      </c>
      <c r="CG62" s="48">
        <v>137293</v>
      </c>
      <c r="CH62" s="48">
        <v>136956</v>
      </c>
      <c r="CI62" s="49">
        <v>136603</v>
      </c>
      <c r="CJ62" s="47">
        <v>136259</v>
      </c>
      <c r="CK62" s="48">
        <v>136292</v>
      </c>
      <c r="CL62" s="48">
        <v>135994</v>
      </c>
      <c r="CM62" s="48">
        <v>135838</v>
      </c>
      <c r="CN62" s="48">
        <v>136097</v>
      </c>
      <c r="CO62" s="48">
        <v>137052</v>
      </c>
      <c r="CP62" s="48">
        <v>138313</v>
      </c>
      <c r="CQ62" s="48">
        <v>138450</v>
      </c>
      <c r="CR62" s="48">
        <v>138367</v>
      </c>
      <c r="CS62" s="48">
        <v>138750</v>
      </c>
      <c r="CT62" s="48">
        <v>139489</v>
      </c>
      <c r="CU62" s="49">
        <v>140231</v>
      </c>
      <c r="CV62" s="47">
        <v>140355</v>
      </c>
      <c r="CW62" s="48">
        <v>140177</v>
      </c>
      <c r="CX62" s="48">
        <v>139452</v>
      </c>
      <c r="CY62" s="48">
        <v>139220</v>
      </c>
      <c r="CZ62" s="48">
        <v>139192</v>
      </c>
      <c r="DA62" s="48">
        <v>138342</v>
      </c>
      <c r="DB62" s="48">
        <v>138173</v>
      </c>
      <c r="DC62" s="48">
        <v>137640</v>
      </c>
      <c r="DD62" s="48">
        <v>137550</v>
      </c>
      <c r="DE62" s="48">
        <v>137723</v>
      </c>
      <c r="DF62" s="48">
        <v>138112</v>
      </c>
      <c r="DG62" s="49">
        <v>138105</v>
      </c>
      <c r="DH62" s="47">
        <v>138055</v>
      </c>
      <c r="DI62" s="48">
        <v>137595</v>
      </c>
      <c r="DJ62" s="48">
        <v>137713</v>
      </c>
      <c r="DK62" s="48">
        <v>136869</v>
      </c>
      <c r="DL62" s="48">
        <v>136343</v>
      </c>
      <c r="DM62" s="48">
        <v>135561</v>
      </c>
      <c r="DN62" s="48">
        <v>134506</v>
      </c>
      <c r="DO62" s="48">
        <v>133998</v>
      </c>
      <c r="DP62" s="48">
        <v>134016</v>
      </c>
      <c r="DQ62" s="48">
        <v>133147</v>
      </c>
      <c r="DR62" s="48">
        <v>132551</v>
      </c>
      <c r="DS62" s="51">
        <v>133773</v>
      </c>
      <c r="DT62" s="47">
        <v>134201</v>
      </c>
      <c r="DU62" s="48">
        <v>136711</v>
      </c>
      <c r="DV62" s="48">
        <v>137316</v>
      </c>
      <c r="DW62" s="48">
        <v>137582</v>
      </c>
      <c r="DX62" s="48">
        <v>138682</v>
      </c>
      <c r="DY62" s="48">
        <v>139163</v>
      </c>
      <c r="DZ62" s="48">
        <v>139485</v>
      </c>
      <c r="EA62" s="48">
        <v>137828</v>
      </c>
      <c r="EB62" s="48">
        <v>137988</v>
      </c>
      <c r="EC62" s="48">
        <v>137672</v>
      </c>
      <c r="ED62" s="48">
        <v>136853</v>
      </c>
      <c r="EE62" s="51">
        <v>136375</v>
      </c>
      <c r="EF62" s="47">
        <v>136539</v>
      </c>
      <c r="EG62" s="48">
        <v>136245</v>
      </c>
      <c r="EH62" s="48">
        <v>135419</v>
      </c>
      <c r="EI62" s="48">
        <v>134742</v>
      </c>
      <c r="EJ62" s="48">
        <v>134118</v>
      </c>
      <c r="EK62" s="48">
        <v>133968</v>
      </c>
      <c r="EL62" s="48">
        <v>133770</v>
      </c>
      <c r="EM62" s="48">
        <v>133492</v>
      </c>
      <c r="EN62" s="48">
        <v>135383</v>
      </c>
      <c r="EO62" s="48">
        <v>134954</v>
      </c>
      <c r="EP62" s="48">
        <v>134698</v>
      </c>
      <c r="EQ62" s="51">
        <v>134758</v>
      </c>
      <c r="ER62" s="47">
        <v>135129</v>
      </c>
      <c r="ES62" s="48">
        <v>135336</v>
      </c>
      <c r="ET62" s="48">
        <v>136469</v>
      </c>
      <c r="EU62" s="48">
        <v>135858</v>
      </c>
      <c r="EV62" s="48">
        <v>136419</v>
      </c>
      <c r="EW62" s="51">
        <v>135993</v>
      </c>
      <c r="EX62" s="51">
        <v>139493</v>
      </c>
      <c r="EY62" s="51">
        <v>139961</v>
      </c>
      <c r="EZ62" s="49">
        <v>139616</v>
      </c>
      <c r="FA62" s="49">
        <v>139949</v>
      </c>
      <c r="FB62" s="49">
        <v>139765</v>
      </c>
      <c r="FC62" s="49">
        <v>140669</v>
      </c>
      <c r="FD62" s="49">
        <v>141931</v>
      </c>
      <c r="FE62" s="49">
        <v>142595</v>
      </c>
      <c r="FF62" s="49">
        <v>141379</v>
      </c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103">
        <v>-552</v>
      </c>
      <c r="FR62" s="83">
        <v>-0.39043988145339831</v>
      </c>
      <c r="FS62" s="103">
        <v>710</v>
      </c>
      <c r="FT62" s="83">
        <v>0.52687038988408852</v>
      </c>
    </row>
    <row r="63" spans="1:176" ht="15" outlineLevel="2">
      <c r="A63" s="358">
        <v>38</v>
      </c>
      <c r="B63" s="52" t="s">
        <v>349</v>
      </c>
      <c r="C63" s="342" t="s">
        <v>350</v>
      </c>
      <c r="D63" s="370">
        <v>10033</v>
      </c>
      <c r="E63" s="371">
        <v>10028</v>
      </c>
      <c r="F63" s="371">
        <v>9953</v>
      </c>
      <c r="G63" s="371">
        <v>9870</v>
      </c>
      <c r="H63" s="371">
        <v>9789</v>
      </c>
      <c r="I63" s="371">
        <v>9845</v>
      </c>
      <c r="J63" s="371">
        <v>9769</v>
      </c>
      <c r="K63" s="371">
        <v>9802</v>
      </c>
      <c r="L63" s="371">
        <v>9663</v>
      </c>
      <c r="M63" s="371">
        <v>9788</v>
      </c>
      <c r="N63" s="371">
        <v>9779</v>
      </c>
      <c r="O63" s="372">
        <v>9947</v>
      </c>
      <c r="P63" s="370">
        <v>9960</v>
      </c>
      <c r="Q63" s="371">
        <v>9897</v>
      </c>
      <c r="R63" s="373">
        <v>9873</v>
      </c>
      <c r="S63" s="371">
        <v>9847</v>
      </c>
      <c r="T63" s="371">
        <v>9821</v>
      </c>
      <c r="U63" s="371">
        <v>9881</v>
      </c>
      <c r="V63" s="371">
        <v>9936</v>
      </c>
      <c r="W63" s="371">
        <v>9872</v>
      </c>
      <c r="X63" s="371">
        <v>9837</v>
      </c>
      <c r="Y63" s="371">
        <v>9794</v>
      </c>
      <c r="Z63" s="371">
        <v>9744</v>
      </c>
      <c r="AA63" s="372">
        <v>9791</v>
      </c>
      <c r="AB63" s="370">
        <v>9778</v>
      </c>
      <c r="AC63" s="371">
        <v>9784</v>
      </c>
      <c r="AD63" s="371">
        <v>9788</v>
      </c>
      <c r="AE63" s="371">
        <v>9803</v>
      </c>
      <c r="AF63" s="371">
        <v>9806</v>
      </c>
      <c r="AG63" s="371">
        <v>9775</v>
      </c>
      <c r="AH63" s="371">
        <v>9790</v>
      </c>
      <c r="AI63" s="371">
        <v>9750</v>
      </c>
      <c r="AJ63" s="371">
        <v>9951</v>
      </c>
      <c r="AK63" s="371">
        <v>9947</v>
      </c>
      <c r="AL63" s="371">
        <v>9944</v>
      </c>
      <c r="AM63" s="372">
        <v>9916</v>
      </c>
      <c r="AN63" s="370">
        <v>9929</v>
      </c>
      <c r="AO63" s="371">
        <v>9851</v>
      </c>
      <c r="AP63" s="371">
        <v>9884</v>
      </c>
      <c r="AQ63" s="371">
        <v>9805</v>
      </c>
      <c r="AR63" s="371">
        <v>9752</v>
      </c>
      <c r="AS63" s="371">
        <v>9798</v>
      </c>
      <c r="AT63" s="371">
        <v>9761</v>
      </c>
      <c r="AU63" s="371">
        <v>9716</v>
      </c>
      <c r="AV63" s="371">
        <v>9784</v>
      </c>
      <c r="AW63" s="371">
        <v>9775</v>
      </c>
      <c r="AX63" s="371">
        <v>9780</v>
      </c>
      <c r="AY63" s="372">
        <v>9816</v>
      </c>
      <c r="AZ63" s="370">
        <v>9760</v>
      </c>
      <c r="BA63" s="371">
        <v>9712</v>
      </c>
      <c r="BB63" s="371">
        <v>9730</v>
      </c>
      <c r="BC63" s="371">
        <v>9694</v>
      </c>
      <c r="BD63" s="371">
        <v>9586</v>
      </c>
      <c r="BE63" s="371">
        <v>9611</v>
      </c>
      <c r="BF63" s="371">
        <v>9586</v>
      </c>
      <c r="BG63" s="371">
        <v>9491</v>
      </c>
      <c r="BH63" s="371">
        <v>9445</v>
      </c>
      <c r="BI63" s="371">
        <v>9384</v>
      </c>
      <c r="BJ63" s="371">
        <v>9479</v>
      </c>
      <c r="BK63" s="372">
        <v>9551</v>
      </c>
      <c r="BL63" s="370">
        <v>9570</v>
      </c>
      <c r="BM63" s="375">
        <v>9562</v>
      </c>
      <c r="BN63" s="375">
        <v>9563</v>
      </c>
      <c r="BO63" s="375">
        <v>9576</v>
      </c>
      <c r="BP63" s="375">
        <v>9576</v>
      </c>
      <c r="BQ63" s="375">
        <v>9594</v>
      </c>
      <c r="BR63" s="375">
        <v>9600</v>
      </c>
      <c r="BS63" s="375">
        <v>9589</v>
      </c>
      <c r="BT63" s="375">
        <v>9593</v>
      </c>
      <c r="BU63" s="375">
        <v>9553</v>
      </c>
      <c r="BV63" s="375">
        <v>9479</v>
      </c>
      <c r="BW63" s="372">
        <v>9456</v>
      </c>
      <c r="BX63" s="370">
        <v>9407</v>
      </c>
      <c r="BY63" s="375">
        <v>9360</v>
      </c>
      <c r="BZ63" s="375">
        <v>9322</v>
      </c>
      <c r="CA63" s="375">
        <v>9259</v>
      </c>
      <c r="CB63" s="375">
        <v>9254</v>
      </c>
      <c r="CC63" s="375">
        <v>8855</v>
      </c>
      <c r="CD63" s="375">
        <v>8944</v>
      </c>
      <c r="CE63" s="375">
        <v>8935</v>
      </c>
      <c r="CF63" s="375">
        <v>8909</v>
      </c>
      <c r="CG63" s="371">
        <v>8888</v>
      </c>
      <c r="CH63" s="371">
        <v>8866</v>
      </c>
      <c r="CI63" s="372">
        <v>8820</v>
      </c>
      <c r="CJ63" s="370">
        <v>8835</v>
      </c>
      <c r="CK63" s="371">
        <v>8843</v>
      </c>
      <c r="CL63" s="371">
        <v>8880</v>
      </c>
      <c r="CM63" s="371">
        <v>8848</v>
      </c>
      <c r="CN63" s="371">
        <v>8875</v>
      </c>
      <c r="CO63" s="371">
        <v>8913</v>
      </c>
      <c r="CP63" s="371">
        <v>8959</v>
      </c>
      <c r="CQ63" s="371">
        <v>8987</v>
      </c>
      <c r="CR63" s="371">
        <v>8998</v>
      </c>
      <c r="CS63" s="371">
        <v>9012</v>
      </c>
      <c r="CT63" s="371">
        <v>8988</v>
      </c>
      <c r="CU63" s="372">
        <v>8964</v>
      </c>
      <c r="CV63" s="370">
        <v>8954</v>
      </c>
      <c r="CW63" s="371">
        <v>8944</v>
      </c>
      <c r="CX63" s="371">
        <v>8880</v>
      </c>
      <c r="CY63" s="371">
        <v>8832</v>
      </c>
      <c r="CZ63" s="371">
        <v>8801</v>
      </c>
      <c r="DA63" s="371">
        <v>8758</v>
      </c>
      <c r="DB63" s="371">
        <v>8753</v>
      </c>
      <c r="DC63" s="371">
        <v>8715</v>
      </c>
      <c r="DD63" s="371">
        <v>8718</v>
      </c>
      <c r="DE63" s="371">
        <v>8679</v>
      </c>
      <c r="DF63" s="371">
        <v>8682</v>
      </c>
      <c r="DG63" s="372">
        <v>8669</v>
      </c>
      <c r="DH63" s="370">
        <v>8657</v>
      </c>
      <c r="DI63" s="371">
        <v>8674</v>
      </c>
      <c r="DJ63" s="371">
        <v>8659</v>
      </c>
      <c r="DK63" s="371">
        <v>8656</v>
      </c>
      <c r="DL63" s="371">
        <v>8653</v>
      </c>
      <c r="DM63" s="371">
        <v>8611</v>
      </c>
      <c r="DN63" s="371">
        <v>8588</v>
      </c>
      <c r="DO63" s="371">
        <v>8587</v>
      </c>
      <c r="DP63" s="371">
        <v>8612</v>
      </c>
      <c r="DQ63" s="371">
        <v>8562</v>
      </c>
      <c r="DR63" s="371">
        <v>8567</v>
      </c>
      <c r="DS63" s="374">
        <v>8550</v>
      </c>
      <c r="DT63" s="370">
        <v>8583</v>
      </c>
      <c r="DU63" s="371">
        <v>8581</v>
      </c>
      <c r="DV63" s="371">
        <v>8559</v>
      </c>
      <c r="DW63" s="371">
        <v>8531</v>
      </c>
      <c r="DX63" s="371">
        <v>8608</v>
      </c>
      <c r="DY63" s="371">
        <v>8581</v>
      </c>
      <c r="DZ63" s="371">
        <v>8576</v>
      </c>
      <c r="EA63" s="371">
        <v>8570</v>
      </c>
      <c r="EB63" s="371">
        <v>8537</v>
      </c>
      <c r="EC63" s="371">
        <v>8522</v>
      </c>
      <c r="ED63" s="371">
        <v>8555</v>
      </c>
      <c r="EE63" s="374">
        <v>8534</v>
      </c>
      <c r="EF63" s="370">
        <v>8524</v>
      </c>
      <c r="EG63" s="371">
        <v>8546</v>
      </c>
      <c r="EH63" s="371">
        <v>8493</v>
      </c>
      <c r="EI63" s="371">
        <v>8480</v>
      </c>
      <c r="EJ63" s="371">
        <v>8490</v>
      </c>
      <c r="EK63" s="371">
        <v>8478</v>
      </c>
      <c r="EL63" s="371">
        <v>8480</v>
      </c>
      <c r="EM63" s="371">
        <v>8468</v>
      </c>
      <c r="EN63" s="371">
        <v>8536</v>
      </c>
      <c r="EO63" s="371">
        <v>8524</v>
      </c>
      <c r="EP63" s="371">
        <v>8518</v>
      </c>
      <c r="EQ63" s="374">
        <v>8522</v>
      </c>
      <c r="ER63" s="370">
        <v>8523</v>
      </c>
      <c r="ES63" s="371">
        <v>8558</v>
      </c>
      <c r="ET63" s="371">
        <v>8513</v>
      </c>
      <c r="EU63" s="371">
        <v>8484</v>
      </c>
      <c r="EV63" s="371">
        <v>8532</v>
      </c>
      <c r="EW63" s="374">
        <v>8501</v>
      </c>
      <c r="EX63" s="374">
        <v>8595</v>
      </c>
      <c r="EY63" s="374">
        <v>8593</v>
      </c>
      <c r="EZ63" s="372">
        <v>8557</v>
      </c>
      <c r="FA63" s="372">
        <v>8553</v>
      </c>
      <c r="FB63" s="372">
        <v>8541</v>
      </c>
      <c r="FC63" s="372">
        <v>8560</v>
      </c>
      <c r="FD63" s="372">
        <v>8591</v>
      </c>
      <c r="FE63" s="372">
        <v>8671</v>
      </c>
      <c r="FF63" s="372">
        <v>8569</v>
      </c>
      <c r="FG63" s="372"/>
      <c r="FH63" s="372"/>
      <c r="FI63" s="372"/>
      <c r="FJ63" s="372"/>
      <c r="FK63" s="372"/>
      <c r="FL63" s="372"/>
      <c r="FM63" s="372"/>
      <c r="FN63" s="372"/>
      <c r="FO63" s="372"/>
      <c r="FP63" s="372"/>
      <c r="FQ63" s="103">
        <v>-22</v>
      </c>
      <c r="FR63" s="83">
        <v>-0.25673940949935814</v>
      </c>
      <c r="FS63" s="103">
        <v>9</v>
      </c>
      <c r="FT63" s="83">
        <v>0.10560901196902137</v>
      </c>
    </row>
    <row r="64" spans="1:176" ht="15" outlineLevel="2">
      <c r="A64" s="358">
        <v>86</v>
      </c>
      <c r="B64" s="52" t="s">
        <v>349</v>
      </c>
      <c r="C64" s="342" t="s">
        <v>351</v>
      </c>
      <c r="D64" s="370">
        <v>3390</v>
      </c>
      <c r="E64" s="371">
        <v>3399</v>
      </c>
      <c r="F64" s="371">
        <v>3371</v>
      </c>
      <c r="G64" s="371">
        <v>3381</v>
      </c>
      <c r="H64" s="371">
        <v>3353</v>
      </c>
      <c r="I64" s="371">
        <v>3340</v>
      </c>
      <c r="J64" s="371">
        <v>3349</v>
      </c>
      <c r="K64" s="371">
        <v>3334</v>
      </c>
      <c r="L64" s="371">
        <v>3440</v>
      </c>
      <c r="M64" s="371">
        <v>3447</v>
      </c>
      <c r="N64" s="371">
        <v>3520</v>
      </c>
      <c r="O64" s="372">
        <v>3603</v>
      </c>
      <c r="P64" s="370">
        <v>3626</v>
      </c>
      <c r="Q64" s="371">
        <v>3615</v>
      </c>
      <c r="R64" s="373">
        <v>3568</v>
      </c>
      <c r="S64" s="371">
        <v>3555</v>
      </c>
      <c r="T64" s="371">
        <v>3545</v>
      </c>
      <c r="U64" s="371">
        <v>3574</v>
      </c>
      <c r="V64" s="371">
        <v>3586</v>
      </c>
      <c r="W64" s="371">
        <v>3594</v>
      </c>
      <c r="X64" s="371">
        <v>3657</v>
      </c>
      <c r="Y64" s="371">
        <v>3664</v>
      </c>
      <c r="Z64" s="371">
        <v>3662</v>
      </c>
      <c r="AA64" s="372">
        <v>3614</v>
      </c>
      <c r="AB64" s="370">
        <v>3525</v>
      </c>
      <c r="AC64" s="371">
        <v>3540</v>
      </c>
      <c r="AD64" s="371">
        <v>3542</v>
      </c>
      <c r="AE64" s="371">
        <v>3498</v>
      </c>
      <c r="AF64" s="371">
        <v>3591</v>
      </c>
      <c r="AG64" s="371">
        <v>3575</v>
      </c>
      <c r="AH64" s="371">
        <v>3583</v>
      </c>
      <c r="AI64" s="371">
        <v>3597</v>
      </c>
      <c r="AJ64" s="371">
        <v>3574</v>
      </c>
      <c r="AK64" s="371">
        <v>3622</v>
      </c>
      <c r="AL64" s="371">
        <v>3643</v>
      </c>
      <c r="AM64" s="372">
        <v>3672</v>
      </c>
      <c r="AN64" s="370">
        <v>3621</v>
      </c>
      <c r="AO64" s="371">
        <v>3585</v>
      </c>
      <c r="AP64" s="371">
        <v>3551</v>
      </c>
      <c r="AQ64" s="371">
        <v>3532</v>
      </c>
      <c r="AR64" s="371">
        <v>3610</v>
      </c>
      <c r="AS64" s="371">
        <v>3570</v>
      </c>
      <c r="AT64" s="371">
        <v>3573</v>
      </c>
      <c r="AU64" s="371">
        <v>3595</v>
      </c>
      <c r="AV64" s="371">
        <v>3562</v>
      </c>
      <c r="AW64" s="371">
        <v>3571</v>
      </c>
      <c r="AX64" s="371">
        <v>3524</v>
      </c>
      <c r="AY64" s="372">
        <v>3502</v>
      </c>
      <c r="AZ64" s="370">
        <v>3546</v>
      </c>
      <c r="BA64" s="371">
        <v>3572</v>
      </c>
      <c r="BB64" s="371">
        <v>3559</v>
      </c>
      <c r="BC64" s="371">
        <v>3581</v>
      </c>
      <c r="BD64" s="371">
        <v>3579</v>
      </c>
      <c r="BE64" s="371">
        <v>3542</v>
      </c>
      <c r="BF64" s="371">
        <v>3523</v>
      </c>
      <c r="BG64" s="371">
        <v>3468</v>
      </c>
      <c r="BH64" s="371">
        <v>3531</v>
      </c>
      <c r="BI64" s="371">
        <v>3496</v>
      </c>
      <c r="BJ64" s="371">
        <v>3467</v>
      </c>
      <c r="BK64" s="372">
        <v>3498</v>
      </c>
      <c r="BL64" s="370">
        <v>3476</v>
      </c>
      <c r="BM64" s="375">
        <v>3502</v>
      </c>
      <c r="BN64" s="375">
        <v>3481</v>
      </c>
      <c r="BO64" s="375">
        <v>3449</v>
      </c>
      <c r="BP64" s="375">
        <v>3448</v>
      </c>
      <c r="BQ64" s="375">
        <v>3431</v>
      </c>
      <c r="BR64" s="375">
        <v>3310</v>
      </c>
      <c r="BS64" s="375">
        <v>3261</v>
      </c>
      <c r="BT64" s="375">
        <v>3212</v>
      </c>
      <c r="BU64" s="375">
        <v>3183</v>
      </c>
      <c r="BV64" s="375">
        <v>3189</v>
      </c>
      <c r="BW64" s="372">
        <v>3210</v>
      </c>
      <c r="BX64" s="370">
        <v>3219</v>
      </c>
      <c r="BY64" s="375">
        <v>3231</v>
      </c>
      <c r="BZ64" s="375">
        <v>3194</v>
      </c>
      <c r="CA64" s="375">
        <v>3152</v>
      </c>
      <c r="CB64" s="375">
        <v>3135</v>
      </c>
      <c r="CC64" s="375">
        <v>3123</v>
      </c>
      <c r="CD64" s="375">
        <v>3101</v>
      </c>
      <c r="CE64" s="375">
        <v>3093</v>
      </c>
      <c r="CF64" s="375">
        <v>3057</v>
      </c>
      <c r="CG64" s="371">
        <v>3043</v>
      </c>
      <c r="CH64" s="371">
        <v>3019</v>
      </c>
      <c r="CI64" s="372">
        <v>2978</v>
      </c>
      <c r="CJ64" s="370">
        <v>2970</v>
      </c>
      <c r="CK64" s="371">
        <v>2956</v>
      </c>
      <c r="CL64" s="371">
        <v>2929</v>
      </c>
      <c r="CM64" s="371">
        <v>2924</v>
      </c>
      <c r="CN64" s="371">
        <v>2928</v>
      </c>
      <c r="CO64" s="371">
        <v>2955</v>
      </c>
      <c r="CP64" s="371">
        <v>2955</v>
      </c>
      <c r="CQ64" s="371">
        <v>2990</v>
      </c>
      <c r="CR64" s="371">
        <v>2997</v>
      </c>
      <c r="CS64" s="371">
        <v>3000</v>
      </c>
      <c r="CT64" s="371">
        <v>3008</v>
      </c>
      <c r="CU64" s="372">
        <v>3027</v>
      </c>
      <c r="CV64" s="370">
        <v>2992</v>
      </c>
      <c r="CW64" s="371">
        <v>2980</v>
      </c>
      <c r="CX64" s="371">
        <v>2969</v>
      </c>
      <c r="CY64" s="371">
        <v>2970</v>
      </c>
      <c r="CZ64" s="371">
        <v>2976</v>
      </c>
      <c r="DA64" s="371">
        <v>2949</v>
      </c>
      <c r="DB64" s="371">
        <v>2959</v>
      </c>
      <c r="DC64" s="371">
        <v>2914</v>
      </c>
      <c r="DD64" s="371">
        <v>2916</v>
      </c>
      <c r="DE64" s="371">
        <v>2915</v>
      </c>
      <c r="DF64" s="371">
        <v>2900</v>
      </c>
      <c r="DG64" s="372">
        <v>2874</v>
      </c>
      <c r="DH64" s="370">
        <v>2845</v>
      </c>
      <c r="DI64" s="371">
        <v>2815</v>
      </c>
      <c r="DJ64" s="371">
        <v>2829</v>
      </c>
      <c r="DK64" s="371">
        <v>2820</v>
      </c>
      <c r="DL64" s="371">
        <v>2824</v>
      </c>
      <c r="DM64" s="371">
        <v>2797</v>
      </c>
      <c r="DN64" s="371">
        <v>2767</v>
      </c>
      <c r="DO64" s="371">
        <v>2750</v>
      </c>
      <c r="DP64" s="371">
        <v>2747</v>
      </c>
      <c r="DQ64" s="371">
        <v>2721</v>
      </c>
      <c r="DR64" s="371">
        <v>2701</v>
      </c>
      <c r="DS64" s="374">
        <v>2744</v>
      </c>
      <c r="DT64" s="370">
        <v>2762</v>
      </c>
      <c r="DU64" s="371">
        <v>2783</v>
      </c>
      <c r="DV64" s="371">
        <v>2794</v>
      </c>
      <c r="DW64" s="371">
        <v>2785</v>
      </c>
      <c r="DX64" s="371">
        <v>2817</v>
      </c>
      <c r="DY64" s="371">
        <v>2812</v>
      </c>
      <c r="DZ64" s="371">
        <v>2804</v>
      </c>
      <c r="EA64" s="371">
        <v>2781</v>
      </c>
      <c r="EB64" s="371">
        <v>2802</v>
      </c>
      <c r="EC64" s="371">
        <v>2791</v>
      </c>
      <c r="ED64" s="371">
        <v>2780</v>
      </c>
      <c r="EE64" s="374">
        <v>2772</v>
      </c>
      <c r="EF64" s="370">
        <v>2785</v>
      </c>
      <c r="EG64" s="371">
        <v>2771</v>
      </c>
      <c r="EH64" s="371">
        <v>2757</v>
      </c>
      <c r="EI64" s="371">
        <v>2729</v>
      </c>
      <c r="EJ64" s="371">
        <v>2702</v>
      </c>
      <c r="EK64" s="371">
        <v>2713</v>
      </c>
      <c r="EL64" s="371">
        <v>2714</v>
      </c>
      <c r="EM64" s="371">
        <v>2714</v>
      </c>
      <c r="EN64" s="371">
        <v>2744</v>
      </c>
      <c r="EO64" s="371">
        <v>2732</v>
      </c>
      <c r="EP64" s="371">
        <v>2728</v>
      </c>
      <c r="EQ64" s="374">
        <v>2724</v>
      </c>
      <c r="ER64" s="370">
        <v>2725</v>
      </c>
      <c r="ES64" s="371">
        <v>2735</v>
      </c>
      <c r="ET64" s="371">
        <v>2717</v>
      </c>
      <c r="EU64" s="371">
        <v>2706</v>
      </c>
      <c r="EV64" s="371">
        <v>2713</v>
      </c>
      <c r="EW64" s="374">
        <v>2691</v>
      </c>
      <c r="EX64" s="374">
        <v>2725</v>
      </c>
      <c r="EY64" s="374">
        <v>2740</v>
      </c>
      <c r="EZ64" s="372">
        <v>2717</v>
      </c>
      <c r="FA64" s="372">
        <v>2736</v>
      </c>
      <c r="FB64" s="372">
        <v>2717</v>
      </c>
      <c r="FC64" s="372">
        <v>2749</v>
      </c>
      <c r="FD64" s="372">
        <v>2752</v>
      </c>
      <c r="FE64" s="372">
        <v>2749</v>
      </c>
      <c r="FF64" s="372">
        <v>2715</v>
      </c>
      <c r="FG64" s="372"/>
      <c r="FH64" s="372"/>
      <c r="FI64" s="372"/>
      <c r="FJ64" s="372"/>
      <c r="FK64" s="372"/>
      <c r="FL64" s="372"/>
      <c r="FM64" s="372"/>
      <c r="FN64" s="372"/>
      <c r="FO64" s="372"/>
      <c r="FP64" s="372"/>
      <c r="FQ64" s="103">
        <v>-37</v>
      </c>
      <c r="FR64" s="83">
        <v>-1.3627992633517496</v>
      </c>
      <c r="FS64" s="103">
        <v>-34</v>
      </c>
      <c r="FT64" s="83">
        <v>-1.2481644640234948</v>
      </c>
    </row>
    <row r="65" spans="1:176" ht="15" outlineLevel="2">
      <c r="A65" s="358">
        <v>107</v>
      </c>
      <c r="B65" s="52" t="s">
        <v>349</v>
      </c>
      <c r="C65" s="342" t="s">
        <v>352</v>
      </c>
      <c r="D65" s="370">
        <v>6849</v>
      </c>
      <c r="E65" s="371">
        <v>6881</v>
      </c>
      <c r="F65" s="371">
        <v>6862</v>
      </c>
      <c r="G65" s="371">
        <v>6847</v>
      </c>
      <c r="H65" s="371">
        <v>6835</v>
      </c>
      <c r="I65" s="371">
        <v>6882</v>
      </c>
      <c r="J65" s="371">
        <v>6856</v>
      </c>
      <c r="K65" s="371">
        <v>6847</v>
      </c>
      <c r="L65" s="371">
        <v>6820</v>
      </c>
      <c r="M65" s="371">
        <v>6868</v>
      </c>
      <c r="N65" s="371">
        <v>6822</v>
      </c>
      <c r="O65" s="372">
        <v>6916</v>
      </c>
      <c r="P65" s="370">
        <v>6933</v>
      </c>
      <c r="Q65" s="371">
        <v>6862</v>
      </c>
      <c r="R65" s="373">
        <v>6885</v>
      </c>
      <c r="S65" s="371">
        <v>6219</v>
      </c>
      <c r="T65" s="371">
        <v>6653</v>
      </c>
      <c r="U65" s="371">
        <v>6581</v>
      </c>
      <c r="V65" s="371">
        <v>6682</v>
      </c>
      <c r="W65" s="371">
        <v>6670</v>
      </c>
      <c r="X65" s="371">
        <v>6714</v>
      </c>
      <c r="Y65" s="371">
        <v>6740</v>
      </c>
      <c r="Z65" s="371">
        <v>6723</v>
      </c>
      <c r="AA65" s="372">
        <v>6804</v>
      </c>
      <c r="AB65" s="370">
        <v>6744</v>
      </c>
      <c r="AC65" s="371">
        <v>6732</v>
      </c>
      <c r="AD65" s="371">
        <v>6728</v>
      </c>
      <c r="AE65" s="371">
        <v>6702</v>
      </c>
      <c r="AF65" s="371">
        <v>6690</v>
      </c>
      <c r="AG65" s="371">
        <v>6621</v>
      </c>
      <c r="AH65" s="371">
        <v>6586</v>
      </c>
      <c r="AI65" s="371">
        <v>6616</v>
      </c>
      <c r="AJ65" s="371">
        <v>6681</v>
      </c>
      <c r="AK65" s="371">
        <v>6705</v>
      </c>
      <c r="AL65" s="371">
        <v>6668</v>
      </c>
      <c r="AM65" s="372">
        <v>6675</v>
      </c>
      <c r="AN65" s="370">
        <v>6680</v>
      </c>
      <c r="AO65" s="371">
        <v>6639</v>
      </c>
      <c r="AP65" s="371">
        <v>6663</v>
      </c>
      <c r="AQ65" s="371">
        <v>6674</v>
      </c>
      <c r="AR65" s="371">
        <v>6685</v>
      </c>
      <c r="AS65" s="371">
        <v>6641</v>
      </c>
      <c r="AT65" s="371">
        <v>6605</v>
      </c>
      <c r="AU65" s="371">
        <v>6595</v>
      </c>
      <c r="AV65" s="371">
        <v>6548</v>
      </c>
      <c r="AW65" s="371">
        <v>6554</v>
      </c>
      <c r="AX65" s="371">
        <v>6538</v>
      </c>
      <c r="AY65" s="372">
        <v>6552</v>
      </c>
      <c r="AZ65" s="370">
        <v>6549</v>
      </c>
      <c r="BA65" s="371">
        <v>6548</v>
      </c>
      <c r="BB65" s="371">
        <v>6561</v>
      </c>
      <c r="BC65" s="371">
        <v>6527</v>
      </c>
      <c r="BD65" s="371">
        <v>6468</v>
      </c>
      <c r="BE65" s="371">
        <v>6508</v>
      </c>
      <c r="BF65" s="371">
        <v>6498</v>
      </c>
      <c r="BG65" s="371">
        <v>6431</v>
      </c>
      <c r="BH65" s="371">
        <v>6440</v>
      </c>
      <c r="BI65" s="371">
        <v>6399</v>
      </c>
      <c r="BJ65" s="371">
        <v>6442</v>
      </c>
      <c r="BK65" s="372">
        <v>6465</v>
      </c>
      <c r="BL65" s="370">
        <v>6423</v>
      </c>
      <c r="BM65" s="375">
        <v>6392</v>
      </c>
      <c r="BN65" s="375">
        <v>6367</v>
      </c>
      <c r="BO65" s="375">
        <v>6403</v>
      </c>
      <c r="BP65" s="375">
        <v>6389</v>
      </c>
      <c r="BQ65" s="375">
        <v>6332</v>
      </c>
      <c r="BR65" s="375">
        <v>6234</v>
      </c>
      <c r="BS65" s="375">
        <v>6185</v>
      </c>
      <c r="BT65" s="375">
        <v>6176</v>
      </c>
      <c r="BU65" s="375">
        <v>6171</v>
      </c>
      <c r="BV65" s="375">
        <v>6184</v>
      </c>
      <c r="BW65" s="372">
        <v>6182</v>
      </c>
      <c r="BX65" s="370">
        <v>6162</v>
      </c>
      <c r="BY65" s="375">
        <v>6148</v>
      </c>
      <c r="BZ65" s="375">
        <v>6104</v>
      </c>
      <c r="CA65" s="375">
        <v>6071</v>
      </c>
      <c r="CB65" s="375">
        <v>6008</v>
      </c>
      <c r="CC65" s="375">
        <v>5896</v>
      </c>
      <c r="CD65" s="375">
        <v>5967</v>
      </c>
      <c r="CE65" s="375">
        <v>5956</v>
      </c>
      <c r="CF65" s="375">
        <v>5927</v>
      </c>
      <c r="CG65" s="371">
        <v>5896</v>
      </c>
      <c r="CH65" s="371">
        <v>5863</v>
      </c>
      <c r="CI65" s="372">
        <v>5837</v>
      </c>
      <c r="CJ65" s="370">
        <v>5842</v>
      </c>
      <c r="CK65" s="371">
        <v>5887</v>
      </c>
      <c r="CL65" s="371">
        <v>5898</v>
      </c>
      <c r="CM65" s="371">
        <v>5916</v>
      </c>
      <c r="CN65" s="371">
        <v>5936</v>
      </c>
      <c r="CO65" s="371">
        <v>5971</v>
      </c>
      <c r="CP65" s="371">
        <v>6033</v>
      </c>
      <c r="CQ65" s="371">
        <v>6086</v>
      </c>
      <c r="CR65" s="371">
        <v>6090</v>
      </c>
      <c r="CS65" s="371">
        <v>6050</v>
      </c>
      <c r="CT65" s="371">
        <v>6042</v>
      </c>
      <c r="CU65" s="372">
        <v>6016</v>
      </c>
      <c r="CV65" s="370">
        <v>6005</v>
      </c>
      <c r="CW65" s="371">
        <v>6003</v>
      </c>
      <c r="CX65" s="371">
        <v>5960</v>
      </c>
      <c r="CY65" s="371">
        <v>5981</v>
      </c>
      <c r="CZ65" s="371">
        <v>6001</v>
      </c>
      <c r="DA65" s="371">
        <v>5979</v>
      </c>
      <c r="DB65" s="371">
        <v>5990</v>
      </c>
      <c r="DC65" s="371">
        <v>5999</v>
      </c>
      <c r="DD65" s="371">
        <v>5977</v>
      </c>
      <c r="DE65" s="371">
        <v>5962</v>
      </c>
      <c r="DF65" s="371">
        <v>5993</v>
      </c>
      <c r="DG65" s="372">
        <v>5953</v>
      </c>
      <c r="DH65" s="370">
        <v>5945</v>
      </c>
      <c r="DI65" s="371">
        <v>5860</v>
      </c>
      <c r="DJ65" s="371">
        <v>5876</v>
      </c>
      <c r="DK65" s="371">
        <v>5829</v>
      </c>
      <c r="DL65" s="371">
        <v>5833</v>
      </c>
      <c r="DM65" s="371">
        <v>5768</v>
      </c>
      <c r="DN65" s="371">
        <v>5739</v>
      </c>
      <c r="DO65" s="371">
        <v>5735</v>
      </c>
      <c r="DP65" s="371">
        <v>5744</v>
      </c>
      <c r="DQ65" s="371">
        <v>5699</v>
      </c>
      <c r="DR65" s="371">
        <v>5676</v>
      </c>
      <c r="DS65" s="374">
        <v>5657</v>
      </c>
      <c r="DT65" s="370">
        <v>5592</v>
      </c>
      <c r="DU65" s="371">
        <v>5646</v>
      </c>
      <c r="DV65" s="371">
        <v>5636</v>
      </c>
      <c r="DW65" s="371">
        <v>5676</v>
      </c>
      <c r="DX65" s="371">
        <v>5720</v>
      </c>
      <c r="DY65" s="371">
        <v>5722</v>
      </c>
      <c r="DZ65" s="371">
        <v>5732</v>
      </c>
      <c r="EA65" s="371">
        <v>5706</v>
      </c>
      <c r="EB65" s="371">
        <v>5692</v>
      </c>
      <c r="EC65" s="371">
        <v>5714</v>
      </c>
      <c r="ED65" s="371">
        <v>5683</v>
      </c>
      <c r="EE65" s="374">
        <v>5715</v>
      </c>
      <c r="EF65" s="370">
        <v>5729</v>
      </c>
      <c r="EG65" s="371">
        <v>5769</v>
      </c>
      <c r="EH65" s="371">
        <v>5738</v>
      </c>
      <c r="EI65" s="371">
        <v>5738</v>
      </c>
      <c r="EJ65" s="371">
        <v>5720</v>
      </c>
      <c r="EK65" s="371">
        <v>5700</v>
      </c>
      <c r="EL65" s="371">
        <v>5747</v>
      </c>
      <c r="EM65" s="371">
        <v>5777</v>
      </c>
      <c r="EN65" s="371">
        <v>5839</v>
      </c>
      <c r="EO65" s="371">
        <v>5824</v>
      </c>
      <c r="EP65" s="371">
        <v>5808</v>
      </c>
      <c r="EQ65" s="374">
        <v>5793</v>
      </c>
      <c r="ER65" s="370">
        <v>5808</v>
      </c>
      <c r="ES65" s="371">
        <v>5796</v>
      </c>
      <c r="ET65" s="371">
        <v>5721</v>
      </c>
      <c r="EU65" s="371">
        <v>5681</v>
      </c>
      <c r="EV65" s="371">
        <v>5668</v>
      </c>
      <c r="EW65" s="374">
        <v>5653</v>
      </c>
      <c r="EX65" s="374">
        <v>5738</v>
      </c>
      <c r="EY65" s="374">
        <v>5747</v>
      </c>
      <c r="EZ65" s="372">
        <v>5709</v>
      </c>
      <c r="FA65" s="372">
        <v>5728</v>
      </c>
      <c r="FB65" s="372">
        <v>5707</v>
      </c>
      <c r="FC65" s="372">
        <v>5687</v>
      </c>
      <c r="FD65" s="372">
        <v>5747</v>
      </c>
      <c r="FE65" s="372">
        <v>5759</v>
      </c>
      <c r="FF65" s="372">
        <v>5672</v>
      </c>
      <c r="FG65" s="372"/>
      <c r="FH65" s="372"/>
      <c r="FI65" s="372"/>
      <c r="FJ65" s="372"/>
      <c r="FK65" s="372"/>
      <c r="FL65" s="372"/>
      <c r="FM65" s="372"/>
      <c r="FN65" s="372"/>
      <c r="FO65" s="372"/>
      <c r="FP65" s="372"/>
      <c r="FQ65" s="103">
        <v>-75</v>
      </c>
      <c r="FR65" s="83">
        <v>-1.3222849083215797</v>
      </c>
      <c r="FS65" s="103">
        <v>-15</v>
      </c>
      <c r="FT65" s="83">
        <v>-0.25893319523562924</v>
      </c>
    </row>
    <row r="66" spans="1:176" ht="15" outlineLevel="2">
      <c r="A66" s="358">
        <v>134</v>
      </c>
      <c r="B66" s="52" t="s">
        <v>349</v>
      </c>
      <c r="C66" s="342" t="s">
        <v>353</v>
      </c>
      <c r="D66" s="370">
        <v>6480</v>
      </c>
      <c r="E66" s="371">
        <v>6525</v>
      </c>
      <c r="F66" s="371">
        <v>6498</v>
      </c>
      <c r="G66" s="371">
        <v>6499</v>
      </c>
      <c r="H66" s="371">
        <v>6492</v>
      </c>
      <c r="I66" s="371">
        <v>6512</v>
      </c>
      <c r="J66" s="371">
        <v>6511</v>
      </c>
      <c r="K66" s="371">
        <v>6500</v>
      </c>
      <c r="L66" s="371">
        <v>6541</v>
      </c>
      <c r="M66" s="371">
        <v>6544</v>
      </c>
      <c r="N66" s="371">
        <v>6558</v>
      </c>
      <c r="O66" s="372">
        <v>6689</v>
      </c>
      <c r="P66" s="370">
        <v>6671</v>
      </c>
      <c r="Q66" s="371">
        <v>6714</v>
      </c>
      <c r="R66" s="373">
        <v>6779</v>
      </c>
      <c r="S66" s="371">
        <v>6319</v>
      </c>
      <c r="T66" s="371">
        <v>6344</v>
      </c>
      <c r="U66" s="371">
        <v>6636</v>
      </c>
      <c r="V66" s="371">
        <v>6607</v>
      </c>
      <c r="W66" s="371">
        <v>6568</v>
      </c>
      <c r="X66" s="371">
        <v>6589</v>
      </c>
      <c r="Y66" s="371">
        <v>6647</v>
      </c>
      <c r="Z66" s="371">
        <v>6628</v>
      </c>
      <c r="AA66" s="372">
        <v>6610</v>
      </c>
      <c r="AB66" s="370">
        <v>6849</v>
      </c>
      <c r="AC66" s="371">
        <v>6866</v>
      </c>
      <c r="AD66" s="371">
        <v>6841</v>
      </c>
      <c r="AE66" s="371">
        <v>6803</v>
      </c>
      <c r="AF66" s="371">
        <v>6765</v>
      </c>
      <c r="AG66" s="371">
        <v>6739</v>
      </c>
      <c r="AH66" s="371">
        <v>6671</v>
      </c>
      <c r="AI66" s="371">
        <v>6722</v>
      </c>
      <c r="AJ66" s="371">
        <v>6721</v>
      </c>
      <c r="AK66" s="371">
        <v>6747</v>
      </c>
      <c r="AL66" s="371">
        <v>6704</v>
      </c>
      <c r="AM66" s="372">
        <v>6738</v>
      </c>
      <c r="AN66" s="370">
        <v>6737</v>
      </c>
      <c r="AO66" s="371">
        <v>6750</v>
      </c>
      <c r="AP66" s="371">
        <v>6716</v>
      </c>
      <c r="AQ66" s="371">
        <v>6665</v>
      </c>
      <c r="AR66" s="371">
        <v>6677</v>
      </c>
      <c r="AS66" s="371">
        <v>6662</v>
      </c>
      <c r="AT66" s="371">
        <v>6678</v>
      </c>
      <c r="AU66" s="371">
        <v>6676</v>
      </c>
      <c r="AV66" s="371">
        <v>6633</v>
      </c>
      <c r="AW66" s="371">
        <v>6657</v>
      </c>
      <c r="AX66" s="371">
        <v>6623</v>
      </c>
      <c r="AY66" s="372">
        <v>6662</v>
      </c>
      <c r="AZ66" s="370">
        <v>6651</v>
      </c>
      <c r="BA66" s="371">
        <v>6668</v>
      </c>
      <c r="BB66" s="371">
        <v>6632</v>
      </c>
      <c r="BC66" s="371">
        <v>6634</v>
      </c>
      <c r="BD66" s="371">
        <v>6641</v>
      </c>
      <c r="BE66" s="371">
        <v>6580</v>
      </c>
      <c r="BF66" s="371">
        <v>6585</v>
      </c>
      <c r="BG66" s="371">
        <v>6530</v>
      </c>
      <c r="BH66" s="371">
        <v>6523</v>
      </c>
      <c r="BI66" s="371">
        <v>6484</v>
      </c>
      <c r="BJ66" s="371">
        <v>6471</v>
      </c>
      <c r="BK66" s="372">
        <v>6495</v>
      </c>
      <c r="BL66" s="370">
        <v>6485</v>
      </c>
      <c r="BM66" s="375">
        <v>6492</v>
      </c>
      <c r="BN66" s="375">
        <v>6488</v>
      </c>
      <c r="BO66" s="375">
        <v>6484</v>
      </c>
      <c r="BP66" s="375">
        <v>6490</v>
      </c>
      <c r="BQ66" s="375">
        <v>6464</v>
      </c>
      <c r="BR66" s="375">
        <v>6406</v>
      </c>
      <c r="BS66" s="375">
        <v>6370</v>
      </c>
      <c r="BT66" s="375">
        <v>6343</v>
      </c>
      <c r="BU66" s="375">
        <v>6321</v>
      </c>
      <c r="BV66" s="375">
        <v>6291</v>
      </c>
      <c r="BW66" s="372">
        <v>6294</v>
      </c>
      <c r="BX66" s="370">
        <v>6292</v>
      </c>
      <c r="BY66" s="375">
        <v>6282</v>
      </c>
      <c r="BZ66" s="375">
        <v>6267</v>
      </c>
      <c r="CA66" s="375">
        <v>6188</v>
      </c>
      <c r="CB66" s="375">
        <v>6148</v>
      </c>
      <c r="CC66" s="375">
        <v>6117</v>
      </c>
      <c r="CD66" s="375">
        <v>6108</v>
      </c>
      <c r="CE66" s="375">
        <v>6099</v>
      </c>
      <c r="CF66" s="375">
        <v>6091</v>
      </c>
      <c r="CG66" s="371">
        <v>6057</v>
      </c>
      <c r="CH66" s="371">
        <v>6091</v>
      </c>
      <c r="CI66" s="372">
        <v>6090</v>
      </c>
      <c r="CJ66" s="370">
        <v>6063</v>
      </c>
      <c r="CK66" s="371">
        <v>6051</v>
      </c>
      <c r="CL66" s="371">
        <v>6062</v>
      </c>
      <c r="CM66" s="371">
        <v>6050</v>
      </c>
      <c r="CN66" s="371">
        <v>6043</v>
      </c>
      <c r="CO66" s="371">
        <v>6078</v>
      </c>
      <c r="CP66" s="371">
        <v>6120</v>
      </c>
      <c r="CQ66" s="371">
        <v>6150</v>
      </c>
      <c r="CR66" s="371">
        <v>6149</v>
      </c>
      <c r="CS66" s="371">
        <v>6170</v>
      </c>
      <c r="CT66" s="371">
        <v>6185</v>
      </c>
      <c r="CU66" s="372">
        <v>6210</v>
      </c>
      <c r="CV66" s="370">
        <v>6204</v>
      </c>
      <c r="CW66" s="371">
        <v>6177</v>
      </c>
      <c r="CX66" s="371">
        <v>6191</v>
      </c>
      <c r="CY66" s="371">
        <v>6174</v>
      </c>
      <c r="CZ66" s="371">
        <v>6151</v>
      </c>
      <c r="DA66" s="371">
        <v>6143</v>
      </c>
      <c r="DB66" s="371">
        <v>6138</v>
      </c>
      <c r="DC66" s="371">
        <v>6103</v>
      </c>
      <c r="DD66" s="371">
        <v>6114</v>
      </c>
      <c r="DE66" s="371">
        <v>6153</v>
      </c>
      <c r="DF66" s="371">
        <v>6171</v>
      </c>
      <c r="DG66" s="372">
        <v>6170</v>
      </c>
      <c r="DH66" s="370">
        <v>6169</v>
      </c>
      <c r="DI66" s="371">
        <v>6130</v>
      </c>
      <c r="DJ66" s="371">
        <v>6150</v>
      </c>
      <c r="DK66" s="371">
        <v>6136</v>
      </c>
      <c r="DL66" s="371">
        <v>6117</v>
      </c>
      <c r="DM66" s="371">
        <v>6099</v>
      </c>
      <c r="DN66" s="371">
        <v>6085</v>
      </c>
      <c r="DO66" s="371">
        <v>6072</v>
      </c>
      <c r="DP66" s="371">
        <v>6067</v>
      </c>
      <c r="DQ66" s="371">
        <v>6058</v>
      </c>
      <c r="DR66" s="371">
        <v>6037</v>
      </c>
      <c r="DS66" s="374">
        <v>6124</v>
      </c>
      <c r="DT66" s="370">
        <v>6176</v>
      </c>
      <c r="DU66" s="371">
        <v>6230</v>
      </c>
      <c r="DV66" s="371">
        <v>6245</v>
      </c>
      <c r="DW66" s="371">
        <v>6254</v>
      </c>
      <c r="DX66" s="371">
        <v>6283</v>
      </c>
      <c r="DY66" s="371">
        <v>6312</v>
      </c>
      <c r="DZ66" s="371">
        <v>6348</v>
      </c>
      <c r="EA66" s="371">
        <v>6317</v>
      </c>
      <c r="EB66" s="371">
        <v>6348</v>
      </c>
      <c r="EC66" s="371">
        <v>6327</v>
      </c>
      <c r="ED66" s="371">
        <v>6299</v>
      </c>
      <c r="EE66" s="374">
        <v>6310</v>
      </c>
      <c r="EF66" s="370">
        <v>6341</v>
      </c>
      <c r="EG66" s="371">
        <v>6349</v>
      </c>
      <c r="EH66" s="371">
        <v>6324</v>
      </c>
      <c r="EI66" s="371">
        <v>6308</v>
      </c>
      <c r="EJ66" s="371">
        <v>6294</v>
      </c>
      <c r="EK66" s="371">
        <v>6325</v>
      </c>
      <c r="EL66" s="371">
        <v>6334</v>
      </c>
      <c r="EM66" s="371">
        <v>6328</v>
      </c>
      <c r="EN66" s="371">
        <v>6309</v>
      </c>
      <c r="EO66" s="371">
        <v>6331</v>
      </c>
      <c r="EP66" s="371">
        <v>6320</v>
      </c>
      <c r="EQ66" s="374">
        <v>6312</v>
      </c>
      <c r="ER66" s="370">
        <v>6300</v>
      </c>
      <c r="ES66" s="371">
        <v>6289</v>
      </c>
      <c r="ET66" s="371">
        <v>6294</v>
      </c>
      <c r="EU66" s="371">
        <v>6301</v>
      </c>
      <c r="EV66" s="371">
        <v>6324</v>
      </c>
      <c r="EW66" s="374">
        <v>6319</v>
      </c>
      <c r="EX66" s="374">
        <v>6395</v>
      </c>
      <c r="EY66" s="374">
        <v>6399</v>
      </c>
      <c r="EZ66" s="372">
        <v>6413</v>
      </c>
      <c r="FA66" s="372">
        <v>6405</v>
      </c>
      <c r="FB66" s="372">
        <v>6378</v>
      </c>
      <c r="FC66" s="372">
        <v>6394</v>
      </c>
      <c r="FD66" s="372">
        <v>6404</v>
      </c>
      <c r="FE66" s="372">
        <v>6367</v>
      </c>
      <c r="FF66" s="372">
        <v>6344</v>
      </c>
      <c r="FG66" s="372"/>
      <c r="FH66" s="372"/>
      <c r="FI66" s="372"/>
      <c r="FJ66" s="372"/>
      <c r="FK66" s="372"/>
      <c r="FL66" s="372"/>
      <c r="FM66" s="372"/>
      <c r="FN66" s="372"/>
      <c r="FO66" s="372"/>
      <c r="FP66" s="372"/>
      <c r="FQ66" s="103">
        <v>-60</v>
      </c>
      <c r="FR66" s="83">
        <v>-0.94577553593947028</v>
      </c>
      <c r="FS66" s="103">
        <v>-50</v>
      </c>
      <c r="FT66" s="83">
        <v>-0.79214195183776936</v>
      </c>
    </row>
    <row r="67" spans="1:176" ht="15" outlineLevel="2">
      <c r="A67" s="358">
        <v>150</v>
      </c>
      <c r="B67" s="52" t="s">
        <v>349</v>
      </c>
      <c r="C67" s="342" t="s">
        <v>354</v>
      </c>
      <c r="D67" s="370">
        <v>2129</v>
      </c>
      <c r="E67" s="371">
        <v>2143</v>
      </c>
      <c r="F67" s="371">
        <v>2100</v>
      </c>
      <c r="G67" s="371">
        <v>2079</v>
      </c>
      <c r="H67" s="371">
        <v>2084</v>
      </c>
      <c r="I67" s="371">
        <v>2106</v>
      </c>
      <c r="J67" s="371">
        <v>2068</v>
      </c>
      <c r="K67" s="371">
        <v>2106</v>
      </c>
      <c r="L67" s="371">
        <v>2027</v>
      </c>
      <c r="M67" s="371">
        <v>2075</v>
      </c>
      <c r="N67" s="371">
        <v>2088</v>
      </c>
      <c r="O67" s="372">
        <v>2078</v>
      </c>
      <c r="P67" s="370">
        <v>2031</v>
      </c>
      <c r="Q67" s="371">
        <v>2088</v>
      </c>
      <c r="R67" s="373">
        <v>2109</v>
      </c>
      <c r="S67" s="371">
        <v>2051</v>
      </c>
      <c r="T67" s="371">
        <v>2010</v>
      </c>
      <c r="U67" s="371">
        <v>2018</v>
      </c>
      <c r="V67" s="371">
        <v>2067</v>
      </c>
      <c r="W67" s="371">
        <v>2133</v>
      </c>
      <c r="X67" s="371">
        <v>2101</v>
      </c>
      <c r="Y67" s="371">
        <v>2094</v>
      </c>
      <c r="Z67" s="371">
        <v>2094</v>
      </c>
      <c r="AA67" s="372">
        <v>2069</v>
      </c>
      <c r="AB67" s="370">
        <v>2058</v>
      </c>
      <c r="AC67" s="371">
        <v>2064</v>
      </c>
      <c r="AD67" s="371">
        <v>2011</v>
      </c>
      <c r="AE67" s="371">
        <v>1970</v>
      </c>
      <c r="AF67" s="371">
        <v>1940</v>
      </c>
      <c r="AG67" s="371">
        <v>1882</v>
      </c>
      <c r="AH67" s="371">
        <v>1805</v>
      </c>
      <c r="AI67" s="371">
        <v>1795</v>
      </c>
      <c r="AJ67" s="371">
        <v>1793</v>
      </c>
      <c r="AK67" s="371">
        <v>1792</v>
      </c>
      <c r="AL67" s="371">
        <v>1773</v>
      </c>
      <c r="AM67" s="372">
        <v>1800</v>
      </c>
      <c r="AN67" s="370">
        <v>1810</v>
      </c>
      <c r="AO67" s="371">
        <v>1783</v>
      </c>
      <c r="AP67" s="371">
        <v>1802</v>
      </c>
      <c r="AQ67" s="371">
        <v>1767</v>
      </c>
      <c r="AR67" s="371">
        <v>1780</v>
      </c>
      <c r="AS67" s="371">
        <v>1783</v>
      </c>
      <c r="AT67" s="371">
        <v>1792</v>
      </c>
      <c r="AU67" s="371">
        <v>1783</v>
      </c>
      <c r="AV67" s="371">
        <v>1769</v>
      </c>
      <c r="AW67" s="371">
        <v>1754</v>
      </c>
      <c r="AX67" s="371">
        <v>1701</v>
      </c>
      <c r="AY67" s="372">
        <v>1714</v>
      </c>
      <c r="AZ67" s="370">
        <v>1721</v>
      </c>
      <c r="BA67" s="371">
        <v>1735</v>
      </c>
      <c r="BB67" s="371">
        <v>1726</v>
      </c>
      <c r="BC67" s="371">
        <v>1762</v>
      </c>
      <c r="BD67" s="371">
        <v>1767</v>
      </c>
      <c r="BE67" s="371">
        <v>1720</v>
      </c>
      <c r="BF67" s="371">
        <v>1694</v>
      </c>
      <c r="BG67" s="371">
        <v>1662</v>
      </c>
      <c r="BH67" s="371">
        <v>1689</v>
      </c>
      <c r="BI67" s="371">
        <v>1655</v>
      </c>
      <c r="BJ67" s="371">
        <v>1656</v>
      </c>
      <c r="BK67" s="372">
        <v>1681</v>
      </c>
      <c r="BL67" s="370">
        <v>1690</v>
      </c>
      <c r="BM67" s="375">
        <v>1699</v>
      </c>
      <c r="BN67" s="375">
        <v>1693</v>
      </c>
      <c r="BO67" s="375">
        <v>1697</v>
      </c>
      <c r="BP67" s="375">
        <v>1701</v>
      </c>
      <c r="BQ67" s="375">
        <v>1688</v>
      </c>
      <c r="BR67" s="375">
        <v>1587</v>
      </c>
      <c r="BS67" s="375">
        <v>1548</v>
      </c>
      <c r="BT67" s="375">
        <v>1540</v>
      </c>
      <c r="BU67" s="375">
        <v>1554</v>
      </c>
      <c r="BV67" s="375">
        <v>1578</v>
      </c>
      <c r="BW67" s="372">
        <v>1585</v>
      </c>
      <c r="BX67" s="370">
        <v>1587</v>
      </c>
      <c r="BY67" s="375">
        <v>1597</v>
      </c>
      <c r="BZ67" s="375">
        <v>1610</v>
      </c>
      <c r="CA67" s="375">
        <v>1579</v>
      </c>
      <c r="CB67" s="375">
        <v>1583</v>
      </c>
      <c r="CC67" s="375">
        <v>1572</v>
      </c>
      <c r="CD67" s="375">
        <v>1564</v>
      </c>
      <c r="CE67" s="375">
        <v>1585</v>
      </c>
      <c r="CF67" s="375">
        <v>1593</v>
      </c>
      <c r="CG67" s="371">
        <v>1596</v>
      </c>
      <c r="CH67" s="371">
        <v>1591</v>
      </c>
      <c r="CI67" s="372">
        <v>1578</v>
      </c>
      <c r="CJ67" s="370">
        <v>1569</v>
      </c>
      <c r="CK67" s="371">
        <v>1563</v>
      </c>
      <c r="CL67" s="371">
        <v>1548</v>
      </c>
      <c r="CM67" s="371">
        <v>1561</v>
      </c>
      <c r="CN67" s="371">
        <v>1537</v>
      </c>
      <c r="CO67" s="371">
        <v>1543</v>
      </c>
      <c r="CP67" s="371">
        <v>1565</v>
      </c>
      <c r="CQ67" s="371">
        <v>1551</v>
      </c>
      <c r="CR67" s="371">
        <v>1554</v>
      </c>
      <c r="CS67" s="371">
        <v>1569</v>
      </c>
      <c r="CT67" s="371">
        <v>1577</v>
      </c>
      <c r="CU67" s="372">
        <v>1583</v>
      </c>
      <c r="CV67" s="370">
        <v>1589</v>
      </c>
      <c r="CW67" s="371">
        <v>1576</v>
      </c>
      <c r="CX67" s="371">
        <v>1567</v>
      </c>
      <c r="CY67" s="371">
        <v>1583</v>
      </c>
      <c r="CZ67" s="371">
        <v>1600</v>
      </c>
      <c r="DA67" s="371">
        <v>1603</v>
      </c>
      <c r="DB67" s="371">
        <v>1581</v>
      </c>
      <c r="DC67" s="371">
        <v>1580</v>
      </c>
      <c r="DD67" s="371">
        <v>1588</v>
      </c>
      <c r="DE67" s="371">
        <v>1584</v>
      </c>
      <c r="DF67" s="371">
        <v>1597</v>
      </c>
      <c r="DG67" s="372">
        <v>1588</v>
      </c>
      <c r="DH67" s="370">
        <v>1571</v>
      </c>
      <c r="DI67" s="371">
        <v>1584</v>
      </c>
      <c r="DJ67" s="371">
        <v>1583</v>
      </c>
      <c r="DK67" s="371">
        <v>1564</v>
      </c>
      <c r="DL67" s="371">
        <v>1559</v>
      </c>
      <c r="DM67" s="371">
        <v>1550</v>
      </c>
      <c r="DN67" s="371">
        <v>1544</v>
      </c>
      <c r="DO67" s="371">
        <v>1551</v>
      </c>
      <c r="DP67" s="371">
        <v>1566</v>
      </c>
      <c r="DQ67" s="371">
        <v>1549</v>
      </c>
      <c r="DR67" s="371">
        <v>1548</v>
      </c>
      <c r="DS67" s="374">
        <v>1573</v>
      </c>
      <c r="DT67" s="370">
        <v>1560</v>
      </c>
      <c r="DU67" s="371">
        <v>1586</v>
      </c>
      <c r="DV67" s="371">
        <v>1596</v>
      </c>
      <c r="DW67" s="371">
        <v>1600</v>
      </c>
      <c r="DX67" s="371">
        <v>1614</v>
      </c>
      <c r="DY67" s="371">
        <v>1612</v>
      </c>
      <c r="DZ67" s="371">
        <v>1612</v>
      </c>
      <c r="EA67" s="371">
        <v>1592</v>
      </c>
      <c r="EB67" s="371">
        <v>1595</v>
      </c>
      <c r="EC67" s="371">
        <v>1590</v>
      </c>
      <c r="ED67" s="371">
        <v>1582</v>
      </c>
      <c r="EE67" s="374">
        <v>1572</v>
      </c>
      <c r="EF67" s="370">
        <v>1584</v>
      </c>
      <c r="EG67" s="371">
        <v>1589</v>
      </c>
      <c r="EH67" s="371">
        <v>1568</v>
      </c>
      <c r="EI67" s="371">
        <v>1556</v>
      </c>
      <c r="EJ67" s="371">
        <v>1544</v>
      </c>
      <c r="EK67" s="371">
        <v>1556</v>
      </c>
      <c r="EL67" s="371">
        <v>1535</v>
      </c>
      <c r="EM67" s="371">
        <v>1544</v>
      </c>
      <c r="EN67" s="371">
        <v>1548</v>
      </c>
      <c r="EO67" s="371">
        <v>1556</v>
      </c>
      <c r="EP67" s="371">
        <v>1544</v>
      </c>
      <c r="EQ67" s="374">
        <v>1551</v>
      </c>
      <c r="ER67" s="370">
        <v>1565</v>
      </c>
      <c r="ES67" s="371">
        <v>1550</v>
      </c>
      <c r="ET67" s="371">
        <v>1535</v>
      </c>
      <c r="EU67" s="371">
        <v>1541</v>
      </c>
      <c r="EV67" s="371">
        <v>1546</v>
      </c>
      <c r="EW67" s="374">
        <v>1528</v>
      </c>
      <c r="EX67" s="374">
        <v>1621</v>
      </c>
      <c r="EY67" s="374">
        <v>1618</v>
      </c>
      <c r="EZ67" s="372">
        <v>1616</v>
      </c>
      <c r="FA67" s="372">
        <v>1620</v>
      </c>
      <c r="FB67" s="372">
        <v>1626</v>
      </c>
      <c r="FC67" s="372">
        <v>1641</v>
      </c>
      <c r="FD67" s="372">
        <v>1653</v>
      </c>
      <c r="FE67" s="372">
        <v>1648</v>
      </c>
      <c r="FF67" s="372">
        <v>1616</v>
      </c>
      <c r="FG67" s="372"/>
      <c r="FH67" s="372"/>
      <c r="FI67" s="372"/>
      <c r="FJ67" s="372"/>
      <c r="FK67" s="372"/>
      <c r="FL67" s="372"/>
      <c r="FM67" s="372"/>
      <c r="FN67" s="372"/>
      <c r="FO67" s="372"/>
      <c r="FP67" s="372"/>
      <c r="FQ67" s="103">
        <v>-37</v>
      </c>
      <c r="FR67" s="83">
        <v>-2.2896039603960396</v>
      </c>
      <c r="FS67" s="103">
        <v>-25</v>
      </c>
      <c r="FT67" s="83">
        <v>-1.6118633139909737</v>
      </c>
    </row>
    <row r="68" spans="1:176" ht="15" outlineLevel="2">
      <c r="A68" s="358">
        <v>237</v>
      </c>
      <c r="B68" s="52" t="s">
        <v>349</v>
      </c>
      <c r="C68" s="342" t="s">
        <v>355</v>
      </c>
      <c r="D68" s="370">
        <v>6328</v>
      </c>
      <c r="E68" s="371">
        <v>6386</v>
      </c>
      <c r="F68" s="371">
        <v>6333</v>
      </c>
      <c r="G68" s="371">
        <v>6225</v>
      </c>
      <c r="H68" s="371">
        <v>6338</v>
      </c>
      <c r="I68" s="371">
        <v>6315</v>
      </c>
      <c r="J68" s="371">
        <v>6198</v>
      </c>
      <c r="K68" s="371">
        <v>6303</v>
      </c>
      <c r="L68" s="371">
        <v>6287</v>
      </c>
      <c r="M68" s="371">
        <v>6248</v>
      </c>
      <c r="N68" s="371">
        <v>6211</v>
      </c>
      <c r="O68" s="372">
        <v>6211</v>
      </c>
      <c r="P68" s="370">
        <v>6191</v>
      </c>
      <c r="Q68" s="371">
        <v>6359</v>
      </c>
      <c r="R68" s="373">
        <v>6399</v>
      </c>
      <c r="S68" s="371">
        <v>6451</v>
      </c>
      <c r="T68" s="371">
        <v>6422</v>
      </c>
      <c r="U68" s="371">
        <v>6535</v>
      </c>
      <c r="V68" s="371">
        <v>6622</v>
      </c>
      <c r="W68" s="371">
        <v>6687</v>
      </c>
      <c r="X68" s="371">
        <v>6604</v>
      </c>
      <c r="Y68" s="371">
        <v>6641</v>
      </c>
      <c r="Z68" s="371">
        <v>6712</v>
      </c>
      <c r="AA68" s="372">
        <v>6618</v>
      </c>
      <c r="AB68" s="370">
        <v>6633</v>
      </c>
      <c r="AC68" s="371">
        <v>6798</v>
      </c>
      <c r="AD68" s="371">
        <v>6789</v>
      </c>
      <c r="AE68" s="371">
        <v>6754</v>
      </c>
      <c r="AF68" s="371">
        <v>6625</v>
      </c>
      <c r="AG68" s="371">
        <v>6387</v>
      </c>
      <c r="AH68" s="371">
        <v>6346</v>
      </c>
      <c r="AI68" s="371">
        <v>6334</v>
      </c>
      <c r="AJ68" s="371">
        <v>6332</v>
      </c>
      <c r="AK68" s="371">
        <v>6408</v>
      </c>
      <c r="AL68" s="371">
        <v>6428</v>
      </c>
      <c r="AM68" s="372">
        <v>6570</v>
      </c>
      <c r="AN68" s="370">
        <v>6571</v>
      </c>
      <c r="AO68" s="371">
        <v>6484</v>
      </c>
      <c r="AP68" s="371">
        <v>6429</v>
      </c>
      <c r="AQ68" s="371">
        <v>6391</v>
      </c>
      <c r="AR68" s="371">
        <v>6593</v>
      </c>
      <c r="AS68" s="371">
        <v>6600</v>
      </c>
      <c r="AT68" s="371">
        <v>6626</v>
      </c>
      <c r="AU68" s="371">
        <v>6658</v>
      </c>
      <c r="AV68" s="371">
        <v>6562</v>
      </c>
      <c r="AW68" s="371">
        <v>6602</v>
      </c>
      <c r="AX68" s="371">
        <v>6637</v>
      </c>
      <c r="AY68" s="372">
        <v>6692</v>
      </c>
      <c r="AZ68" s="370">
        <v>6691</v>
      </c>
      <c r="BA68" s="371">
        <v>6939</v>
      </c>
      <c r="BB68" s="371">
        <v>6778</v>
      </c>
      <c r="BC68" s="371">
        <v>6751</v>
      </c>
      <c r="BD68" s="371">
        <v>6740</v>
      </c>
      <c r="BE68" s="371">
        <v>6699</v>
      </c>
      <c r="BF68" s="371">
        <v>6727</v>
      </c>
      <c r="BG68" s="371">
        <v>6601</v>
      </c>
      <c r="BH68" s="371">
        <v>6666</v>
      </c>
      <c r="BI68" s="371">
        <v>6604</v>
      </c>
      <c r="BJ68" s="371">
        <v>6643</v>
      </c>
      <c r="BK68" s="372">
        <v>6738</v>
      </c>
      <c r="BL68" s="370">
        <v>6727</v>
      </c>
      <c r="BM68" s="375">
        <v>6864</v>
      </c>
      <c r="BN68" s="375">
        <v>6786</v>
      </c>
      <c r="BO68" s="375">
        <v>6688</v>
      </c>
      <c r="BP68" s="375">
        <v>6692</v>
      </c>
      <c r="BQ68" s="375">
        <v>6690</v>
      </c>
      <c r="BR68" s="375">
        <v>6489</v>
      </c>
      <c r="BS68" s="375">
        <v>6432</v>
      </c>
      <c r="BT68" s="375">
        <v>6375</v>
      </c>
      <c r="BU68" s="375">
        <v>6405</v>
      </c>
      <c r="BV68" s="375">
        <v>6420</v>
      </c>
      <c r="BW68" s="372">
        <v>6440</v>
      </c>
      <c r="BX68" s="370">
        <v>6528</v>
      </c>
      <c r="BY68" s="375">
        <v>6525</v>
      </c>
      <c r="BZ68" s="375">
        <v>6323</v>
      </c>
      <c r="CA68" s="375">
        <v>6182</v>
      </c>
      <c r="CB68" s="375">
        <v>6121</v>
      </c>
      <c r="CC68" s="375">
        <v>6010</v>
      </c>
      <c r="CD68" s="375">
        <v>5962</v>
      </c>
      <c r="CE68" s="375">
        <v>5949</v>
      </c>
      <c r="CF68" s="375">
        <v>5907</v>
      </c>
      <c r="CG68" s="371">
        <v>5888</v>
      </c>
      <c r="CH68" s="371">
        <v>5874</v>
      </c>
      <c r="CI68" s="372">
        <v>5872</v>
      </c>
      <c r="CJ68" s="370">
        <v>5867</v>
      </c>
      <c r="CK68" s="371">
        <v>5847</v>
      </c>
      <c r="CL68" s="371">
        <v>5814</v>
      </c>
      <c r="CM68" s="371">
        <v>5778</v>
      </c>
      <c r="CN68" s="371">
        <v>5788</v>
      </c>
      <c r="CO68" s="371">
        <v>5796</v>
      </c>
      <c r="CP68" s="371">
        <v>5815</v>
      </c>
      <c r="CQ68" s="371">
        <v>5694</v>
      </c>
      <c r="CR68" s="371">
        <v>5798</v>
      </c>
      <c r="CS68" s="371">
        <v>5857</v>
      </c>
      <c r="CT68" s="371">
        <v>5932</v>
      </c>
      <c r="CU68" s="372">
        <v>5999</v>
      </c>
      <c r="CV68" s="370">
        <v>5991</v>
      </c>
      <c r="CW68" s="371">
        <v>5960</v>
      </c>
      <c r="CX68" s="371">
        <v>5904</v>
      </c>
      <c r="CY68" s="371">
        <v>5908</v>
      </c>
      <c r="CZ68" s="371">
        <v>5890</v>
      </c>
      <c r="DA68" s="371">
        <v>5842</v>
      </c>
      <c r="DB68" s="371">
        <v>5796</v>
      </c>
      <c r="DC68" s="371">
        <v>5718</v>
      </c>
      <c r="DD68" s="371">
        <v>5710</v>
      </c>
      <c r="DE68" s="371">
        <v>6077</v>
      </c>
      <c r="DF68" s="371">
        <v>6230</v>
      </c>
      <c r="DG68" s="372">
        <v>6230</v>
      </c>
      <c r="DH68" s="370">
        <v>6183</v>
      </c>
      <c r="DI68" s="371">
        <v>6136</v>
      </c>
      <c r="DJ68" s="371">
        <v>6090</v>
      </c>
      <c r="DK68" s="371">
        <v>6036</v>
      </c>
      <c r="DL68" s="371">
        <v>5997</v>
      </c>
      <c r="DM68" s="371">
        <v>5910</v>
      </c>
      <c r="DN68" s="371">
        <v>5838</v>
      </c>
      <c r="DO68" s="371">
        <v>5828</v>
      </c>
      <c r="DP68" s="371">
        <v>5809</v>
      </c>
      <c r="DQ68" s="371">
        <v>5759</v>
      </c>
      <c r="DR68" s="371">
        <v>5735</v>
      </c>
      <c r="DS68" s="374">
        <v>5897</v>
      </c>
      <c r="DT68" s="370">
        <v>5953</v>
      </c>
      <c r="DU68" s="371">
        <v>6462</v>
      </c>
      <c r="DV68" s="371">
        <v>6466</v>
      </c>
      <c r="DW68" s="371">
        <v>6456</v>
      </c>
      <c r="DX68" s="371">
        <v>6507</v>
      </c>
      <c r="DY68" s="371">
        <v>6517</v>
      </c>
      <c r="DZ68" s="371">
        <v>6588</v>
      </c>
      <c r="EA68" s="371">
        <v>6382</v>
      </c>
      <c r="EB68" s="371">
        <v>6410</v>
      </c>
      <c r="EC68" s="371">
        <v>6375</v>
      </c>
      <c r="ED68" s="371">
        <v>6328</v>
      </c>
      <c r="EE68" s="374">
        <v>6289</v>
      </c>
      <c r="EF68" s="370">
        <v>6287</v>
      </c>
      <c r="EG68" s="371">
        <v>6210</v>
      </c>
      <c r="EH68" s="371">
        <v>6111</v>
      </c>
      <c r="EI68" s="371">
        <v>6076</v>
      </c>
      <c r="EJ68" s="371">
        <v>6036</v>
      </c>
      <c r="EK68" s="371">
        <v>6060</v>
      </c>
      <c r="EL68" s="371">
        <v>6060</v>
      </c>
      <c r="EM68" s="371">
        <v>6026</v>
      </c>
      <c r="EN68" s="371">
        <v>6471</v>
      </c>
      <c r="EO68" s="371">
        <v>6435</v>
      </c>
      <c r="EP68" s="371">
        <v>6463</v>
      </c>
      <c r="EQ68" s="374">
        <v>6575</v>
      </c>
      <c r="ER68" s="370">
        <v>6610</v>
      </c>
      <c r="ES68" s="371">
        <v>6783</v>
      </c>
      <c r="ET68" s="371">
        <v>7247</v>
      </c>
      <c r="EU68" s="371">
        <v>7232</v>
      </c>
      <c r="EV68" s="371">
        <v>7427</v>
      </c>
      <c r="EW68" s="374">
        <v>7439</v>
      </c>
      <c r="EX68" s="374">
        <v>7810</v>
      </c>
      <c r="EY68" s="374">
        <v>7978</v>
      </c>
      <c r="EZ68" s="372">
        <v>8005</v>
      </c>
      <c r="FA68" s="372">
        <v>8028</v>
      </c>
      <c r="FB68" s="372">
        <v>8078</v>
      </c>
      <c r="FC68" s="372">
        <v>8213</v>
      </c>
      <c r="FD68" s="372">
        <v>8399</v>
      </c>
      <c r="FE68" s="372">
        <v>8620</v>
      </c>
      <c r="FF68" s="372">
        <v>8560</v>
      </c>
      <c r="FG68" s="372"/>
      <c r="FH68" s="372"/>
      <c r="FI68" s="372"/>
      <c r="FJ68" s="372"/>
      <c r="FK68" s="372"/>
      <c r="FL68" s="372"/>
      <c r="FM68" s="372"/>
      <c r="FN68" s="372"/>
      <c r="FO68" s="372"/>
      <c r="FP68" s="372"/>
      <c r="FQ68" s="103">
        <v>161</v>
      </c>
      <c r="FR68" s="83">
        <v>1.8808411214953271</v>
      </c>
      <c r="FS68" s="103">
        <v>347</v>
      </c>
      <c r="FT68" s="83">
        <v>5.2775665399239546</v>
      </c>
    </row>
    <row r="69" spans="1:176" ht="15" outlineLevel="2">
      <c r="A69" s="358">
        <v>264</v>
      </c>
      <c r="B69" s="52" t="s">
        <v>349</v>
      </c>
      <c r="C69" s="342" t="s">
        <v>356</v>
      </c>
      <c r="D69" s="370">
        <v>2348</v>
      </c>
      <c r="E69" s="371">
        <v>2323</v>
      </c>
      <c r="F69" s="371">
        <v>2312</v>
      </c>
      <c r="G69" s="371">
        <v>2298</v>
      </c>
      <c r="H69" s="371">
        <v>2280</v>
      </c>
      <c r="I69" s="371">
        <v>2306</v>
      </c>
      <c r="J69" s="371">
        <v>2239</v>
      </c>
      <c r="K69" s="371">
        <v>2301</v>
      </c>
      <c r="L69" s="371">
        <v>2197</v>
      </c>
      <c r="M69" s="371">
        <v>2198</v>
      </c>
      <c r="N69" s="371">
        <v>2186</v>
      </c>
      <c r="O69" s="372">
        <v>2196</v>
      </c>
      <c r="P69" s="370">
        <v>2184</v>
      </c>
      <c r="Q69" s="371">
        <v>2193</v>
      </c>
      <c r="R69" s="373">
        <v>2206</v>
      </c>
      <c r="S69" s="371">
        <v>2193</v>
      </c>
      <c r="T69" s="371">
        <v>2188</v>
      </c>
      <c r="U69" s="371">
        <v>2182</v>
      </c>
      <c r="V69" s="371">
        <v>2180</v>
      </c>
      <c r="W69" s="371">
        <v>2185</v>
      </c>
      <c r="X69" s="371">
        <v>2216</v>
      </c>
      <c r="Y69" s="371">
        <v>2271</v>
      </c>
      <c r="Z69" s="371">
        <v>2302</v>
      </c>
      <c r="AA69" s="372">
        <v>2306</v>
      </c>
      <c r="AB69" s="370">
        <v>2344</v>
      </c>
      <c r="AC69" s="371">
        <v>2369</v>
      </c>
      <c r="AD69" s="371">
        <v>2391</v>
      </c>
      <c r="AE69" s="371">
        <v>2395</v>
      </c>
      <c r="AF69" s="371">
        <v>2397</v>
      </c>
      <c r="AG69" s="371">
        <v>2417</v>
      </c>
      <c r="AH69" s="371">
        <v>2402</v>
      </c>
      <c r="AI69" s="371">
        <v>2383</v>
      </c>
      <c r="AJ69" s="371">
        <v>2387</v>
      </c>
      <c r="AK69" s="371">
        <v>2394</v>
      </c>
      <c r="AL69" s="371">
        <v>2410</v>
      </c>
      <c r="AM69" s="372">
        <v>2459</v>
      </c>
      <c r="AN69" s="370">
        <v>2490</v>
      </c>
      <c r="AO69" s="371">
        <v>2490</v>
      </c>
      <c r="AP69" s="371">
        <v>2515</v>
      </c>
      <c r="AQ69" s="371">
        <v>2514</v>
      </c>
      <c r="AR69" s="371">
        <v>2564</v>
      </c>
      <c r="AS69" s="371">
        <v>2563</v>
      </c>
      <c r="AT69" s="371">
        <v>2593</v>
      </c>
      <c r="AU69" s="371">
        <v>2611</v>
      </c>
      <c r="AV69" s="371">
        <v>2583</v>
      </c>
      <c r="AW69" s="371">
        <v>2575</v>
      </c>
      <c r="AX69" s="371">
        <v>2606</v>
      </c>
      <c r="AY69" s="372">
        <v>2624</v>
      </c>
      <c r="AZ69" s="370">
        <v>2669</v>
      </c>
      <c r="BA69" s="371">
        <v>2697</v>
      </c>
      <c r="BB69" s="371">
        <v>2683</v>
      </c>
      <c r="BC69" s="371">
        <v>2669</v>
      </c>
      <c r="BD69" s="371">
        <v>2674</v>
      </c>
      <c r="BE69" s="371">
        <v>2672</v>
      </c>
      <c r="BF69" s="371">
        <v>2679</v>
      </c>
      <c r="BG69" s="371">
        <v>2638</v>
      </c>
      <c r="BH69" s="371">
        <v>2650</v>
      </c>
      <c r="BI69" s="371">
        <v>2639</v>
      </c>
      <c r="BJ69" s="371">
        <v>2657</v>
      </c>
      <c r="BK69" s="372">
        <v>2677</v>
      </c>
      <c r="BL69" s="370">
        <v>2683</v>
      </c>
      <c r="BM69" s="375">
        <v>2709</v>
      </c>
      <c r="BN69" s="375">
        <v>2708</v>
      </c>
      <c r="BO69" s="375">
        <v>2731</v>
      </c>
      <c r="BP69" s="375">
        <v>2732</v>
      </c>
      <c r="BQ69" s="375">
        <v>2707</v>
      </c>
      <c r="BR69" s="375">
        <v>2647</v>
      </c>
      <c r="BS69" s="375">
        <v>2611</v>
      </c>
      <c r="BT69" s="375">
        <v>2613</v>
      </c>
      <c r="BU69" s="375">
        <v>2607</v>
      </c>
      <c r="BV69" s="375">
        <v>2612</v>
      </c>
      <c r="BW69" s="372">
        <v>2631</v>
      </c>
      <c r="BX69" s="370">
        <v>2664</v>
      </c>
      <c r="BY69" s="375">
        <v>2667</v>
      </c>
      <c r="BZ69" s="375">
        <v>2596</v>
      </c>
      <c r="CA69" s="375">
        <v>2575</v>
      </c>
      <c r="CB69" s="375">
        <v>2569</v>
      </c>
      <c r="CC69" s="375">
        <v>2515</v>
      </c>
      <c r="CD69" s="375">
        <v>2486</v>
      </c>
      <c r="CE69" s="375">
        <v>2468</v>
      </c>
      <c r="CF69" s="375">
        <v>2438</v>
      </c>
      <c r="CG69" s="371">
        <v>2445</v>
      </c>
      <c r="CH69" s="371">
        <v>2444</v>
      </c>
      <c r="CI69" s="372">
        <v>2452</v>
      </c>
      <c r="CJ69" s="370">
        <v>2426</v>
      </c>
      <c r="CK69" s="371">
        <v>2442</v>
      </c>
      <c r="CL69" s="371">
        <v>2439</v>
      </c>
      <c r="CM69" s="371">
        <v>2416</v>
      </c>
      <c r="CN69" s="371">
        <v>2424</v>
      </c>
      <c r="CO69" s="371">
        <v>2443</v>
      </c>
      <c r="CP69" s="371">
        <v>2493</v>
      </c>
      <c r="CQ69" s="371">
        <v>2430</v>
      </c>
      <c r="CR69" s="371">
        <v>2472</v>
      </c>
      <c r="CS69" s="371">
        <v>2502</v>
      </c>
      <c r="CT69" s="371">
        <v>2494</v>
      </c>
      <c r="CU69" s="372">
        <v>2523</v>
      </c>
      <c r="CV69" s="370">
        <v>2494</v>
      </c>
      <c r="CW69" s="371">
        <v>2494</v>
      </c>
      <c r="CX69" s="371">
        <v>2479</v>
      </c>
      <c r="CY69" s="371">
        <v>2465</v>
      </c>
      <c r="CZ69" s="371">
        <v>2462</v>
      </c>
      <c r="DA69" s="371">
        <v>2434</v>
      </c>
      <c r="DB69" s="371">
        <v>2433</v>
      </c>
      <c r="DC69" s="371">
        <v>2424</v>
      </c>
      <c r="DD69" s="371">
        <v>2431</v>
      </c>
      <c r="DE69" s="371">
        <v>2434</v>
      </c>
      <c r="DF69" s="371">
        <v>2400</v>
      </c>
      <c r="DG69" s="372">
        <v>2382</v>
      </c>
      <c r="DH69" s="370">
        <v>2373</v>
      </c>
      <c r="DI69" s="371">
        <v>2327</v>
      </c>
      <c r="DJ69" s="371">
        <v>2318</v>
      </c>
      <c r="DK69" s="371">
        <v>2312</v>
      </c>
      <c r="DL69" s="371">
        <v>2286</v>
      </c>
      <c r="DM69" s="371">
        <v>2255</v>
      </c>
      <c r="DN69" s="371">
        <v>2230</v>
      </c>
      <c r="DO69" s="371">
        <v>2198</v>
      </c>
      <c r="DP69" s="371">
        <v>2188</v>
      </c>
      <c r="DQ69" s="371">
        <v>2177</v>
      </c>
      <c r="DR69" s="371">
        <v>2162</v>
      </c>
      <c r="DS69" s="374">
        <v>2186</v>
      </c>
      <c r="DT69" s="370">
        <v>2218</v>
      </c>
      <c r="DU69" s="371">
        <v>2300</v>
      </c>
      <c r="DV69" s="371">
        <v>2333</v>
      </c>
      <c r="DW69" s="371">
        <v>2353</v>
      </c>
      <c r="DX69" s="371">
        <v>2400</v>
      </c>
      <c r="DY69" s="371">
        <v>2455</v>
      </c>
      <c r="DZ69" s="371">
        <v>2496</v>
      </c>
      <c r="EA69" s="371">
        <v>2404</v>
      </c>
      <c r="EB69" s="371">
        <v>2398</v>
      </c>
      <c r="EC69" s="371">
        <v>2388</v>
      </c>
      <c r="ED69" s="371">
        <v>2359</v>
      </c>
      <c r="EE69" s="374">
        <v>2342</v>
      </c>
      <c r="EF69" s="370">
        <v>2336</v>
      </c>
      <c r="EG69" s="371">
        <v>2325</v>
      </c>
      <c r="EH69" s="371">
        <v>2296</v>
      </c>
      <c r="EI69" s="371">
        <v>2312</v>
      </c>
      <c r="EJ69" s="371">
        <v>2277</v>
      </c>
      <c r="EK69" s="371">
        <v>2293</v>
      </c>
      <c r="EL69" s="371">
        <v>2359</v>
      </c>
      <c r="EM69" s="371">
        <v>2381</v>
      </c>
      <c r="EN69" s="371">
        <v>2385</v>
      </c>
      <c r="EO69" s="371">
        <v>2407</v>
      </c>
      <c r="EP69" s="371">
        <v>2384</v>
      </c>
      <c r="EQ69" s="374">
        <v>2374</v>
      </c>
      <c r="ER69" s="370">
        <v>2390</v>
      </c>
      <c r="ES69" s="371">
        <v>2398</v>
      </c>
      <c r="ET69" s="371">
        <v>2609</v>
      </c>
      <c r="EU69" s="371">
        <v>2617</v>
      </c>
      <c r="EV69" s="371">
        <v>2610</v>
      </c>
      <c r="EW69" s="374">
        <v>2584</v>
      </c>
      <c r="EX69" s="374">
        <v>2833</v>
      </c>
      <c r="EY69" s="374">
        <v>2884</v>
      </c>
      <c r="EZ69" s="372">
        <v>2878</v>
      </c>
      <c r="FA69" s="372">
        <v>2945</v>
      </c>
      <c r="FB69" s="372">
        <v>2892</v>
      </c>
      <c r="FC69" s="372">
        <v>2928</v>
      </c>
      <c r="FD69" s="372">
        <v>2994</v>
      </c>
      <c r="FE69" s="372">
        <v>3010</v>
      </c>
      <c r="FF69" s="372">
        <v>2938</v>
      </c>
      <c r="FG69" s="372"/>
      <c r="FH69" s="372"/>
      <c r="FI69" s="372"/>
      <c r="FJ69" s="372"/>
      <c r="FK69" s="372"/>
      <c r="FL69" s="372"/>
      <c r="FM69" s="372"/>
      <c r="FN69" s="372"/>
      <c r="FO69" s="372"/>
      <c r="FP69" s="372"/>
      <c r="FQ69" s="103">
        <v>-56</v>
      </c>
      <c r="FR69" s="83">
        <v>-1.9060585432266848</v>
      </c>
      <c r="FS69" s="103">
        <v>10</v>
      </c>
      <c r="FT69" s="83">
        <v>0.42122999157540014</v>
      </c>
    </row>
    <row r="70" spans="1:176" ht="15" outlineLevel="2">
      <c r="A70" s="358">
        <v>310</v>
      </c>
      <c r="B70" s="52" t="s">
        <v>349</v>
      </c>
      <c r="C70" s="342" t="s">
        <v>357</v>
      </c>
      <c r="D70" s="370">
        <v>5090</v>
      </c>
      <c r="E70" s="371">
        <v>5213</v>
      </c>
      <c r="F70" s="371">
        <v>5144</v>
      </c>
      <c r="G70" s="371">
        <v>5251</v>
      </c>
      <c r="H70" s="371">
        <v>5228</v>
      </c>
      <c r="I70" s="371">
        <v>5227</v>
      </c>
      <c r="J70" s="371">
        <v>5166</v>
      </c>
      <c r="K70" s="371">
        <v>5212</v>
      </c>
      <c r="L70" s="371">
        <v>5229</v>
      </c>
      <c r="M70" s="371">
        <v>5184</v>
      </c>
      <c r="N70" s="371">
        <v>5141</v>
      </c>
      <c r="O70" s="372">
        <v>5189</v>
      </c>
      <c r="P70" s="370">
        <v>5156</v>
      </c>
      <c r="Q70" s="371">
        <v>5209</v>
      </c>
      <c r="R70" s="373">
        <v>5254</v>
      </c>
      <c r="S70" s="371">
        <v>5411</v>
      </c>
      <c r="T70" s="371">
        <v>5465</v>
      </c>
      <c r="U70" s="371">
        <v>5464</v>
      </c>
      <c r="V70" s="371">
        <v>5530</v>
      </c>
      <c r="W70" s="371">
        <v>5493</v>
      </c>
      <c r="X70" s="371">
        <v>5413</v>
      </c>
      <c r="Y70" s="371">
        <v>5398</v>
      </c>
      <c r="Z70" s="371">
        <v>5404</v>
      </c>
      <c r="AA70" s="372">
        <v>5307</v>
      </c>
      <c r="AB70" s="370">
        <v>5357</v>
      </c>
      <c r="AC70" s="371">
        <v>5436</v>
      </c>
      <c r="AD70" s="371">
        <v>5408</v>
      </c>
      <c r="AE70" s="371">
        <v>5403</v>
      </c>
      <c r="AF70" s="371">
        <v>5346</v>
      </c>
      <c r="AG70" s="371">
        <v>5152</v>
      </c>
      <c r="AH70" s="371">
        <v>5103</v>
      </c>
      <c r="AI70" s="371">
        <v>5110</v>
      </c>
      <c r="AJ70" s="371">
        <v>5126</v>
      </c>
      <c r="AK70" s="371">
        <v>5163</v>
      </c>
      <c r="AL70" s="371">
        <v>5155</v>
      </c>
      <c r="AM70" s="372">
        <v>5274</v>
      </c>
      <c r="AN70" s="370">
        <v>5256</v>
      </c>
      <c r="AO70" s="371">
        <v>5203</v>
      </c>
      <c r="AP70" s="371">
        <v>5150</v>
      </c>
      <c r="AQ70" s="371">
        <v>5141</v>
      </c>
      <c r="AR70" s="371">
        <v>5242</v>
      </c>
      <c r="AS70" s="371">
        <v>5190</v>
      </c>
      <c r="AT70" s="371">
        <v>5186</v>
      </c>
      <c r="AU70" s="371">
        <v>5366</v>
      </c>
      <c r="AV70" s="371">
        <v>5301</v>
      </c>
      <c r="AW70" s="371">
        <v>5336</v>
      </c>
      <c r="AX70" s="371">
        <v>5287</v>
      </c>
      <c r="AY70" s="372">
        <v>5245</v>
      </c>
      <c r="AZ70" s="370">
        <v>5284</v>
      </c>
      <c r="BA70" s="371">
        <v>5364</v>
      </c>
      <c r="BB70" s="371">
        <v>5302</v>
      </c>
      <c r="BC70" s="371">
        <v>5343</v>
      </c>
      <c r="BD70" s="371">
        <v>5331</v>
      </c>
      <c r="BE70" s="371">
        <v>5271</v>
      </c>
      <c r="BF70" s="371">
        <v>5277</v>
      </c>
      <c r="BG70" s="371">
        <v>5183</v>
      </c>
      <c r="BH70" s="371">
        <v>5232</v>
      </c>
      <c r="BI70" s="371">
        <v>5132</v>
      </c>
      <c r="BJ70" s="371">
        <v>5174</v>
      </c>
      <c r="BK70" s="372">
        <v>5218</v>
      </c>
      <c r="BL70" s="370">
        <v>5219</v>
      </c>
      <c r="BM70" s="375">
        <v>5268</v>
      </c>
      <c r="BN70" s="375">
        <v>5216</v>
      </c>
      <c r="BO70" s="375">
        <v>5195</v>
      </c>
      <c r="BP70" s="375">
        <v>5207</v>
      </c>
      <c r="BQ70" s="375">
        <v>5167</v>
      </c>
      <c r="BR70" s="375">
        <v>4965</v>
      </c>
      <c r="BS70" s="375">
        <v>4908</v>
      </c>
      <c r="BT70" s="375">
        <v>4846</v>
      </c>
      <c r="BU70" s="375">
        <v>4863</v>
      </c>
      <c r="BV70" s="375">
        <v>4881</v>
      </c>
      <c r="BW70" s="372">
        <v>4915</v>
      </c>
      <c r="BX70" s="370">
        <v>4958</v>
      </c>
      <c r="BY70" s="375">
        <v>4913</v>
      </c>
      <c r="BZ70" s="375">
        <v>4894</v>
      </c>
      <c r="CA70" s="375">
        <v>4831</v>
      </c>
      <c r="CB70" s="375">
        <v>4834</v>
      </c>
      <c r="CC70" s="375">
        <v>4772</v>
      </c>
      <c r="CD70" s="375">
        <v>4761</v>
      </c>
      <c r="CE70" s="375">
        <v>4759</v>
      </c>
      <c r="CF70" s="375">
        <v>4740</v>
      </c>
      <c r="CG70" s="371">
        <v>4712</v>
      </c>
      <c r="CH70" s="371">
        <v>4718</v>
      </c>
      <c r="CI70" s="372">
        <v>4702</v>
      </c>
      <c r="CJ70" s="370">
        <v>4693</v>
      </c>
      <c r="CK70" s="371">
        <v>4697</v>
      </c>
      <c r="CL70" s="371">
        <v>4655</v>
      </c>
      <c r="CM70" s="371">
        <v>4677</v>
      </c>
      <c r="CN70" s="371">
        <v>4740</v>
      </c>
      <c r="CO70" s="371">
        <v>4760</v>
      </c>
      <c r="CP70" s="371">
        <v>4870</v>
      </c>
      <c r="CQ70" s="371">
        <v>4899</v>
      </c>
      <c r="CR70" s="371">
        <v>4901</v>
      </c>
      <c r="CS70" s="371">
        <v>4944</v>
      </c>
      <c r="CT70" s="371">
        <v>4984</v>
      </c>
      <c r="CU70" s="372">
        <v>5019</v>
      </c>
      <c r="CV70" s="370">
        <v>5021</v>
      </c>
      <c r="CW70" s="371">
        <v>4995</v>
      </c>
      <c r="CX70" s="371">
        <v>4921</v>
      </c>
      <c r="CY70" s="371">
        <v>4901</v>
      </c>
      <c r="CZ70" s="371">
        <v>4915</v>
      </c>
      <c r="DA70" s="371">
        <v>4869</v>
      </c>
      <c r="DB70" s="371">
        <v>4876</v>
      </c>
      <c r="DC70" s="371">
        <v>4889</v>
      </c>
      <c r="DD70" s="371">
        <v>4897</v>
      </c>
      <c r="DE70" s="371">
        <v>4896</v>
      </c>
      <c r="DF70" s="371">
        <v>4914</v>
      </c>
      <c r="DG70" s="372">
        <v>5055</v>
      </c>
      <c r="DH70" s="370">
        <v>5048</v>
      </c>
      <c r="DI70" s="371">
        <v>4979</v>
      </c>
      <c r="DJ70" s="371">
        <v>5079</v>
      </c>
      <c r="DK70" s="371">
        <v>5010</v>
      </c>
      <c r="DL70" s="371">
        <v>4956</v>
      </c>
      <c r="DM70" s="371">
        <v>4901</v>
      </c>
      <c r="DN70" s="371">
        <v>4874</v>
      </c>
      <c r="DO70" s="371">
        <v>4846</v>
      </c>
      <c r="DP70" s="371">
        <v>4831</v>
      </c>
      <c r="DQ70" s="371">
        <v>4787</v>
      </c>
      <c r="DR70" s="371">
        <v>4744</v>
      </c>
      <c r="DS70" s="374">
        <v>4784</v>
      </c>
      <c r="DT70" s="370">
        <v>4821</v>
      </c>
      <c r="DU70" s="371">
        <v>4947</v>
      </c>
      <c r="DV70" s="371">
        <v>4935</v>
      </c>
      <c r="DW70" s="371">
        <v>4949</v>
      </c>
      <c r="DX70" s="371">
        <v>5015</v>
      </c>
      <c r="DY70" s="371">
        <v>5087</v>
      </c>
      <c r="DZ70" s="371">
        <v>5091</v>
      </c>
      <c r="EA70" s="371">
        <v>5032</v>
      </c>
      <c r="EB70" s="371">
        <v>4998</v>
      </c>
      <c r="EC70" s="371">
        <v>4945</v>
      </c>
      <c r="ED70" s="371">
        <v>4891</v>
      </c>
      <c r="EE70" s="374">
        <v>4855</v>
      </c>
      <c r="EF70" s="370">
        <v>4862</v>
      </c>
      <c r="EG70" s="371">
        <v>4861</v>
      </c>
      <c r="EH70" s="371">
        <v>4799</v>
      </c>
      <c r="EI70" s="371">
        <v>4754</v>
      </c>
      <c r="EJ70" s="371">
        <v>4756</v>
      </c>
      <c r="EK70" s="371">
        <v>4738</v>
      </c>
      <c r="EL70" s="371">
        <v>4728</v>
      </c>
      <c r="EM70" s="371">
        <v>4703</v>
      </c>
      <c r="EN70" s="371">
        <v>4737</v>
      </c>
      <c r="EO70" s="371">
        <v>4703</v>
      </c>
      <c r="EP70" s="371">
        <v>4687</v>
      </c>
      <c r="EQ70" s="374">
        <v>4677</v>
      </c>
      <c r="ER70" s="370">
        <v>4684</v>
      </c>
      <c r="ES70" s="371">
        <v>4661</v>
      </c>
      <c r="ET70" s="371">
        <v>4619</v>
      </c>
      <c r="EU70" s="371">
        <v>4593</v>
      </c>
      <c r="EV70" s="371">
        <v>4593</v>
      </c>
      <c r="EW70" s="374">
        <v>4555</v>
      </c>
      <c r="EX70" s="374">
        <v>4749</v>
      </c>
      <c r="EY70" s="374">
        <v>4765</v>
      </c>
      <c r="EZ70" s="372">
        <v>4722</v>
      </c>
      <c r="FA70" s="372">
        <v>4752</v>
      </c>
      <c r="FB70" s="372">
        <v>4764</v>
      </c>
      <c r="FC70" s="372">
        <v>4773</v>
      </c>
      <c r="FD70" s="372">
        <v>4822</v>
      </c>
      <c r="FE70" s="372">
        <v>4790</v>
      </c>
      <c r="FF70" s="372">
        <v>4765</v>
      </c>
      <c r="FG70" s="372"/>
      <c r="FH70" s="372"/>
      <c r="FI70" s="372"/>
      <c r="FJ70" s="372"/>
      <c r="FK70" s="372"/>
      <c r="FL70" s="372"/>
      <c r="FM70" s="372"/>
      <c r="FN70" s="372"/>
      <c r="FO70" s="372"/>
      <c r="FP70" s="372"/>
      <c r="FQ70" s="103">
        <v>-57</v>
      </c>
      <c r="FR70" s="83">
        <v>-1.1962224554039873</v>
      </c>
      <c r="FS70" s="103">
        <v>-8</v>
      </c>
      <c r="FT70" s="83">
        <v>-0.17104981825956808</v>
      </c>
    </row>
    <row r="71" spans="1:176" ht="15" outlineLevel="2">
      <c r="A71" s="358">
        <v>315</v>
      </c>
      <c r="B71" s="52" t="s">
        <v>349</v>
      </c>
      <c r="C71" s="342" t="s">
        <v>358</v>
      </c>
      <c r="D71" s="370">
        <v>4173</v>
      </c>
      <c r="E71" s="371">
        <v>4181</v>
      </c>
      <c r="F71" s="371">
        <v>4185</v>
      </c>
      <c r="G71" s="371">
        <v>4135</v>
      </c>
      <c r="H71" s="371">
        <v>4123</v>
      </c>
      <c r="I71" s="371">
        <v>4163</v>
      </c>
      <c r="J71" s="371">
        <v>3851</v>
      </c>
      <c r="K71" s="371">
        <v>4145</v>
      </c>
      <c r="L71" s="371">
        <v>3919</v>
      </c>
      <c r="M71" s="371">
        <v>3951</v>
      </c>
      <c r="N71" s="371">
        <v>3971</v>
      </c>
      <c r="O71" s="372">
        <v>4039</v>
      </c>
      <c r="P71" s="370">
        <v>4155</v>
      </c>
      <c r="Q71" s="371">
        <v>4151</v>
      </c>
      <c r="R71" s="373">
        <v>4249</v>
      </c>
      <c r="S71" s="371">
        <v>4009</v>
      </c>
      <c r="T71" s="371">
        <v>4271</v>
      </c>
      <c r="U71" s="371">
        <v>4256</v>
      </c>
      <c r="V71" s="371">
        <v>4273</v>
      </c>
      <c r="W71" s="371">
        <v>4250</v>
      </c>
      <c r="X71" s="371">
        <v>4289</v>
      </c>
      <c r="Y71" s="371">
        <v>4331</v>
      </c>
      <c r="Z71" s="371">
        <v>4316</v>
      </c>
      <c r="AA71" s="372">
        <v>4245</v>
      </c>
      <c r="AB71" s="370">
        <v>4353</v>
      </c>
      <c r="AC71" s="371">
        <v>4379</v>
      </c>
      <c r="AD71" s="371">
        <v>4344</v>
      </c>
      <c r="AE71" s="371">
        <v>4262</v>
      </c>
      <c r="AF71" s="371">
        <v>4305</v>
      </c>
      <c r="AG71" s="371">
        <v>4246</v>
      </c>
      <c r="AH71" s="371">
        <v>4202</v>
      </c>
      <c r="AI71" s="371">
        <v>4156</v>
      </c>
      <c r="AJ71" s="371">
        <v>4161</v>
      </c>
      <c r="AK71" s="371">
        <v>4280</v>
      </c>
      <c r="AL71" s="371">
        <v>4272</v>
      </c>
      <c r="AM71" s="372">
        <v>4290</v>
      </c>
      <c r="AN71" s="370">
        <v>4277</v>
      </c>
      <c r="AO71" s="371">
        <v>4259</v>
      </c>
      <c r="AP71" s="371">
        <v>4240</v>
      </c>
      <c r="AQ71" s="371">
        <v>4203</v>
      </c>
      <c r="AR71" s="371">
        <v>4279</v>
      </c>
      <c r="AS71" s="371">
        <v>4275</v>
      </c>
      <c r="AT71" s="371">
        <v>4280</v>
      </c>
      <c r="AU71" s="371">
        <v>4303</v>
      </c>
      <c r="AV71" s="371">
        <v>4246</v>
      </c>
      <c r="AW71" s="371">
        <v>4229</v>
      </c>
      <c r="AX71" s="371">
        <v>4210</v>
      </c>
      <c r="AY71" s="372">
        <v>4211</v>
      </c>
      <c r="AZ71" s="370">
        <v>4223</v>
      </c>
      <c r="BA71" s="371">
        <v>4278</v>
      </c>
      <c r="BB71" s="371">
        <v>4273</v>
      </c>
      <c r="BC71" s="371">
        <v>4281</v>
      </c>
      <c r="BD71" s="371">
        <v>4291</v>
      </c>
      <c r="BE71" s="371">
        <v>4226</v>
      </c>
      <c r="BF71" s="371">
        <v>4213</v>
      </c>
      <c r="BG71" s="371">
        <v>4165</v>
      </c>
      <c r="BH71" s="371">
        <v>4170</v>
      </c>
      <c r="BI71" s="371">
        <v>4137</v>
      </c>
      <c r="BJ71" s="371">
        <v>4162</v>
      </c>
      <c r="BK71" s="372">
        <v>4217</v>
      </c>
      <c r="BL71" s="370">
        <v>4210</v>
      </c>
      <c r="BM71" s="375">
        <v>4214</v>
      </c>
      <c r="BN71" s="375">
        <v>4208</v>
      </c>
      <c r="BO71" s="375">
        <v>4194</v>
      </c>
      <c r="BP71" s="375">
        <v>4208</v>
      </c>
      <c r="BQ71" s="375">
        <v>4183</v>
      </c>
      <c r="BR71" s="375">
        <v>3993</v>
      </c>
      <c r="BS71" s="375">
        <v>3955</v>
      </c>
      <c r="BT71" s="375">
        <v>3935</v>
      </c>
      <c r="BU71" s="375">
        <v>3954</v>
      </c>
      <c r="BV71" s="375">
        <v>3983</v>
      </c>
      <c r="BW71" s="372">
        <v>3998</v>
      </c>
      <c r="BX71" s="370">
        <v>3997</v>
      </c>
      <c r="BY71" s="375">
        <v>3950</v>
      </c>
      <c r="BZ71" s="375">
        <v>3935</v>
      </c>
      <c r="CA71" s="375">
        <v>3867</v>
      </c>
      <c r="CB71" s="375">
        <v>3820</v>
      </c>
      <c r="CC71" s="375">
        <v>3785</v>
      </c>
      <c r="CD71" s="375">
        <v>3768</v>
      </c>
      <c r="CE71" s="375">
        <v>3790</v>
      </c>
      <c r="CF71" s="375">
        <v>3785</v>
      </c>
      <c r="CG71" s="371">
        <v>3745</v>
      </c>
      <c r="CH71" s="371">
        <v>3734</v>
      </c>
      <c r="CI71" s="372">
        <v>3724</v>
      </c>
      <c r="CJ71" s="370">
        <v>3736</v>
      </c>
      <c r="CK71" s="371">
        <v>3774</v>
      </c>
      <c r="CL71" s="371">
        <v>3777</v>
      </c>
      <c r="CM71" s="371">
        <v>3783</v>
      </c>
      <c r="CN71" s="371">
        <v>3803</v>
      </c>
      <c r="CO71" s="371">
        <v>3845</v>
      </c>
      <c r="CP71" s="371">
        <v>3886</v>
      </c>
      <c r="CQ71" s="371">
        <v>3906</v>
      </c>
      <c r="CR71" s="371">
        <v>3960</v>
      </c>
      <c r="CS71" s="371">
        <v>3994</v>
      </c>
      <c r="CT71" s="371">
        <v>4032</v>
      </c>
      <c r="CU71" s="372">
        <v>4046</v>
      </c>
      <c r="CV71" s="370">
        <v>4067</v>
      </c>
      <c r="CW71" s="371">
        <v>4029</v>
      </c>
      <c r="CX71" s="371">
        <v>4003</v>
      </c>
      <c r="CY71" s="371">
        <v>3986</v>
      </c>
      <c r="CZ71" s="371">
        <v>3979</v>
      </c>
      <c r="DA71" s="371">
        <v>3939</v>
      </c>
      <c r="DB71" s="371">
        <v>3964</v>
      </c>
      <c r="DC71" s="371">
        <v>3955</v>
      </c>
      <c r="DD71" s="371">
        <v>3985</v>
      </c>
      <c r="DE71" s="371">
        <v>4086</v>
      </c>
      <c r="DF71" s="371">
        <v>4102</v>
      </c>
      <c r="DG71" s="372">
        <v>4109</v>
      </c>
      <c r="DH71" s="370">
        <v>4101</v>
      </c>
      <c r="DI71" s="371">
        <v>4093</v>
      </c>
      <c r="DJ71" s="371">
        <v>4092</v>
      </c>
      <c r="DK71" s="371">
        <v>4063</v>
      </c>
      <c r="DL71" s="371">
        <v>4018</v>
      </c>
      <c r="DM71" s="371">
        <v>3990</v>
      </c>
      <c r="DN71" s="371">
        <v>3953</v>
      </c>
      <c r="DO71" s="371">
        <v>3951</v>
      </c>
      <c r="DP71" s="371">
        <v>3968</v>
      </c>
      <c r="DQ71" s="371">
        <v>3953</v>
      </c>
      <c r="DR71" s="371">
        <v>3911</v>
      </c>
      <c r="DS71" s="374">
        <v>3921</v>
      </c>
      <c r="DT71" s="370">
        <v>3926</v>
      </c>
      <c r="DU71" s="371">
        <v>4011</v>
      </c>
      <c r="DV71" s="371">
        <v>4032</v>
      </c>
      <c r="DW71" s="371">
        <v>4118</v>
      </c>
      <c r="DX71" s="371">
        <v>4115</v>
      </c>
      <c r="DY71" s="371">
        <v>4129</v>
      </c>
      <c r="DZ71" s="371">
        <v>4156</v>
      </c>
      <c r="EA71" s="371">
        <v>4109</v>
      </c>
      <c r="EB71" s="371">
        <v>4166</v>
      </c>
      <c r="EC71" s="371">
        <v>4124</v>
      </c>
      <c r="ED71" s="371">
        <v>4084</v>
      </c>
      <c r="EE71" s="374">
        <v>4073</v>
      </c>
      <c r="EF71" s="370">
        <v>4064</v>
      </c>
      <c r="EG71" s="371">
        <v>4013</v>
      </c>
      <c r="EH71" s="371">
        <v>3965</v>
      </c>
      <c r="EI71" s="371">
        <v>3961</v>
      </c>
      <c r="EJ71" s="371">
        <v>3939</v>
      </c>
      <c r="EK71" s="371">
        <v>3975</v>
      </c>
      <c r="EL71" s="371">
        <v>3984</v>
      </c>
      <c r="EM71" s="371">
        <v>3977</v>
      </c>
      <c r="EN71" s="371">
        <v>3963</v>
      </c>
      <c r="EO71" s="371">
        <v>3938</v>
      </c>
      <c r="EP71" s="371">
        <v>3929</v>
      </c>
      <c r="EQ71" s="374">
        <v>3941</v>
      </c>
      <c r="ER71" s="370">
        <v>3974</v>
      </c>
      <c r="ES71" s="371">
        <v>3947</v>
      </c>
      <c r="ET71" s="371">
        <v>3932</v>
      </c>
      <c r="EU71" s="371">
        <v>3918</v>
      </c>
      <c r="EV71" s="371">
        <v>3928</v>
      </c>
      <c r="EW71" s="374">
        <v>3920</v>
      </c>
      <c r="EX71" s="374">
        <v>4002</v>
      </c>
      <c r="EY71" s="374">
        <v>4010</v>
      </c>
      <c r="EZ71" s="372">
        <v>4004</v>
      </c>
      <c r="FA71" s="372">
        <v>4002</v>
      </c>
      <c r="FB71" s="372">
        <v>4011</v>
      </c>
      <c r="FC71" s="372">
        <v>4033</v>
      </c>
      <c r="FD71" s="372">
        <v>4079</v>
      </c>
      <c r="FE71" s="372">
        <v>4125</v>
      </c>
      <c r="FF71" s="372">
        <v>4060</v>
      </c>
      <c r="FG71" s="372"/>
      <c r="FH71" s="372"/>
      <c r="FI71" s="372"/>
      <c r="FJ71" s="372"/>
      <c r="FK71" s="372"/>
      <c r="FL71" s="372"/>
      <c r="FM71" s="372"/>
      <c r="FN71" s="372"/>
      <c r="FO71" s="372"/>
      <c r="FP71" s="372"/>
      <c r="FQ71" s="103">
        <v>-19</v>
      </c>
      <c r="FR71" s="83">
        <v>-0.4679802955665025</v>
      </c>
      <c r="FS71" s="103">
        <v>27</v>
      </c>
      <c r="FT71" s="83">
        <v>0.68510530322253238</v>
      </c>
    </row>
    <row r="72" spans="1:176" ht="15" outlineLevel="2">
      <c r="A72" s="358">
        <v>361</v>
      </c>
      <c r="B72" s="52" t="s">
        <v>349</v>
      </c>
      <c r="C72" s="342" t="s">
        <v>359</v>
      </c>
      <c r="D72" s="370">
        <v>21291</v>
      </c>
      <c r="E72" s="371">
        <v>21384</v>
      </c>
      <c r="F72" s="371">
        <v>21334</v>
      </c>
      <c r="G72" s="371">
        <v>20448</v>
      </c>
      <c r="H72" s="371">
        <v>20515</v>
      </c>
      <c r="I72" s="371">
        <v>20905</v>
      </c>
      <c r="J72" s="371">
        <v>20456</v>
      </c>
      <c r="K72" s="371">
        <v>20536</v>
      </c>
      <c r="L72" s="371">
        <v>20394</v>
      </c>
      <c r="M72" s="371">
        <v>20566</v>
      </c>
      <c r="N72" s="371">
        <v>20564</v>
      </c>
      <c r="O72" s="372">
        <v>20735</v>
      </c>
      <c r="P72" s="370">
        <v>20788</v>
      </c>
      <c r="Q72" s="371">
        <v>20915</v>
      </c>
      <c r="R72" s="373">
        <v>20949</v>
      </c>
      <c r="S72" s="371">
        <v>21195</v>
      </c>
      <c r="T72" s="371">
        <v>21280</v>
      </c>
      <c r="U72" s="371">
        <v>21424</v>
      </c>
      <c r="V72" s="371">
        <v>21440</v>
      </c>
      <c r="W72" s="371">
        <v>21430</v>
      </c>
      <c r="X72" s="371">
        <v>21516</v>
      </c>
      <c r="Y72" s="371">
        <v>21552</v>
      </c>
      <c r="Z72" s="371">
        <v>21578</v>
      </c>
      <c r="AA72" s="372">
        <v>21458</v>
      </c>
      <c r="AB72" s="370">
        <v>21504</v>
      </c>
      <c r="AC72" s="371">
        <v>21553</v>
      </c>
      <c r="AD72" s="371">
        <v>21496</v>
      </c>
      <c r="AE72" s="371">
        <v>21444</v>
      </c>
      <c r="AF72" s="371">
        <v>21444</v>
      </c>
      <c r="AG72" s="371">
        <v>21205</v>
      </c>
      <c r="AH72" s="371">
        <v>21121</v>
      </c>
      <c r="AI72" s="371">
        <v>20981</v>
      </c>
      <c r="AJ72" s="371">
        <v>20902</v>
      </c>
      <c r="AK72" s="371">
        <v>20954</v>
      </c>
      <c r="AL72" s="371">
        <v>20902</v>
      </c>
      <c r="AM72" s="372">
        <v>21025</v>
      </c>
      <c r="AN72" s="370">
        <v>20970</v>
      </c>
      <c r="AO72" s="371">
        <v>20901</v>
      </c>
      <c r="AP72" s="371">
        <v>20799</v>
      </c>
      <c r="AQ72" s="371">
        <v>20690</v>
      </c>
      <c r="AR72" s="371">
        <v>20845</v>
      </c>
      <c r="AS72" s="371">
        <v>20588</v>
      </c>
      <c r="AT72" s="371">
        <v>20544</v>
      </c>
      <c r="AU72" s="371">
        <v>20428</v>
      </c>
      <c r="AV72" s="371">
        <v>20270</v>
      </c>
      <c r="AW72" s="371">
        <v>20359</v>
      </c>
      <c r="AX72" s="371">
        <v>20357</v>
      </c>
      <c r="AY72" s="372">
        <v>20423</v>
      </c>
      <c r="AZ72" s="370">
        <v>20452</v>
      </c>
      <c r="BA72" s="371">
        <v>20423</v>
      </c>
      <c r="BB72" s="371">
        <v>20328</v>
      </c>
      <c r="BC72" s="371">
        <v>20247</v>
      </c>
      <c r="BD72" s="371">
        <v>20199</v>
      </c>
      <c r="BE72" s="371">
        <v>20057</v>
      </c>
      <c r="BF72" s="371">
        <v>19926</v>
      </c>
      <c r="BG72" s="371">
        <v>19782</v>
      </c>
      <c r="BH72" s="371">
        <v>19801</v>
      </c>
      <c r="BI72" s="371">
        <v>19639</v>
      </c>
      <c r="BJ72" s="371">
        <v>19683</v>
      </c>
      <c r="BK72" s="372">
        <v>19733</v>
      </c>
      <c r="BL72" s="370">
        <v>19762</v>
      </c>
      <c r="BM72" s="375">
        <v>19813</v>
      </c>
      <c r="BN72" s="375">
        <v>19801</v>
      </c>
      <c r="BO72" s="375">
        <v>19806</v>
      </c>
      <c r="BP72" s="375">
        <v>19790</v>
      </c>
      <c r="BQ72" s="375">
        <v>19718</v>
      </c>
      <c r="BR72" s="375">
        <v>19395</v>
      </c>
      <c r="BS72" s="375">
        <v>19292</v>
      </c>
      <c r="BT72" s="375">
        <v>19230</v>
      </c>
      <c r="BU72" s="375">
        <v>19208</v>
      </c>
      <c r="BV72" s="375">
        <v>19264</v>
      </c>
      <c r="BW72" s="372">
        <v>19289</v>
      </c>
      <c r="BX72" s="370">
        <v>19296</v>
      </c>
      <c r="BY72" s="375">
        <v>19218</v>
      </c>
      <c r="BZ72" s="375">
        <v>19181</v>
      </c>
      <c r="CA72" s="375">
        <v>18985</v>
      </c>
      <c r="CB72" s="375">
        <v>18910</v>
      </c>
      <c r="CC72" s="375">
        <v>18852</v>
      </c>
      <c r="CD72" s="375">
        <v>18826</v>
      </c>
      <c r="CE72" s="375">
        <v>18831</v>
      </c>
      <c r="CF72" s="375">
        <v>18802</v>
      </c>
      <c r="CG72" s="371">
        <v>18766</v>
      </c>
      <c r="CH72" s="371">
        <v>18713</v>
      </c>
      <c r="CI72" s="372">
        <v>18763</v>
      </c>
      <c r="CJ72" s="370">
        <v>18739</v>
      </c>
      <c r="CK72" s="371">
        <v>18804</v>
      </c>
      <c r="CL72" s="371">
        <v>18747</v>
      </c>
      <c r="CM72" s="371">
        <v>18769</v>
      </c>
      <c r="CN72" s="371">
        <v>18798</v>
      </c>
      <c r="CO72" s="371">
        <v>18916</v>
      </c>
      <c r="CP72" s="371">
        <v>19137</v>
      </c>
      <c r="CQ72" s="371">
        <v>19189</v>
      </c>
      <c r="CR72" s="371">
        <v>19210</v>
      </c>
      <c r="CS72" s="371">
        <v>19214</v>
      </c>
      <c r="CT72" s="371">
        <v>19290</v>
      </c>
      <c r="CU72" s="372">
        <v>19418</v>
      </c>
      <c r="CV72" s="370">
        <v>19364</v>
      </c>
      <c r="CW72" s="371">
        <v>19327</v>
      </c>
      <c r="CX72" s="371">
        <v>19236</v>
      </c>
      <c r="CY72" s="371">
        <v>19171</v>
      </c>
      <c r="CZ72" s="371">
        <v>19181</v>
      </c>
      <c r="DA72" s="371">
        <v>19095</v>
      </c>
      <c r="DB72" s="371">
        <v>19072</v>
      </c>
      <c r="DC72" s="371">
        <v>19040</v>
      </c>
      <c r="DD72" s="371">
        <v>19004</v>
      </c>
      <c r="DE72" s="371">
        <v>18914</v>
      </c>
      <c r="DF72" s="371">
        <v>18778</v>
      </c>
      <c r="DG72" s="372">
        <v>18765</v>
      </c>
      <c r="DH72" s="370">
        <v>18694</v>
      </c>
      <c r="DI72" s="371">
        <v>18700</v>
      </c>
      <c r="DJ72" s="371">
        <v>18646</v>
      </c>
      <c r="DK72" s="371">
        <v>18671</v>
      </c>
      <c r="DL72" s="371">
        <v>18602</v>
      </c>
      <c r="DM72" s="371">
        <v>18499</v>
      </c>
      <c r="DN72" s="371">
        <v>18294</v>
      </c>
      <c r="DO72" s="371">
        <v>18201</v>
      </c>
      <c r="DP72" s="371">
        <v>18239</v>
      </c>
      <c r="DQ72" s="371">
        <v>18189</v>
      </c>
      <c r="DR72" s="371">
        <v>18094</v>
      </c>
      <c r="DS72" s="374">
        <v>18191</v>
      </c>
      <c r="DT72" s="370">
        <v>18228</v>
      </c>
      <c r="DU72" s="371">
        <v>18389</v>
      </c>
      <c r="DV72" s="371">
        <v>18342</v>
      </c>
      <c r="DW72" s="371">
        <v>18322</v>
      </c>
      <c r="DX72" s="371">
        <v>18342</v>
      </c>
      <c r="DY72" s="371">
        <v>18353</v>
      </c>
      <c r="DZ72" s="371">
        <v>18318</v>
      </c>
      <c r="EA72" s="371">
        <v>18186</v>
      </c>
      <c r="EB72" s="371">
        <v>18226</v>
      </c>
      <c r="EC72" s="371">
        <v>18369</v>
      </c>
      <c r="ED72" s="371">
        <v>18318</v>
      </c>
      <c r="EE72" s="374">
        <v>18239</v>
      </c>
      <c r="EF72" s="370">
        <v>18304</v>
      </c>
      <c r="EG72" s="371">
        <v>18278</v>
      </c>
      <c r="EH72" s="371">
        <v>18143</v>
      </c>
      <c r="EI72" s="371">
        <v>18020</v>
      </c>
      <c r="EJ72" s="371">
        <v>17934</v>
      </c>
      <c r="EK72" s="371">
        <v>17894</v>
      </c>
      <c r="EL72" s="371">
        <v>17861</v>
      </c>
      <c r="EM72" s="371">
        <v>17787</v>
      </c>
      <c r="EN72" s="371">
        <v>17748</v>
      </c>
      <c r="EO72" s="371">
        <v>17679</v>
      </c>
      <c r="EP72" s="371">
        <v>17600</v>
      </c>
      <c r="EQ72" s="374">
        <v>17553</v>
      </c>
      <c r="ER72" s="370">
        <v>17576</v>
      </c>
      <c r="ES72" s="371">
        <v>17472</v>
      </c>
      <c r="ET72" s="371">
        <v>17275</v>
      </c>
      <c r="EU72" s="371">
        <v>17190</v>
      </c>
      <c r="EV72" s="371">
        <v>17149</v>
      </c>
      <c r="EW72" s="374">
        <v>17042</v>
      </c>
      <c r="EX72" s="374">
        <v>17270</v>
      </c>
      <c r="EY72" s="374">
        <v>17290</v>
      </c>
      <c r="EZ72" s="372">
        <v>17273</v>
      </c>
      <c r="FA72" s="372">
        <v>17262</v>
      </c>
      <c r="FB72" s="372">
        <v>17213</v>
      </c>
      <c r="FC72" s="372">
        <v>17293</v>
      </c>
      <c r="FD72" s="372">
        <v>17438</v>
      </c>
      <c r="FE72" s="372">
        <v>17464</v>
      </c>
      <c r="FF72" s="372">
        <v>17299</v>
      </c>
      <c r="FG72" s="372"/>
      <c r="FH72" s="372"/>
      <c r="FI72" s="372"/>
      <c r="FJ72" s="372"/>
      <c r="FK72" s="372"/>
      <c r="FL72" s="372"/>
      <c r="FM72" s="372"/>
      <c r="FN72" s="372"/>
      <c r="FO72" s="372"/>
      <c r="FP72" s="372"/>
      <c r="FQ72" s="103">
        <v>-139</v>
      </c>
      <c r="FR72" s="83">
        <v>-0.80351465402624422</v>
      </c>
      <c r="FS72" s="103">
        <v>6</v>
      </c>
      <c r="FT72" s="83">
        <v>3.4182191078448131E-2</v>
      </c>
    </row>
    <row r="73" spans="1:176" ht="15" outlineLevel="2">
      <c r="A73" s="358">
        <v>647</v>
      </c>
      <c r="B73" s="52" t="s">
        <v>349</v>
      </c>
      <c r="C73" s="342" t="s">
        <v>360</v>
      </c>
      <c r="D73" s="370">
        <v>5427</v>
      </c>
      <c r="E73" s="371">
        <v>5418</v>
      </c>
      <c r="F73" s="371">
        <v>5307</v>
      </c>
      <c r="G73" s="371">
        <v>5264</v>
      </c>
      <c r="H73" s="371">
        <v>5229</v>
      </c>
      <c r="I73" s="371">
        <v>5297</v>
      </c>
      <c r="J73" s="371">
        <v>5119</v>
      </c>
      <c r="K73" s="371">
        <v>5288</v>
      </c>
      <c r="L73" s="371">
        <v>5088</v>
      </c>
      <c r="M73" s="371">
        <v>5083</v>
      </c>
      <c r="N73" s="371">
        <v>5121</v>
      </c>
      <c r="O73" s="372">
        <v>5189</v>
      </c>
      <c r="P73" s="370">
        <v>5152</v>
      </c>
      <c r="Q73" s="371">
        <v>5124</v>
      </c>
      <c r="R73" s="373">
        <v>5070</v>
      </c>
      <c r="S73" s="371">
        <v>4485</v>
      </c>
      <c r="T73" s="371">
        <v>4984</v>
      </c>
      <c r="U73" s="371">
        <v>4961</v>
      </c>
      <c r="V73" s="371">
        <v>4920</v>
      </c>
      <c r="W73" s="371">
        <v>4888</v>
      </c>
      <c r="X73" s="371">
        <v>4963</v>
      </c>
      <c r="Y73" s="371">
        <v>4970</v>
      </c>
      <c r="Z73" s="371">
        <v>4950</v>
      </c>
      <c r="AA73" s="372">
        <v>4923</v>
      </c>
      <c r="AB73" s="370">
        <v>4893</v>
      </c>
      <c r="AC73" s="371">
        <v>4937</v>
      </c>
      <c r="AD73" s="371">
        <v>4898</v>
      </c>
      <c r="AE73" s="371">
        <v>4854</v>
      </c>
      <c r="AF73" s="371">
        <v>4953</v>
      </c>
      <c r="AG73" s="371">
        <v>4885</v>
      </c>
      <c r="AH73" s="371">
        <v>4867</v>
      </c>
      <c r="AI73" s="371">
        <v>4913</v>
      </c>
      <c r="AJ73" s="371">
        <v>4877</v>
      </c>
      <c r="AK73" s="371">
        <v>4935</v>
      </c>
      <c r="AL73" s="371">
        <v>4931</v>
      </c>
      <c r="AM73" s="372">
        <v>4968</v>
      </c>
      <c r="AN73" s="370">
        <v>4947</v>
      </c>
      <c r="AO73" s="371">
        <v>4943</v>
      </c>
      <c r="AP73" s="371">
        <v>4937</v>
      </c>
      <c r="AQ73" s="371">
        <v>4854</v>
      </c>
      <c r="AR73" s="371">
        <v>4832</v>
      </c>
      <c r="AS73" s="371">
        <v>4786</v>
      </c>
      <c r="AT73" s="371">
        <v>4758</v>
      </c>
      <c r="AU73" s="371">
        <v>4773</v>
      </c>
      <c r="AV73" s="371">
        <v>4806</v>
      </c>
      <c r="AW73" s="371">
        <v>4811</v>
      </c>
      <c r="AX73" s="371">
        <v>4840</v>
      </c>
      <c r="AY73" s="372">
        <v>4851</v>
      </c>
      <c r="AZ73" s="370">
        <v>4843</v>
      </c>
      <c r="BA73" s="371">
        <v>4839</v>
      </c>
      <c r="BB73" s="371">
        <v>4799</v>
      </c>
      <c r="BC73" s="371">
        <v>4803</v>
      </c>
      <c r="BD73" s="371">
        <v>4828</v>
      </c>
      <c r="BE73" s="371">
        <v>4786</v>
      </c>
      <c r="BF73" s="371">
        <v>4744</v>
      </c>
      <c r="BG73" s="371">
        <v>4675</v>
      </c>
      <c r="BH73" s="371">
        <v>4706</v>
      </c>
      <c r="BI73" s="371">
        <v>4648</v>
      </c>
      <c r="BJ73" s="371">
        <v>4665</v>
      </c>
      <c r="BK73" s="372">
        <v>4700</v>
      </c>
      <c r="BL73" s="370">
        <v>4725</v>
      </c>
      <c r="BM73" s="375">
        <v>4748</v>
      </c>
      <c r="BN73" s="375">
        <v>4758</v>
      </c>
      <c r="BO73" s="375">
        <v>4764</v>
      </c>
      <c r="BP73" s="375">
        <v>4771</v>
      </c>
      <c r="BQ73" s="375">
        <v>4764</v>
      </c>
      <c r="BR73" s="375">
        <v>4643</v>
      </c>
      <c r="BS73" s="375">
        <v>4610</v>
      </c>
      <c r="BT73" s="375">
        <v>4573</v>
      </c>
      <c r="BU73" s="375">
        <v>4585</v>
      </c>
      <c r="BV73" s="375">
        <v>4577</v>
      </c>
      <c r="BW73" s="372">
        <v>4588</v>
      </c>
      <c r="BX73" s="370">
        <v>4563</v>
      </c>
      <c r="BY73" s="375">
        <v>4461</v>
      </c>
      <c r="BZ73" s="375">
        <v>4448</v>
      </c>
      <c r="CA73" s="375">
        <v>4417</v>
      </c>
      <c r="CB73" s="375">
        <v>4406</v>
      </c>
      <c r="CC73" s="375">
        <v>4456</v>
      </c>
      <c r="CD73" s="375">
        <v>4424</v>
      </c>
      <c r="CE73" s="375">
        <v>4422</v>
      </c>
      <c r="CF73" s="375">
        <v>4394</v>
      </c>
      <c r="CG73" s="371">
        <v>4342</v>
      </c>
      <c r="CH73" s="371">
        <v>4322</v>
      </c>
      <c r="CI73" s="372">
        <v>4326</v>
      </c>
      <c r="CJ73" s="370">
        <v>4344</v>
      </c>
      <c r="CK73" s="371">
        <v>4347</v>
      </c>
      <c r="CL73" s="371">
        <v>4327</v>
      </c>
      <c r="CM73" s="371">
        <v>4333</v>
      </c>
      <c r="CN73" s="371">
        <v>4359</v>
      </c>
      <c r="CO73" s="371">
        <v>4396</v>
      </c>
      <c r="CP73" s="371">
        <v>4417</v>
      </c>
      <c r="CQ73" s="371">
        <v>4416</v>
      </c>
      <c r="CR73" s="371">
        <v>4376</v>
      </c>
      <c r="CS73" s="371">
        <v>4406</v>
      </c>
      <c r="CT73" s="371">
        <v>4406</v>
      </c>
      <c r="CU73" s="372">
        <v>4450</v>
      </c>
      <c r="CV73" s="370">
        <v>4439</v>
      </c>
      <c r="CW73" s="371">
        <v>4428</v>
      </c>
      <c r="CX73" s="371">
        <v>4385</v>
      </c>
      <c r="CY73" s="371">
        <v>4382</v>
      </c>
      <c r="CZ73" s="371">
        <v>4355</v>
      </c>
      <c r="DA73" s="371">
        <v>4327</v>
      </c>
      <c r="DB73" s="371">
        <v>4369</v>
      </c>
      <c r="DC73" s="371">
        <v>4400</v>
      </c>
      <c r="DD73" s="371">
        <v>4371</v>
      </c>
      <c r="DE73" s="371">
        <v>4366</v>
      </c>
      <c r="DF73" s="371">
        <v>4351</v>
      </c>
      <c r="DG73" s="372">
        <v>4327</v>
      </c>
      <c r="DH73" s="370">
        <v>4355</v>
      </c>
      <c r="DI73" s="371">
        <v>4354</v>
      </c>
      <c r="DJ73" s="371">
        <v>4355</v>
      </c>
      <c r="DK73" s="371">
        <v>4334</v>
      </c>
      <c r="DL73" s="371">
        <v>4325</v>
      </c>
      <c r="DM73" s="371">
        <v>4302</v>
      </c>
      <c r="DN73" s="371">
        <v>4279</v>
      </c>
      <c r="DO73" s="371">
        <v>4274</v>
      </c>
      <c r="DP73" s="371">
        <v>4266</v>
      </c>
      <c r="DQ73" s="371">
        <v>4234</v>
      </c>
      <c r="DR73" s="371">
        <v>4229</v>
      </c>
      <c r="DS73" s="374">
        <v>4305</v>
      </c>
      <c r="DT73" s="370">
        <v>4329</v>
      </c>
      <c r="DU73" s="371">
        <v>4363</v>
      </c>
      <c r="DV73" s="371">
        <v>4392</v>
      </c>
      <c r="DW73" s="371">
        <v>4395</v>
      </c>
      <c r="DX73" s="371">
        <v>4446</v>
      </c>
      <c r="DY73" s="371">
        <v>4474</v>
      </c>
      <c r="DZ73" s="371">
        <v>4518</v>
      </c>
      <c r="EA73" s="371">
        <v>4455</v>
      </c>
      <c r="EB73" s="371">
        <v>4461</v>
      </c>
      <c r="EC73" s="371">
        <v>4448</v>
      </c>
      <c r="ED73" s="371">
        <v>4448</v>
      </c>
      <c r="EE73" s="374">
        <v>4449</v>
      </c>
      <c r="EF73" s="370">
        <v>4455</v>
      </c>
      <c r="EG73" s="371">
        <v>4431</v>
      </c>
      <c r="EH73" s="371">
        <v>4399</v>
      </c>
      <c r="EI73" s="371">
        <v>4400</v>
      </c>
      <c r="EJ73" s="371">
        <v>4376</v>
      </c>
      <c r="EK73" s="371">
        <v>4356</v>
      </c>
      <c r="EL73" s="371">
        <v>4360</v>
      </c>
      <c r="EM73" s="371">
        <v>4361</v>
      </c>
      <c r="EN73" s="371">
        <v>4360</v>
      </c>
      <c r="EO73" s="371">
        <v>4353</v>
      </c>
      <c r="EP73" s="371">
        <v>4355</v>
      </c>
      <c r="EQ73" s="374">
        <v>4326</v>
      </c>
      <c r="ER73" s="370">
        <v>4323</v>
      </c>
      <c r="ES73" s="371">
        <v>4325</v>
      </c>
      <c r="ET73" s="371">
        <v>4285</v>
      </c>
      <c r="EU73" s="371">
        <v>4247</v>
      </c>
      <c r="EV73" s="371">
        <v>4267</v>
      </c>
      <c r="EW73" s="374">
        <v>4270</v>
      </c>
      <c r="EX73" s="374">
        <v>4410</v>
      </c>
      <c r="EY73" s="374">
        <v>4427</v>
      </c>
      <c r="EZ73" s="372">
        <v>4412</v>
      </c>
      <c r="FA73" s="372">
        <v>4436</v>
      </c>
      <c r="FB73" s="372">
        <v>4427</v>
      </c>
      <c r="FC73" s="372">
        <v>4476</v>
      </c>
      <c r="FD73" s="372">
        <v>4517</v>
      </c>
      <c r="FE73" s="372">
        <v>4552</v>
      </c>
      <c r="FF73" s="372">
        <v>4540</v>
      </c>
      <c r="FG73" s="372"/>
      <c r="FH73" s="372"/>
      <c r="FI73" s="372"/>
      <c r="FJ73" s="372"/>
      <c r="FK73" s="372"/>
      <c r="FL73" s="372"/>
      <c r="FM73" s="372"/>
      <c r="FN73" s="372"/>
      <c r="FO73" s="372"/>
      <c r="FP73" s="372"/>
      <c r="FQ73" s="103">
        <v>23</v>
      </c>
      <c r="FR73" s="83">
        <v>0.50660792951541855</v>
      </c>
      <c r="FS73" s="103">
        <v>64</v>
      </c>
      <c r="FT73" s="83">
        <v>1.4794267221451687</v>
      </c>
    </row>
    <row r="74" spans="1:176" ht="15" outlineLevel="2">
      <c r="A74" s="358">
        <v>658</v>
      </c>
      <c r="B74" s="52" t="s">
        <v>349</v>
      </c>
      <c r="C74" s="342" t="s">
        <v>361</v>
      </c>
      <c r="D74" s="370">
        <v>1880</v>
      </c>
      <c r="E74" s="371">
        <v>1864</v>
      </c>
      <c r="F74" s="371">
        <v>1841</v>
      </c>
      <c r="G74" s="371">
        <v>1832</v>
      </c>
      <c r="H74" s="371">
        <v>1846</v>
      </c>
      <c r="I74" s="371">
        <v>1867</v>
      </c>
      <c r="J74" s="371">
        <v>1832</v>
      </c>
      <c r="K74" s="371">
        <v>1865</v>
      </c>
      <c r="L74" s="371">
        <v>1831</v>
      </c>
      <c r="M74" s="371">
        <v>1833</v>
      </c>
      <c r="N74" s="371">
        <v>1832</v>
      </c>
      <c r="O74" s="372">
        <v>1860</v>
      </c>
      <c r="P74" s="370">
        <v>1835</v>
      </c>
      <c r="Q74" s="371">
        <v>1786</v>
      </c>
      <c r="R74" s="373">
        <v>1789</v>
      </c>
      <c r="S74" s="371">
        <v>1334</v>
      </c>
      <c r="T74" s="371">
        <v>1986</v>
      </c>
      <c r="U74" s="371">
        <v>2018</v>
      </c>
      <c r="V74" s="371">
        <v>2022</v>
      </c>
      <c r="W74" s="371">
        <v>2007</v>
      </c>
      <c r="X74" s="371">
        <v>2020</v>
      </c>
      <c r="Y74" s="371">
        <v>2086</v>
      </c>
      <c r="Z74" s="371">
        <v>2107</v>
      </c>
      <c r="AA74" s="372">
        <v>2070</v>
      </c>
      <c r="AB74" s="370">
        <v>2072</v>
      </c>
      <c r="AC74" s="371">
        <v>2045</v>
      </c>
      <c r="AD74" s="371">
        <v>2045</v>
      </c>
      <c r="AE74" s="371">
        <v>2057</v>
      </c>
      <c r="AF74" s="371">
        <v>2072</v>
      </c>
      <c r="AG74" s="371">
        <v>2037</v>
      </c>
      <c r="AH74" s="371">
        <v>2050</v>
      </c>
      <c r="AI74" s="371">
        <v>2125</v>
      </c>
      <c r="AJ74" s="371">
        <v>2103</v>
      </c>
      <c r="AK74" s="371">
        <v>2119</v>
      </c>
      <c r="AL74" s="371">
        <v>2084</v>
      </c>
      <c r="AM74" s="372">
        <v>2113</v>
      </c>
      <c r="AN74" s="370">
        <v>2107</v>
      </c>
      <c r="AO74" s="371">
        <v>2175</v>
      </c>
      <c r="AP74" s="371">
        <v>2168</v>
      </c>
      <c r="AQ74" s="371">
        <v>2118</v>
      </c>
      <c r="AR74" s="371">
        <v>2128</v>
      </c>
      <c r="AS74" s="371">
        <v>2113</v>
      </c>
      <c r="AT74" s="371">
        <v>2104</v>
      </c>
      <c r="AU74" s="371">
        <v>2157</v>
      </c>
      <c r="AV74" s="371">
        <v>2131</v>
      </c>
      <c r="AW74" s="371">
        <v>2139</v>
      </c>
      <c r="AX74" s="371">
        <v>2098</v>
      </c>
      <c r="AY74" s="372">
        <v>2117</v>
      </c>
      <c r="AZ74" s="370">
        <v>2125</v>
      </c>
      <c r="BA74" s="371">
        <v>2171</v>
      </c>
      <c r="BB74" s="371">
        <v>2143</v>
      </c>
      <c r="BC74" s="371">
        <v>2148</v>
      </c>
      <c r="BD74" s="371">
        <v>2147</v>
      </c>
      <c r="BE74" s="371">
        <v>2128</v>
      </c>
      <c r="BF74" s="371">
        <v>2121</v>
      </c>
      <c r="BG74" s="371">
        <v>2092</v>
      </c>
      <c r="BH74" s="371">
        <v>2105</v>
      </c>
      <c r="BI74" s="371">
        <v>2071</v>
      </c>
      <c r="BJ74" s="371">
        <v>2087</v>
      </c>
      <c r="BK74" s="372">
        <v>2112</v>
      </c>
      <c r="BL74" s="370">
        <v>2103</v>
      </c>
      <c r="BM74" s="375">
        <v>2120</v>
      </c>
      <c r="BN74" s="375">
        <v>2120</v>
      </c>
      <c r="BO74" s="375">
        <v>2130</v>
      </c>
      <c r="BP74" s="375">
        <v>2126</v>
      </c>
      <c r="BQ74" s="375">
        <v>2128</v>
      </c>
      <c r="BR74" s="375">
        <v>2047</v>
      </c>
      <c r="BS74" s="375">
        <v>2013</v>
      </c>
      <c r="BT74" s="375">
        <v>2004</v>
      </c>
      <c r="BU74" s="375">
        <v>1998</v>
      </c>
      <c r="BV74" s="375">
        <v>1975</v>
      </c>
      <c r="BW74" s="372">
        <v>2004</v>
      </c>
      <c r="BX74" s="370">
        <v>2006</v>
      </c>
      <c r="BY74" s="375">
        <v>1987</v>
      </c>
      <c r="BZ74" s="375">
        <v>1958</v>
      </c>
      <c r="CA74" s="375">
        <v>1920</v>
      </c>
      <c r="CB74" s="375">
        <v>1962</v>
      </c>
      <c r="CC74" s="375">
        <v>1977</v>
      </c>
      <c r="CD74" s="375">
        <v>1969</v>
      </c>
      <c r="CE74" s="375">
        <v>1973</v>
      </c>
      <c r="CF74" s="375">
        <v>1945</v>
      </c>
      <c r="CG74" s="371">
        <v>1955</v>
      </c>
      <c r="CH74" s="371">
        <v>1979</v>
      </c>
      <c r="CI74" s="372">
        <v>1980</v>
      </c>
      <c r="CJ74" s="370">
        <v>1984</v>
      </c>
      <c r="CK74" s="371">
        <v>1957</v>
      </c>
      <c r="CL74" s="371">
        <v>1950</v>
      </c>
      <c r="CM74" s="371">
        <v>1951</v>
      </c>
      <c r="CN74" s="371">
        <v>1956</v>
      </c>
      <c r="CO74" s="371">
        <v>1977</v>
      </c>
      <c r="CP74" s="371">
        <v>2010</v>
      </c>
      <c r="CQ74" s="371">
        <v>2002</v>
      </c>
      <c r="CR74" s="371">
        <v>1969</v>
      </c>
      <c r="CS74" s="371">
        <v>1965</v>
      </c>
      <c r="CT74" s="371">
        <v>1974</v>
      </c>
      <c r="CU74" s="372">
        <v>1964</v>
      </c>
      <c r="CV74" s="370">
        <v>1982</v>
      </c>
      <c r="CW74" s="371">
        <v>2000</v>
      </c>
      <c r="CX74" s="371">
        <v>1991</v>
      </c>
      <c r="CY74" s="371">
        <v>1975</v>
      </c>
      <c r="CZ74" s="371">
        <v>1997</v>
      </c>
      <c r="DA74" s="371">
        <v>1982</v>
      </c>
      <c r="DB74" s="371">
        <v>1997</v>
      </c>
      <c r="DC74" s="371">
        <v>1981</v>
      </c>
      <c r="DD74" s="371">
        <v>1970</v>
      </c>
      <c r="DE74" s="371">
        <v>2000</v>
      </c>
      <c r="DF74" s="371">
        <v>1997</v>
      </c>
      <c r="DG74" s="372">
        <v>1997</v>
      </c>
      <c r="DH74" s="370">
        <v>1983</v>
      </c>
      <c r="DI74" s="371">
        <v>1974</v>
      </c>
      <c r="DJ74" s="371">
        <v>1975</v>
      </c>
      <c r="DK74" s="371">
        <v>1951</v>
      </c>
      <c r="DL74" s="371">
        <v>1924</v>
      </c>
      <c r="DM74" s="371">
        <v>1897</v>
      </c>
      <c r="DN74" s="371">
        <v>1872</v>
      </c>
      <c r="DO74" s="371">
        <v>1855</v>
      </c>
      <c r="DP74" s="371">
        <v>1849</v>
      </c>
      <c r="DQ74" s="371">
        <v>1828</v>
      </c>
      <c r="DR74" s="371">
        <v>1802</v>
      </c>
      <c r="DS74" s="374">
        <v>1845</v>
      </c>
      <c r="DT74" s="370">
        <v>1850</v>
      </c>
      <c r="DU74" s="371">
        <v>1904</v>
      </c>
      <c r="DV74" s="371">
        <v>1908</v>
      </c>
      <c r="DW74" s="371">
        <v>1901</v>
      </c>
      <c r="DX74" s="371">
        <v>1917</v>
      </c>
      <c r="DY74" s="371">
        <v>1941</v>
      </c>
      <c r="DZ74" s="371">
        <v>1976</v>
      </c>
      <c r="EA74" s="371">
        <v>1928</v>
      </c>
      <c r="EB74" s="371">
        <v>1929</v>
      </c>
      <c r="EC74" s="371">
        <v>1909</v>
      </c>
      <c r="ED74" s="371">
        <v>1888</v>
      </c>
      <c r="EE74" s="374">
        <v>1880</v>
      </c>
      <c r="EF74" s="370">
        <v>1879</v>
      </c>
      <c r="EG74" s="371">
        <v>1880</v>
      </c>
      <c r="EH74" s="371">
        <v>1884</v>
      </c>
      <c r="EI74" s="371">
        <v>1904</v>
      </c>
      <c r="EJ74" s="371">
        <v>1885</v>
      </c>
      <c r="EK74" s="371">
        <v>1887</v>
      </c>
      <c r="EL74" s="371">
        <v>1880</v>
      </c>
      <c r="EM74" s="371">
        <v>1864</v>
      </c>
      <c r="EN74" s="371">
        <v>1885</v>
      </c>
      <c r="EO74" s="371">
        <v>1859</v>
      </c>
      <c r="EP74" s="371">
        <v>1845</v>
      </c>
      <c r="EQ74" s="374">
        <v>1835</v>
      </c>
      <c r="ER74" s="370">
        <v>1834</v>
      </c>
      <c r="ES74" s="371">
        <v>1832</v>
      </c>
      <c r="ET74" s="371">
        <v>1818</v>
      </c>
      <c r="EU74" s="371">
        <v>1816</v>
      </c>
      <c r="EV74" s="371">
        <v>1811</v>
      </c>
      <c r="EW74" s="374">
        <v>1790</v>
      </c>
      <c r="EX74" s="374">
        <v>1836</v>
      </c>
      <c r="EY74" s="374">
        <v>1820</v>
      </c>
      <c r="EZ74" s="372">
        <v>1802</v>
      </c>
      <c r="FA74" s="372">
        <v>1820</v>
      </c>
      <c r="FB74" s="372">
        <v>1834</v>
      </c>
      <c r="FC74" s="372">
        <v>1844</v>
      </c>
      <c r="FD74" s="372">
        <v>1893</v>
      </c>
      <c r="FE74" s="372">
        <v>1882</v>
      </c>
      <c r="FF74" s="372">
        <v>1884</v>
      </c>
      <c r="FG74" s="372"/>
      <c r="FH74" s="372"/>
      <c r="FI74" s="372"/>
      <c r="FJ74" s="372"/>
      <c r="FK74" s="372"/>
      <c r="FL74" s="372"/>
      <c r="FM74" s="372"/>
      <c r="FN74" s="372"/>
      <c r="FO74" s="372"/>
      <c r="FP74" s="372"/>
      <c r="FQ74" s="103">
        <v>-9</v>
      </c>
      <c r="FR74" s="83">
        <v>-0.47770700636942676</v>
      </c>
      <c r="FS74" s="103">
        <v>40</v>
      </c>
      <c r="FT74" s="83">
        <v>2.1798365122615802</v>
      </c>
    </row>
    <row r="75" spans="1:176" ht="15" outlineLevel="2">
      <c r="A75" s="358">
        <v>664</v>
      </c>
      <c r="B75" s="52" t="s">
        <v>349</v>
      </c>
      <c r="C75" s="342" t="s">
        <v>362</v>
      </c>
      <c r="D75" s="370">
        <v>8857</v>
      </c>
      <c r="E75" s="371">
        <v>8829</v>
      </c>
      <c r="F75" s="371">
        <v>8814</v>
      </c>
      <c r="G75" s="371">
        <v>8945</v>
      </c>
      <c r="H75" s="371">
        <v>8878</v>
      </c>
      <c r="I75" s="371">
        <v>8873</v>
      </c>
      <c r="J75" s="371">
        <v>8654</v>
      </c>
      <c r="K75" s="371">
        <v>8843</v>
      </c>
      <c r="L75" s="371">
        <v>8700</v>
      </c>
      <c r="M75" s="371">
        <v>8684</v>
      </c>
      <c r="N75" s="371">
        <v>8635</v>
      </c>
      <c r="O75" s="372">
        <v>8633</v>
      </c>
      <c r="P75" s="370">
        <v>8520</v>
      </c>
      <c r="Q75" s="371">
        <v>8471</v>
      </c>
      <c r="R75" s="373">
        <v>8557</v>
      </c>
      <c r="S75" s="371">
        <v>8952</v>
      </c>
      <c r="T75" s="371">
        <v>9098</v>
      </c>
      <c r="U75" s="371">
        <v>8848</v>
      </c>
      <c r="V75" s="371">
        <v>8913</v>
      </c>
      <c r="W75" s="371">
        <v>8994</v>
      </c>
      <c r="X75" s="371">
        <v>8974</v>
      </c>
      <c r="Y75" s="371">
        <v>9084</v>
      </c>
      <c r="Z75" s="371">
        <v>9074</v>
      </c>
      <c r="AA75" s="372">
        <v>9028</v>
      </c>
      <c r="AB75" s="370">
        <v>9121</v>
      </c>
      <c r="AC75" s="371">
        <v>9219</v>
      </c>
      <c r="AD75" s="371">
        <v>9238</v>
      </c>
      <c r="AE75" s="371">
        <v>9236</v>
      </c>
      <c r="AF75" s="371">
        <v>9310</v>
      </c>
      <c r="AG75" s="371">
        <v>9186</v>
      </c>
      <c r="AH75" s="371">
        <v>9096</v>
      </c>
      <c r="AI75" s="371">
        <v>9058</v>
      </c>
      <c r="AJ75" s="371">
        <v>9108</v>
      </c>
      <c r="AK75" s="371">
        <v>9267</v>
      </c>
      <c r="AL75" s="371">
        <v>9341</v>
      </c>
      <c r="AM75" s="372">
        <v>9349</v>
      </c>
      <c r="AN75" s="370">
        <v>9299</v>
      </c>
      <c r="AO75" s="371">
        <v>9284</v>
      </c>
      <c r="AP75" s="371">
        <v>9313</v>
      </c>
      <c r="AQ75" s="371">
        <v>9292</v>
      </c>
      <c r="AR75" s="371">
        <v>9501</v>
      </c>
      <c r="AS75" s="371">
        <v>9460</v>
      </c>
      <c r="AT75" s="371">
        <v>9472</v>
      </c>
      <c r="AU75" s="371">
        <v>9528</v>
      </c>
      <c r="AV75" s="371">
        <v>9405</v>
      </c>
      <c r="AW75" s="371">
        <v>9483</v>
      </c>
      <c r="AX75" s="371">
        <v>9481</v>
      </c>
      <c r="AY75" s="372">
        <v>9513</v>
      </c>
      <c r="AZ75" s="370">
        <v>9583</v>
      </c>
      <c r="BA75" s="371">
        <v>9659</v>
      </c>
      <c r="BB75" s="371">
        <v>9616</v>
      </c>
      <c r="BC75" s="371">
        <v>9636</v>
      </c>
      <c r="BD75" s="371">
        <v>9628</v>
      </c>
      <c r="BE75" s="371">
        <v>9604</v>
      </c>
      <c r="BF75" s="371">
        <v>9593</v>
      </c>
      <c r="BG75" s="371">
        <v>9493</v>
      </c>
      <c r="BH75" s="371">
        <v>9564</v>
      </c>
      <c r="BI75" s="371">
        <v>9456</v>
      </c>
      <c r="BJ75" s="371">
        <v>9514</v>
      </c>
      <c r="BK75" s="372">
        <v>9599</v>
      </c>
      <c r="BL75" s="370">
        <v>9634</v>
      </c>
      <c r="BM75" s="375">
        <v>9691</v>
      </c>
      <c r="BN75" s="375">
        <v>9704</v>
      </c>
      <c r="BO75" s="375">
        <v>9745</v>
      </c>
      <c r="BP75" s="375">
        <v>9802</v>
      </c>
      <c r="BQ75" s="375">
        <v>9837</v>
      </c>
      <c r="BR75" s="375">
        <v>9645</v>
      </c>
      <c r="BS75" s="375">
        <v>9565</v>
      </c>
      <c r="BT75" s="375">
        <v>9488</v>
      </c>
      <c r="BU75" s="375">
        <v>9526</v>
      </c>
      <c r="BV75" s="375">
        <v>9628</v>
      </c>
      <c r="BW75" s="372">
        <v>9690</v>
      </c>
      <c r="BX75" s="370">
        <v>9864</v>
      </c>
      <c r="BY75" s="375">
        <v>9810</v>
      </c>
      <c r="BZ75" s="375">
        <v>9615</v>
      </c>
      <c r="CA75" s="375">
        <v>9529</v>
      </c>
      <c r="CB75" s="375">
        <v>9542</v>
      </c>
      <c r="CC75" s="375">
        <v>9411</v>
      </c>
      <c r="CD75" s="375">
        <v>9315</v>
      </c>
      <c r="CE75" s="375">
        <v>9293</v>
      </c>
      <c r="CF75" s="375">
        <v>9168</v>
      </c>
      <c r="CG75" s="371">
        <v>9124</v>
      </c>
      <c r="CH75" s="371">
        <v>9086</v>
      </c>
      <c r="CI75" s="372">
        <v>9009</v>
      </c>
      <c r="CJ75" s="370">
        <v>8950</v>
      </c>
      <c r="CK75" s="371">
        <v>8973</v>
      </c>
      <c r="CL75" s="371">
        <v>8937</v>
      </c>
      <c r="CM75" s="371">
        <v>8962</v>
      </c>
      <c r="CN75" s="371">
        <v>9001</v>
      </c>
      <c r="CO75" s="371">
        <v>9092</v>
      </c>
      <c r="CP75" s="371">
        <v>9243</v>
      </c>
      <c r="CQ75" s="371">
        <v>9238</v>
      </c>
      <c r="CR75" s="371">
        <v>9173</v>
      </c>
      <c r="CS75" s="371">
        <v>9218</v>
      </c>
      <c r="CT75" s="371">
        <v>9313</v>
      </c>
      <c r="CU75" s="372">
        <v>9425</v>
      </c>
      <c r="CV75" s="370">
        <v>9452</v>
      </c>
      <c r="CW75" s="371">
        <v>9330</v>
      </c>
      <c r="CX75" s="371">
        <v>9316</v>
      </c>
      <c r="CY75" s="371">
        <v>9339</v>
      </c>
      <c r="CZ75" s="371">
        <v>9341</v>
      </c>
      <c r="DA75" s="371">
        <v>9311</v>
      </c>
      <c r="DB75" s="371">
        <v>9277</v>
      </c>
      <c r="DC75" s="371">
        <v>9245</v>
      </c>
      <c r="DD75" s="371">
        <v>9234</v>
      </c>
      <c r="DE75" s="371">
        <v>9162</v>
      </c>
      <c r="DF75" s="371">
        <v>9164</v>
      </c>
      <c r="DG75" s="372">
        <v>9152</v>
      </c>
      <c r="DH75" s="370">
        <v>9380</v>
      </c>
      <c r="DI75" s="371">
        <v>9422</v>
      </c>
      <c r="DJ75" s="371">
        <v>9473</v>
      </c>
      <c r="DK75" s="371">
        <v>9351</v>
      </c>
      <c r="DL75" s="371">
        <v>9275</v>
      </c>
      <c r="DM75" s="371">
        <v>9161</v>
      </c>
      <c r="DN75" s="371">
        <v>9047</v>
      </c>
      <c r="DO75" s="371">
        <v>8986</v>
      </c>
      <c r="DP75" s="371">
        <v>9003</v>
      </c>
      <c r="DQ75" s="371">
        <v>8937</v>
      </c>
      <c r="DR75" s="371">
        <v>8864</v>
      </c>
      <c r="DS75" s="374">
        <v>9010</v>
      </c>
      <c r="DT75" s="370">
        <v>9105</v>
      </c>
      <c r="DU75" s="371">
        <v>9258</v>
      </c>
      <c r="DV75" s="371">
        <v>9453</v>
      </c>
      <c r="DW75" s="371">
        <v>9531</v>
      </c>
      <c r="DX75" s="371">
        <v>9660</v>
      </c>
      <c r="DY75" s="371">
        <v>9651</v>
      </c>
      <c r="DZ75" s="371">
        <v>9709</v>
      </c>
      <c r="EA75" s="371">
        <v>9485</v>
      </c>
      <c r="EB75" s="371">
        <v>9588</v>
      </c>
      <c r="EC75" s="371">
        <v>9540</v>
      </c>
      <c r="ED75" s="371">
        <v>9440</v>
      </c>
      <c r="EE75" s="374">
        <v>9421</v>
      </c>
      <c r="EF75" s="370">
        <v>9467</v>
      </c>
      <c r="EG75" s="371">
        <v>9448</v>
      </c>
      <c r="EH75" s="371">
        <v>9394</v>
      </c>
      <c r="EI75" s="371">
        <v>9288</v>
      </c>
      <c r="EJ75" s="371">
        <v>9222</v>
      </c>
      <c r="EK75" s="371">
        <v>9264</v>
      </c>
      <c r="EL75" s="371">
        <v>9270</v>
      </c>
      <c r="EM75" s="371">
        <v>9256</v>
      </c>
      <c r="EN75" s="371">
        <v>9266</v>
      </c>
      <c r="EO75" s="371">
        <v>9263</v>
      </c>
      <c r="EP75" s="371">
        <v>9220</v>
      </c>
      <c r="EQ75" s="374">
        <v>9123</v>
      </c>
      <c r="ER75" s="370">
        <v>9114</v>
      </c>
      <c r="ES75" s="371">
        <v>9142</v>
      </c>
      <c r="ET75" s="371">
        <v>9609</v>
      </c>
      <c r="EU75" s="371">
        <v>9538</v>
      </c>
      <c r="EV75" s="371">
        <v>9693</v>
      </c>
      <c r="EW75" s="374">
        <v>9709</v>
      </c>
      <c r="EX75" s="374">
        <v>10340</v>
      </c>
      <c r="EY75" s="374">
        <v>10364</v>
      </c>
      <c r="EZ75" s="372">
        <v>10332</v>
      </c>
      <c r="FA75" s="372">
        <v>10373</v>
      </c>
      <c r="FB75" s="372">
        <v>10340</v>
      </c>
      <c r="FC75" s="372">
        <v>10467</v>
      </c>
      <c r="FD75" s="372">
        <v>10548</v>
      </c>
      <c r="FE75" s="372">
        <v>10578</v>
      </c>
      <c r="FF75" s="372">
        <v>10586</v>
      </c>
      <c r="FG75" s="372"/>
      <c r="FH75" s="372"/>
      <c r="FI75" s="372"/>
      <c r="FJ75" s="372"/>
      <c r="FK75" s="372"/>
      <c r="FL75" s="372"/>
      <c r="FM75" s="372"/>
      <c r="FN75" s="372"/>
      <c r="FO75" s="372"/>
      <c r="FP75" s="372"/>
      <c r="FQ75" s="103">
        <v>38</v>
      </c>
      <c r="FR75" s="83">
        <v>0.35896467031928964</v>
      </c>
      <c r="FS75" s="103">
        <v>119</v>
      </c>
      <c r="FT75" s="83">
        <v>1.3043954839416858</v>
      </c>
    </row>
    <row r="76" spans="1:176" ht="15" outlineLevel="2">
      <c r="A76" s="358">
        <v>686</v>
      </c>
      <c r="B76" s="52" t="s">
        <v>349</v>
      </c>
      <c r="C76" s="342" t="s">
        <v>363</v>
      </c>
      <c r="D76" s="370">
        <v>15866</v>
      </c>
      <c r="E76" s="371">
        <v>15824</v>
      </c>
      <c r="F76" s="371">
        <v>15784</v>
      </c>
      <c r="G76" s="371">
        <v>15781</v>
      </c>
      <c r="H76" s="371">
        <v>15631</v>
      </c>
      <c r="I76" s="371">
        <v>15613</v>
      </c>
      <c r="J76" s="371">
        <v>15161</v>
      </c>
      <c r="K76" s="371">
        <v>15576</v>
      </c>
      <c r="L76" s="371">
        <v>15155</v>
      </c>
      <c r="M76" s="371">
        <v>15118</v>
      </c>
      <c r="N76" s="371">
        <v>15118</v>
      </c>
      <c r="O76" s="372">
        <v>15238</v>
      </c>
      <c r="P76" s="370">
        <v>15335</v>
      </c>
      <c r="Q76" s="371">
        <v>15348</v>
      </c>
      <c r="R76" s="373">
        <v>15570</v>
      </c>
      <c r="S76" s="371">
        <v>15714</v>
      </c>
      <c r="T76" s="371">
        <v>15888</v>
      </c>
      <c r="U76" s="371">
        <v>15974</v>
      </c>
      <c r="V76" s="371">
        <v>16028</v>
      </c>
      <c r="W76" s="371">
        <v>16051</v>
      </c>
      <c r="X76" s="371">
        <v>16074</v>
      </c>
      <c r="Y76" s="371">
        <v>16191</v>
      </c>
      <c r="Z76" s="371">
        <v>16236</v>
      </c>
      <c r="AA76" s="372">
        <v>16154</v>
      </c>
      <c r="AB76" s="370">
        <v>16205</v>
      </c>
      <c r="AC76" s="371">
        <v>16391</v>
      </c>
      <c r="AD76" s="371">
        <v>16421</v>
      </c>
      <c r="AE76" s="371">
        <v>16361</v>
      </c>
      <c r="AF76" s="371">
        <v>16489</v>
      </c>
      <c r="AG76" s="371">
        <v>16267</v>
      </c>
      <c r="AH76" s="371">
        <v>16129</v>
      </c>
      <c r="AI76" s="371">
        <v>16049</v>
      </c>
      <c r="AJ76" s="371">
        <v>15999</v>
      </c>
      <c r="AK76" s="371">
        <v>16204</v>
      </c>
      <c r="AL76" s="371">
        <v>16117</v>
      </c>
      <c r="AM76" s="372">
        <v>16200</v>
      </c>
      <c r="AN76" s="370">
        <v>16151</v>
      </c>
      <c r="AO76" s="371">
        <v>16105</v>
      </c>
      <c r="AP76" s="371">
        <v>16391</v>
      </c>
      <c r="AQ76" s="371">
        <v>16162</v>
      </c>
      <c r="AR76" s="371">
        <v>16342</v>
      </c>
      <c r="AS76" s="371">
        <v>16275</v>
      </c>
      <c r="AT76" s="371">
        <v>16326</v>
      </c>
      <c r="AU76" s="371">
        <v>16365</v>
      </c>
      <c r="AV76" s="371">
        <v>16225</v>
      </c>
      <c r="AW76" s="371">
        <v>16309</v>
      </c>
      <c r="AX76" s="371">
        <v>16242</v>
      </c>
      <c r="AY76" s="372">
        <v>16262</v>
      </c>
      <c r="AZ76" s="370">
        <v>16346</v>
      </c>
      <c r="BA76" s="371">
        <v>16529</v>
      </c>
      <c r="BB76" s="371">
        <v>16387</v>
      </c>
      <c r="BC76" s="371">
        <v>16353</v>
      </c>
      <c r="BD76" s="371">
        <v>16341</v>
      </c>
      <c r="BE76" s="371">
        <v>16286</v>
      </c>
      <c r="BF76" s="371">
        <v>16333</v>
      </c>
      <c r="BG76" s="371">
        <v>16092</v>
      </c>
      <c r="BH76" s="371">
        <v>16237</v>
      </c>
      <c r="BI76" s="371">
        <v>16175</v>
      </c>
      <c r="BJ76" s="371">
        <v>16371</v>
      </c>
      <c r="BK76" s="372">
        <v>16546</v>
      </c>
      <c r="BL76" s="370">
        <v>16622</v>
      </c>
      <c r="BM76" s="375">
        <v>16718</v>
      </c>
      <c r="BN76" s="375">
        <v>16856</v>
      </c>
      <c r="BO76" s="375">
        <v>16870</v>
      </c>
      <c r="BP76" s="375">
        <v>16976</v>
      </c>
      <c r="BQ76" s="375">
        <v>16965</v>
      </c>
      <c r="BR76" s="375">
        <v>16552</v>
      </c>
      <c r="BS76" s="375">
        <v>16461</v>
      </c>
      <c r="BT76" s="375">
        <v>16468</v>
      </c>
      <c r="BU76" s="375">
        <v>16585</v>
      </c>
      <c r="BV76" s="375">
        <v>16562</v>
      </c>
      <c r="BW76" s="372">
        <v>16715</v>
      </c>
      <c r="BX76" s="370">
        <v>16576</v>
      </c>
      <c r="BY76" s="375">
        <v>16508</v>
      </c>
      <c r="BZ76" s="375">
        <v>16119</v>
      </c>
      <c r="CA76" s="375">
        <v>15976</v>
      </c>
      <c r="CB76" s="375">
        <v>15975</v>
      </c>
      <c r="CC76" s="375">
        <v>15755</v>
      </c>
      <c r="CD76" s="375">
        <v>15663</v>
      </c>
      <c r="CE76" s="375">
        <v>15622</v>
      </c>
      <c r="CF76" s="375">
        <v>15502</v>
      </c>
      <c r="CG76" s="371">
        <v>15356</v>
      </c>
      <c r="CH76" s="371">
        <v>15362</v>
      </c>
      <c r="CI76" s="372">
        <v>15321</v>
      </c>
      <c r="CJ76" s="370">
        <v>15292</v>
      </c>
      <c r="CK76" s="371">
        <v>15306</v>
      </c>
      <c r="CL76" s="371">
        <v>15278</v>
      </c>
      <c r="CM76" s="371">
        <v>15245</v>
      </c>
      <c r="CN76" s="371">
        <v>15241</v>
      </c>
      <c r="CO76" s="371">
        <v>15448</v>
      </c>
      <c r="CP76" s="371">
        <v>15546</v>
      </c>
      <c r="CQ76" s="371">
        <v>15554</v>
      </c>
      <c r="CR76" s="371">
        <v>15481</v>
      </c>
      <c r="CS76" s="371">
        <v>15548</v>
      </c>
      <c r="CT76" s="371">
        <v>15706</v>
      </c>
      <c r="CU76" s="372">
        <v>15883</v>
      </c>
      <c r="CV76" s="370">
        <v>16106</v>
      </c>
      <c r="CW76" s="371">
        <v>16271</v>
      </c>
      <c r="CX76" s="371">
        <v>16138</v>
      </c>
      <c r="CY76" s="371">
        <v>16121</v>
      </c>
      <c r="CZ76" s="371">
        <v>16074</v>
      </c>
      <c r="DA76" s="371">
        <v>15914</v>
      </c>
      <c r="DB76" s="371">
        <v>15880</v>
      </c>
      <c r="DC76" s="371">
        <v>15775</v>
      </c>
      <c r="DD76" s="371">
        <v>15797</v>
      </c>
      <c r="DE76" s="371">
        <v>15725</v>
      </c>
      <c r="DF76" s="371">
        <v>16037</v>
      </c>
      <c r="DG76" s="372">
        <v>16145</v>
      </c>
      <c r="DH76" s="370">
        <v>15998</v>
      </c>
      <c r="DI76" s="371">
        <v>15895</v>
      </c>
      <c r="DJ76" s="371">
        <v>16043</v>
      </c>
      <c r="DK76" s="371">
        <v>15895</v>
      </c>
      <c r="DL76" s="371">
        <v>15828</v>
      </c>
      <c r="DM76" s="371">
        <v>15834</v>
      </c>
      <c r="DN76" s="371">
        <v>15700</v>
      </c>
      <c r="DO76" s="371">
        <v>15566</v>
      </c>
      <c r="DP76" s="371">
        <v>15524</v>
      </c>
      <c r="DQ76" s="371">
        <v>15318</v>
      </c>
      <c r="DR76" s="371">
        <v>15206</v>
      </c>
      <c r="DS76" s="374">
        <v>15460</v>
      </c>
      <c r="DT76" s="370">
        <v>15554</v>
      </c>
      <c r="DU76" s="371">
        <v>16022</v>
      </c>
      <c r="DV76" s="371">
        <v>16246</v>
      </c>
      <c r="DW76" s="371">
        <v>16296</v>
      </c>
      <c r="DX76" s="371">
        <v>16492</v>
      </c>
      <c r="DY76" s="371">
        <v>16748</v>
      </c>
      <c r="DZ76" s="371">
        <v>16828</v>
      </c>
      <c r="EA76" s="371">
        <v>16502</v>
      </c>
      <c r="EB76" s="371">
        <v>16503</v>
      </c>
      <c r="EC76" s="371">
        <v>16415</v>
      </c>
      <c r="ED76" s="371">
        <v>16165</v>
      </c>
      <c r="EE76" s="374">
        <v>16089</v>
      </c>
      <c r="EF76" s="370">
        <v>16080</v>
      </c>
      <c r="EG76" s="371">
        <v>15949</v>
      </c>
      <c r="EH76" s="371">
        <v>15784</v>
      </c>
      <c r="EI76" s="371">
        <v>15656</v>
      </c>
      <c r="EJ76" s="371">
        <v>15592</v>
      </c>
      <c r="EK76" s="371">
        <v>15562</v>
      </c>
      <c r="EL76" s="371">
        <v>15490</v>
      </c>
      <c r="EM76" s="371">
        <v>15424</v>
      </c>
      <c r="EN76" s="371">
        <v>15990</v>
      </c>
      <c r="EO76" s="371">
        <v>15936</v>
      </c>
      <c r="EP76" s="371">
        <v>15940</v>
      </c>
      <c r="EQ76" s="374">
        <v>16042</v>
      </c>
      <c r="ER76" s="370">
        <v>16080</v>
      </c>
      <c r="ES76" s="371">
        <v>16204</v>
      </c>
      <c r="ET76" s="371">
        <v>16696</v>
      </c>
      <c r="EU76" s="371">
        <v>16651</v>
      </c>
      <c r="EV76" s="371">
        <v>16793</v>
      </c>
      <c r="EW76" s="374">
        <v>16674</v>
      </c>
      <c r="EX76" s="374">
        <v>17181</v>
      </c>
      <c r="EY76" s="374">
        <v>17315</v>
      </c>
      <c r="EZ76" s="372">
        <v>17350</v>
      </c>
      <c r="FA76" s="372">
        <v>17466</v>
      </c>
      <c r="FB76" s="372">
        <v>17428</v>
      </c>
      <c r="FC76" s="372">
        <v>17662</v>
      </c>
      <c r="FD76" s="372">
        <v>17865</v>
      </c>
      <c r="FE76" s="372">
        <v>17895</v>
      </c>
      <c r="FF76" s="372">
        <v>17689</v>
      </c>
      <c r="FG76" s="372"/>
      <c r="FH76" s="372"/>
      <c r="FI76" s="372"/>
      <c r="FJ76" s="372"/>
      <c r="FK76" s="372"/>
      <c r="FL76" s="372"/>
      <c r="FM76" s="372"/>
      <c r="FN76" s="372"/>
      <c r="FO76" s="372"/>
      <c r="FP76" s="372"/>
      <c r="FQ76" s="103">
        <v>-176</v>
      </c>
      <c r="FR76" s="83">
        <v>-0.99496862456894108</v>
      </c>
      <c r="FS76" s="103">
        <v>27</v>
      </c>
      <c r="FT76" s="83">
        <v>0.16830819099862862</v>
      </c>
    </row>
    <row r="77" spans="1:176" ht="15" outlineLevel="2">
      <c r="A77" s="358">
        <v>819</v>
      </c>
      <c r="B77" s="52" t="s">
        <v>349</v>
      </c>
      <c r="C77" s="342" t="s">
        <v>364</v>
      </c>
      <c r="D77" s="370">
        <v>4649</v>
      </c>
      <c r="E77" s="371">
        <v>4680</v>
      </c>
      <c r="F77" s="371">
        <v>4646</v>
      </c>
      <c r="G77" s="371">
        <v>4633</v>
      </c>
      <c r="H77" s="371">
        <v>4632</v>
      </c>
      <c r="I77" s="371">
        <v>4621</v>
      </c>
      <c r="J77" s="371">
        <v>4506</v>
      </c>
      <c r="K77" s="371">
        <v>4618</v>
      </c>
      <c r="L77" s="371">
        <v>4439</v>
      </c>
      <c r="M77" s="371">
        <v>4486</v>
      </c>
      <c r="N77" s="371">
        <v>4491</v>
      </c>
      <c r="O77" s="372">
        <v>4532</v>
      </c>
      <c r="P77" s="370">
        <v>4508</v>
      </c>
      <c r="Q77" s="371">
        <v>4489</v>
      </c>
      <c r="R77" s="373">
        <v>4475</v>
      </c>
      <c r="S77" s="371">
        <v>4112</v>
      </c>
      <c r="T77" s="371">
        <v>4443</v>
      </c>
      <c r="U77" s="371">
        <v>4403</v>
      </c>
      <c r="V77" s="371">
        <v>4368</v>
      </c>
      <c r="W77" s="371">
        <v>4388</v>
      </c>
      <c r="X77" s="371">
        <v>4401</v>
      </c>
      <c r="Y77" s="371">
        <v>4379</v>
      </c>
      <c r="Z77" s="371">
        <v>4403</v>
      </c>
      <c r="AA77" s="372">
        <v>4419</v>
      </c>
      <c r="AB77" s="370">
        <v>4453</v>
      </c>
      <c r="AC77" s="371">
        <v>4454</v>
      </c>
      <c r="AD77" s="371">
        <v>4416</v>
      </c>
      <c r="AE77" s="371">
        <v>4419</v>
      </c>
      <c r="AF77" s="371">
        <v>4456</v>
      </c>
      <c r="AG77" s="371">
        <v>4401</v>
      </c>
      <c r="AH77" s="371">
        <v>4405</v>
      </c>
      <c r="AI77" s="371">
        <v>4264</v>
      </c>
      <c r="AJ77" s="371">
        <v>4273</v>
      </c>
      <c r="AK77" s="371">
        <v>4283</v>
      </c>
      <c r="AL77" s="371">
        <v>4276</v>
      </c>
      <c r="AM77" s="372">
        <v>4375</v>
      </c>
      <c r="AN77" s="370">
        <v>4410</v>
      </c>
      <c r="AO77" s="371">
        <v>4453</v>
      </c>
      <c r="AP77" s="371">
        <v>4458</v>
      </c>
      <c r="AQ77" s="371">
        <v>4434</v>
      </c>
      <c r="AR77" s="371">
        <v>4393</v>
      </c>
      <c r="AS77" s="371">
        <v>4360</v>
      </c>
      <c r="AT77" s="371">
        <v>4321</v>
      </c>
      <c r="AU77" s="371">
        <v>4304</v>
      </c>
      <c r="AV77" s="371">
        <v>4330</v>
      </c>
      <c r="AW77" s="371">
        <v>4370</v>
      </c>
      <c r="AX77" s="371">
        <v>4361</v>
      </c>
      <c r="AY77" s="372">
        <v>4395</v>
      </c>
      <c r="AZ77" s="370">
        <v>4401</v>
      </c>
      <c r="BA77" s="371">
        <v>4378</v>
      </c>
      <c r="BB77" s="371">
        <v>4377</v>
      </c>
      <c r="BC77" s="371">
        <v>4396</v>
      </c>
      <c r="BD77" s="371">
        <v>4411</v>
      </c>
      <c r="BE77" s="371">
        <v>4399</v>
      </c>
      <c r="BF77" s="371">
        <v>4382</v>
      </c>
      <c r="BG77" s="371">
        <v>4346</v>
      </c>
      <c r="BH77" s="371">
        <v>4339</v>
      </c>
      <c r="BI77" s="371">
        <v>4323</v>
      </c>
      <c r="BJ77" s="371">
        <v>4325</v>
      </c>
      <c r="BK77" s="372">
        <v>4334</v>
      </c>
      <c r="BL77" s="370">
        <v>4350</v>
      </c>
      <c r="BM77" s="375">
        <v>4385</v>
      </c>
      <c r="BN77" s="375">
        <v>4378</v>
      </c>
      <c r="BO77" s="375">
        <v>4386</v>
      </c>
      <c r="BP77" s="375">
        <v>4416</v>
      </c>
      <c r="BQ77" s="375">
        <v>4374</v>
      </c>
      <c r="BR77" s="375">
        <v>4309</v>
      </c>
      <c r="BS77" s="375">
        <v>4277</v>
      </c>
      <c r="BT77" s="375">
        <v>4260</v>
      </c>
      <c r="BU77" s="375">
        <v>4261</v>
      </c>
      <c r="BV77" s="375">
        <v>4261</v>
      </c>
      <c r="BW77" s="372">
        <v>4305</v>
      </c>
      <c r="BX77" s="370">
        <v>4327</v>
      </c>
      <c r="BY77" s="375">
        <v>4304</v>
      </c>
      <c r="BZ77" s="375">
        <v>4276</v>
      </c>
      <c r="CA77" s="375">
        <v>4226</v>
      </c>
      <c r="CB77" s="375">
        <v>4199</v>
      </c>
      <c r="CC77" s="375">
        <v>4120</v>
      </c>
      <c r="CD77" s="375">
        <v>4056</v>
      </c>
      <c r="CE77" s="375">
        <v>4053</v>
      </c>
      <c r="CF77" s="375">
        <v>4042</v>
      </c>
      <c r="CG77" s="371">
        <v>4035</v>
      </c>
      <c r="CH77" s="371">
        <v>4046</v>
      </c>
      <c r="CI77" s="372">
        <v>4036</v>
      </c>
      <c r="CJ77" s="370">
        <v>4036</v>
      </c>
      <c r="CK77" s="371">
        <v>4022</v>
      </c>
      <c r="CL77" s="371">
        <v>3997</v>
      </c>
      <c r="CM77" s="371">
        <v>3987</v>
      </c>
      <c r="CN77" s="371">
        <v>3970</v>
      </c>
      <c r="CO77" s="371">
        <v>4000</v>
      </c>
      <c r="CP77" s="371">
        <v>4036</v>
      </c>
      <c r="CQ77" s="371">
        <v>4015</v>
      </c>
      <c r="CR77" s="371">
        <v>3993</v>
      </c>
      <c r="CS77" s="371">
        <v>4021</v>
      </c>
      <c r="CT77" s="371">
        <v>4042</v>
      </c>
      <c r="CU77" s="372">
        <v>4050</v>
      </c>
      <c r="CV77" s="370">
        <v>4044</v>
      </c>
      <c r="CW77" s="371">
        <v>4028</v>
      </c>
      <c r="CX77" s="371">
        <v>4053</v>
      </c>
      <c r="CY77" s="371">
        <v>4049</v>
      </c>
      <c r="CZ77" s="371">
        <v>4018</v>
      </c>
      <c r="DA77" s="371">
        <v>3996</v>
      </c>
      <c r="DB77" s="371">
        <v>4002</v>
      </c>
      <c r="DC77" s="371">
        <v>3984</v>
      </c>
      <c r="DD77" s="371">
        <v>3985</v>
      </c>
      <c r="DE77" s="371">
        <v>3998</v>
      </c>
      <c r="DF77" s="371">
        <v>4013</v>
      </c>
      <c r="DG77" s="372">
        <v>4071</v>
      </c>
      <c r="DH77" s="370">
        <v>4087</v>
      </c>
      <c r="DI77" s="371">
        <v>4115</v>
      </c>
      <c r="DJ77" s="371">
        <v>4087</v>
      </c>
      <c r="DK77" s="371">
        <v>4063</v>
      </c>
      <c r="DL77" s="371">
        <v>4060</v>
      </c>
      <c r="DM77" s="371">
        <v>4032</v>
      </c>
      <c r="DN77" s="371">
        <v>3976</v>
      </c>
      <c r="DO77" s="371">
        <v>3946</v>
      </c>
      <c r="DP77" s="371">
        <v>3910</v>
      </c>
      <c r="DQ77" s="371">
        <v>3878</v>
      </c>
      <c r="DR77" s="371">
        <v>3869</v>
      </c>
      <c r="DS77" s="374">
        <v>3889</v>
      </c>
      <c r="DT77" s="370">
        <v>3880</v>
      </c>
      <c r="DU77" s="371">
        <v>3894</v>
      </c>
      <c r="DV77" s="371">
        <v>3942</v>
      </c>
      <c r="DW77" s="371">
        <v>3960</v>
      </c>
      <c r="DX77" s="371">
        <v>4004</v>
      </c>
      <c r="DY77" s="371">
        <v>4028</v>
      </c>
      <c r="DZ77" s="371">
        <v>4042</v>
      </c>
      <c r="EA77" s="371">
        <v>4006</v>
      </c>
      <c r="EB77" s="371">
        <v>3989</v>
      </c>
      <c r="EC77" s="371">
        <v>3958</v>
      </c>
      <c r="ED77" s="371">
        <v>3914</v>
      </c>
      <c r="EE77" s="374">
        <v>3916</v>
      </c>
      <c r="EF77" s="370">
        <v>3919</v>
      </c>
      <c r="EG77" s="371">
        <v>3888</v>
      </c>
      <c r="EH77" s="371">
        <v>3844</v>
      </c>
      <c r="EI77" s="371">
        <v>3848</v>
      </c>
      <c r="EJ77" s="371">
        <v>3841</v>
      </c>
      <c r="EK77" s="371">
        <v>3838</v>
      </c>
      <c r="EL77" s="371">
        <v>3830</v>
      </c>
      <c r="EM77" s="371">
        <v>3827</v>
      </c>
      <c r="EN77" s="371">
        <v>3828</v>
      </c>
      <c r="EO77" s="371">
        <v>3818</v>
      </c>
      <c r="EP77" s="371">
        <v>3820</v>
      </c>
      <c r="EQ77" s="374">
        <v>3836</v>
      </c>
      <c r="ER77" s="370">
        <v>3853</v>
      </c>
      <c r="ES77" s="371">
        <v>3825</v>
      </c>
      <c r="ET77" s="371">
        <v>3785</v>
      </c>
      <c r="EU77" s="371">
        <v>3740</v>
      </c>
      <c r="EV77" s="371">
        <v>3737</v>
      </c>
      <c r="EW77" s="374">
        <v>3743</v>
      </c>
      <c r="EX77" s="374">
        <v>3823</v>
      </c>
      <c r="EY77" s="374">
        <v>3797</v>
      </c>
      <c r="EZ77" s="372">
        <v>3781</v>
      </c>
      <c r="FA77" s="372">
        <v>3801</v>
      </c>
      <c r="FB77" s="372">
        <v>3813</v>
      </c>
      <c r="FC77" s="372">
        <v>3841</v>
      </c>
      <c r="FD77" s="372">
        <v>3878</v>
      </c>
      <c r="FE77" s="372">
        <v>3919</v>
      </c>
      <c r="FF77" s="372">
        <v>3917</v>
      </c>
      <c r="FG77" s="372"/>
      <c r="FH77" s="372"/>
      <c r="FI77" s="372"/>
      <c r="FJ77" s="372"/>
      <c r="FK77" s="372"/>
      <c r="FL77" s="372"/>
      <c r="FM77" s="372"/>
      <c r="FN77" s="372"/>
      <c r="FO77" s="372"/>
      <c r="FP77" s="372"/>
      <c r="FQ77" s="103">
        <v>39</v>
      </c>
      <c r="FR77" s="83">
        <v>0.99565994383456724</v>
      </c>
      <c r="FS77" s="103">
        <v>76</v>
      </c>
      <c r="FT77" s="83">
        <v>1.9812304483837331</v>
      </c>
    </row>
    <row r="78" spans="1:176" ht="15" outlineLevel="2">
      <c r="A78" s="358">
        <v>854</v>
      </c>
      <c r="B78" s="52" t="s">
        <v>349</v>
      </c>
      <c r="C78" s="342" t="s">
        <v>365</v>
      </c>
      <c r="D78" s="370">
        <v>13382</v>
      </c>
      <c r="E78" s="371">
        <v>13467</v>
      </c>
      <c r="F78" s="371">
        <v>13457</v>
      </c>
      <c r="G78" s="371">
        <v>13364</v>
      </c>
      <c r="H78" s="371">
        <v>13252</v>
      </c>
      <c r="I78" s="371">
        <v>13333</v>
      </c>
      <c r="J78" s="371">
        <v>13304</v>
      </c>
      <c r="K78" s="371">
        <v>13276</v>
      </c>
      <c r="L78" s="371">
        <v>13241</v>
      </c>
      <c r="M78" s="371">
        <v>13410</v>
      </c>
      <c r="N78" s="371">
        <v>13298</v>
      </c>
      <c r="O78" s="372">
        <v>13680</v>
      </c>
      <c r="P78" s="370">
        <v>13668</v>
      </c>
      <c r="Q78" s="371">
        <v>13621</v>
      </c>
      <c r="R78" s="373">
        <v>13557</v>
      </c>
      <c r="S78" s="371">
        <v>13724</v>
      </c>
      <c r="T78" s="371">
        <v>13578</v>
      </c>
      <c r="U78" s="371">
        <v>13616</v>
      </c>
      <c r="V78" s="371">
        <v>13758</v>
      </c>
      <c r="W78" s="371">
        <v>13766</v>
      </c>
      <c r="X78" s="371">
        <v>13714</v>
      </c>
      <c r="Y78" s="371">
        <v>13737</v>
      </c>
      <c r="Z78" s="371">
        <v>13655</v>
      </c>
      <c r="AA78" s="372">
        <v>13784</v>
      </c>
      <c r="AB78" s="370">
        <v>13771</v>
      </c>
      <c r="AC78" s="371">
        <v>13764</v>
      </c>
      <c r="AD78" s="371">
        <v>13760</v>
      </c>
      <c r="AE78" s="371">
        <v>13775</v>
      </c>
      <c r="AF78" s="371">
        <v>13775</v>
      </c>
      <c r="AG78" s="371">
        <v>13818</v>
      </c>
      <c r="AH78" s="371">
        <v>13872</v>
      </c>
      <c r="AI78" s="371">
        <v>13728</v>
      </c>
      <c r="AJ78" s="371">
        <v>13865</v>
      </c>
      <c r="AK78" s="371">
        <v>13875</v>
      </c>
      <c r="AL78" s="371">
        <v>13847</v>
      </c>
      <c r="AM78" s="372">
        <v>13842</v>
      </c>
      <c r="AN78" s="370">
        <v>13837</v>
      </c>
      <c r="AO78" s="371">
        <v>13831</v>
      </c>
      <c r="AP78" s="371">
        <v>13948</v>
      </c>
      <c r="AQ78" s="371">
        <v>13892</v>
      </c>
      <c r="AR78" s="371">
        <v>13881</v>
      </c>
      <c r="AS78" s="371">
        <v>13840</v>
      </c>
      <c r="AT78" s="371">
        <v>13746</v>
      </c>
      <c r="AU78" s="371">
        <v>13734</v>
      </c>
      <c r="AV78" s="371">
        <v>13794</v>
      </c>
      <c r="AW78" s="371">
        <v>13783</v>
      </c>
      <c r="AX78" s="371">
        <v>13820</v>
      </c>
      <c r="AY78" s="372">
        <v>13849</v>
      </c>
      <c r="AZ78" s="370">
        <v>13804</v>
      </c>
      <c r="BA78" s="371">
        <v>13695</v>
      </c>
      <c r="BB78" s="371">
        <v>13743</v>
      </c>
      <c r="BC78" s="371">
        <v>13689</v>
      </c>
      <c r="BD78" s="371">
        <v>13552</v>
      </c>
      <c r="BE78" s="371">
        <v>13658</v>
      </c>
      <c r="BF78" s="371">
        <v>13665</v>
      </c>
      <c r="BG78" s="371">
        <v>13541</v>
      </c>
      <c r="BH78" s="371">
        <v>13654</v>
      </c>
      <c r="BI78" s="371">
        <v>13547</v>
      </c>
      <c r="BJ78" s="371">
        <v>13636</v>
      </c>
      <c r="BK78" s="372">
        <v>13686</v>
      </c>
      <c r="BL78" s="370">
        <v>13670</v>
      </c>
      <c r="BM78" s="375">
        <v>13753</v>
      </c>
      <c r="BN78" s="375">
        <v>13736</v>
      </c>
      <c r="BO78" s="375">
        <v>13776</v>
      </c>
      <c r="BP78" s="375">
        <v>13769</v>
      </c>
      <c r="BQ78" s="375">
        <v>13723</v>
      </c>
      <c r="BR78" s="375">
        <v>13746</v>
      </c>
      <c r="BS78" s="375">
        <v>13711</v>
      </c>
      <c r="BT78" s="375">
        <v>13751</v>
      </c>
      <c r="BU78" s="375">
        <v>13699</v>
      </c>
      <c r="BV78" s="375">
        <v>13644</v>
      </c>
      <c r="BW78" s="372">
        <v>13573</v>
      </c>
      <c r="BX78" s="370">
        <v>13580</v>
      </c>
      <c r="BY78" s="375">
        <v>13531</v>
      </c>
      <c r="BZ78" s="375">
        <v>13481</v>
      </c>
      <c r="CA78" s="375">
        <v>13459</v>
      </c>
      <c r="CB78" s="375">
        <v>13441</v>
      </c>
      <c r="CC78" s="375">
        <v>13136</v>
      </c>
      <c r="CD78" s="375">
        <v>13234</v>
      </c>
      <c r="CE78" s="375">
        <v>13232</v>
      </c>
      <c r="CF78" s="375">
        <v>13230</v>
      </c>
      <c r="CG78" s="371">
        <v>13224</v>
      </c>
      <c r="CH78" s="371">
        <v>13167</v>
      </c>
      <c r="CI78" s="372">
        <v>13099</v>
      </c>
      <c r="CJ78" s="370">
        <v>13064</v>
      </c>
      <c r="CK78" s="371">
        <v>13052</v>
      </c>
      <c r="CL78" s="371">
        <v>13084</v>
      </c>
      <c r="CM78" s="371">
        <v>13030</v>
      </c>
      <c r="CN78" s="371">
        <v>12991</v>
      </c>
      <c r="CO78" s="371">
        <v>12966</v>
      </c>
      <c r="CP78" s="371">
        <v>13007</v>
      </c>
      <c r="CQ78" s="371">
        <v>13040</v>
      </c>
      <c r="CR78" s="371">
        <v>13057</v>
      </c>
      <c r="CS78" s="371">
        <v>13018</v>
      </c>
      <c r="CT78" s="371">
        <v>13020</v>
      </c>
      <c r="CU78" s="372">
        <v>13123</v>
      </c>
      <c r="CV78" s="370">
        <v>13130</v>
      </c>
      <c r="CW78" s="371">
        <v>13169</v>
      </c>
      <c r="CX78" s="371">
        <v>13166</v>
      </c>
      <c r="CY78" s="371">
        <v>13083</v>
      </c>
      <c r="CZ78" s="371">
        <v>12959</v>
      </c>
      <c r="DA78" s="371">
        <v>12910</v>
      </c>
      <c r="DB78" s="371">
        <v>12866</v>
      </c>
      <c r="DC78" s="371">
        <v>12884</v>
      </c>
      <c r="DD78" s="371">
        <v>12851</v>
      </c>
      <c r="DE78" s="371">
        <v>12803</v>
      </c>
      <c r="DF78" s="371">
        <v>12844</v>
      </c>
      <c r="DG78" s="372">
        <v>12796</v>
      </c>
      <c r="DH78" s="370">
        <v>12816</v>
      </c>
      <c r="DI78" s="371">
        <v>12839</v>
      </c>
      <c r="DJ78" s="371">
        <v>12826</v>
      </c>
      <c r="DK78" s="371">
        <v>12770</v>
      </c>
      <c r="DL78" s="371">
        <v>12797</v>
      </c>
      <c r="DM78" s="371">
        <v>12775</v>
      </c>
      <c r="DN78" s="371">
        <v>12707</v>
      </c>
      <c r="DO78" s="371">
        <v>12751</v>
      </c>
      <c r="DP78" s="371">
        <v>12777</v>
      </c>
      <c r="DQ78" s="371">
        <v>12749</v>
      </c>
      <c r="DR78" s="371">
        <v>12719</v>
      </c>
      <c r="DS78" s="374">
        <v>12683</v>
      </c>
      <c r="DT78" s="370">
        <v>12691</v>
      </c>
      <c r="DU78" s="371">
        <v>12772</v>
      </c>
      <c r="DV78" s="371">
        <v>12781</v>
      </c>
      <c r="DW78" s="371">
        <v>12740</v>
      </c>
      <c r="DX78" s="371">
        <v>12833</v>
      </c>
      <c r="DY78" s="371">
        <v>12795</v>
      </c>
      <c r="DZ78" s="371">
        <v>12775</v>
      </c>
      <c r="EA78" s="371">
        <v>12776</v>
      </c>
      <c r="EB78" s="371">
        <v>12808</v>
      </c>
      <c r="EC78" s="371">
        <v>12881</v>
      </c>
      <c r="ED78" s="371">
        <v>12952</v>
      </c>
      <c r="EE78" s="374">
        <v>12920</v>
      </c>
      <c r="EF78" s="370">
        <v>12921</v>
      </c>
      <c r="EG78" s="371">
        <v>12942</v>
      </c>
      <c r="EH78" s="371">
        <v>13005</v>
      </c>
      <c r="EI78" s="371">
        <v>13013</v>
      </c>
      <c r="EJ78" s="371">
        <v>13023</v>
      </c>
      <c r="EK78" s="371">
        <v>13003</v>
      </c>
      <c r="EL78" s="371">
        <v>12999</v>
      </c>
      <c r="EM78" s="371">
        <v>13037</v>
      </c>
      <c r="EN78" s="371">
        <v>13288</v>
      </c>
      <c r="EO78" s="371">
        <v>13299</v>
      </c>
      <c r="EP78" s="371">
        <v>13321</v>
      </c>
      <c r="EQ78" s="374">
        <v>13362</v>
      </c>
      <c r="ER78" s="370">
        <v>13462</v>
      </c>
      <c r="ES78" s="371">
        <v>13457</v>
      </c>
      <c r="ET78" s="371">
        <v>13326</v>
      </c>
      <c r="EU78" s="371">
        <v>13257</v>
      </c>
      <c r="EV78" s="371">
        <v>13221</v>
      </c>
      <c r="EW78" s="374">
        <v>13218</v>
      </c>
      <c r="EX78" s="374">
        <v>13298</v>
      </c>
      <c r="EY78" s="374">
        <v>13325</v>
      </c>
      <c r="EZ78" s="372">
        <v>13300</v>
      </c>
      <c r="FA78" s="372">
        <v>13319</v>
      </c>
      <c r="FB78" s="372">
        <v>13365</v>
      </c>
      <c r="FC78" s="372">
        <v>13378</v>
      </c>
      <c r="FD78" s="372">
        <v>13425</v>
      </c>
      <c r="FE78" s="372">
        <v>13478</v>
      </c>
      <c r="FF78" s="372">
        <v>13397</v>
      </c>
      <c r="FG78" s="372"/>
      <c r="FH78" s="372"/>
      <c r="FI78" s="372"/>
      <c r="FJ78" s="372"/>
      <c r="FK78" s="372"/>
      <c r="FL78" s="372"/>
      <c r="FM78" s="372"/>
      <c r="FN78" s="372"/>
      <c r="FO78" s="372"/>
      <c r="FP78" s="372"/>
      <c r="FQ78" s="103">
        <v>-28</v>
      </c>
      <c r="FR78" s="83">
        <v>-0.20900201537657684</v>
      </c>
      <c r="FS78" s="103">
        <v>19</v>
      </c>
      <c r="FT78" s="83">
        <v>0.14219428229306991</v>
      </c>
    </row>
    <row r="79" spans="1:176" ht="15" outlineLevel="2">
      <c r="A79" s="358">
        <v>887</v>
      </c>
      <c r="B79" s="52" t="s">
        <v>349</v>
      </c>
      <c r="C79" s="342" t="s">
        <v>366</v>
      </c>
      <c r="D79" s="370">
        <v>28624</v>
      </c>
      <c r="E79" s="371">
        <v>28850</v>
      </c>
      <c r="F79" s="371">
        <v>28960</v>
      </c>
      <c r="G79" s="371">
        <v>28941</v>
      </c>
      <c r="H79" s="371">
        <v>28767</v>
      </c>
      <c r="I79" s="371">
        <v>28933</v>
      </c>
      <c r="J79" s="371">
        <v>27921</v>
      </c>
      <c r="K79" s="371">
        <v>28817</v>
      </c>
      <c r="L79" s="371">
        <v>27845</v>
      </c>
      <c r="M79" s="371">
        <v>28013</v>
      </c>
      <c r="N79" s="371">
        <v>28093</v>
      </c>
      <c r="O79" s="372">
        <v>28378</v>
      </c>
      <c r="P79" s="370">
        <v>28359</v>
      </c>
      <c r="Q79" s="371">
        <v>28131</v>
      </c>
      <c r="R79" s="373">
        <v>28955</v>
      </c>
      <c r="S79" s="371">
        <v>28754</v>
      </c>
      <c r="T79" s="371">
        <v>29597</v>
      </c>
      <c r="U79" s="371">
        <v>29949</v>
      </c>
      <c r="V79" s="371">
        <v>30169</v>
      </c>
      <c r="W79" s="371">
        <v>30249</v>
      </c>
      <c r="X79" s="371">
        <v>30427</v>
      </c>
      <c r="Y79" s="371">
        <v>30539</v>
      </c>
      <c r="Z79" s="371">
        <v>30302</v>
      </c>
      <c r="AA79" s="372">
        <v>30119</v>
      </c>
      <c r="AB79" s="370">
        <v>30319</v>
      </c>
      <c r="AC79" s="371">
        <v>30464</v>
      </c>
      <c r="AD79" s="371">
        <v>30418</v>
      </c>
      <c r="AE79" s="371">
        <v>30398</v>
      </c>
      <c r="AF79" s="371">
        <v>30705</v>
      </c>
      <c r="AG79" s="371">
        <v>30640</v>
      </c>
      <c r="AH79" s="371">
        <v>30491</v>
      </c>
      <c r="AI79" s="371">
        <v>30365</v>
      </c>
      <c r="AJ79" s="371">
        <v>30418</v>
      </c>
      <c r="AK79" s="371">
        <v>30810</v>
      </c>
      <c r="AL79" s="371">
        <v>30798</v>
      </c>
      <c r="AM79" s="372">
        <v>30781</v>
      </c>
      <c r="AN79" s="370">
        <v>30609</v>
      </c>
      <c r="AO79" s="371">
        <v>30545</v>
      </c>
      <c r="AP79" s="371">
        <v>30654</v>
      </c>
      <c r="AQ79" s="371">
        <v>30562</v>
      </c>
      <c r="AR79" s="371">
        <v>30998</v>
      </c>
      <c r="AS79" s="371">
        <v>30915</v>
      </c>
      <c r="AT79" s="371">
        <v>30941</v>
      </c>
      <c r="AU79" s="371">
        <v>30993</v>
      </c>
      <c r="AV79" s="371">
        <v>30775</v>
      </c>
      <c r="AW79" s="371">
        <v>30862</v>
      </c>
      <c r="AX79" s="371">
        <v>30830</v>
      </c>
      <c r="AY79" s="372">
        <v>30828</v>
      </c>
      <c r="AZ79" s="370">
        <v>30853</v>
      </c>
      <c r="BA79" s="371">
        <v>30993</v>
      </c>
      <c r="BB79" s="371">
        <v>30991</v>
      </c>
      <c r="BC79" s="371">
        <v>30967</v>
      </c>
      <c r="BD79" s="371">
        <v>30969</v>
      </c>
      <c r="BE79" s="371">
        <v>30967</v>
      </c>
      <c r="BF79" s="371">
        <v>30929</v>
      </c>
      <c r="BG79" s="371">
        <v>30539</v>
      </c>
      <c r="BH79" s="371">
        <v>30497</v>
      </c>
      <c r="BI79" s="371">
        <v>30183</v>
      </c>
      <c r="BJ79" s="371">
        <v>30529</v>
      </c>
      <c r="BK79" s="372">
        <v>30777</v>
      </c>
      <c r="BL79" s="370">
        <v>30848</v>
      </c>
      <c r="BM79" s="375">
        <v>31052</v>
      </c>
      <c r="BN79" s="375">
        <v>31036</v>
      </c>
      <c r="BO79" s="375">
        <v>30974</v>
      </c>
      <c r="BP79" s="375">
        <v>30968</v>
      </c>
      <c r="BQ79" s="375">
        <v>30972</v>
      </c>
      <c r="BR79" s="375">
        <v>30419</v>
      </c>
      <c r="BS79" s="375">
        <v>30200</v>
      </c>
      <c r="BT79" s="375">
        <v>30171</v>
      </c>
      <c r="BU79" s="375">
        <v>30227</v>
      </c>
      <c r="BV79" s="375">
        <v>30187</v>
      </c>
      <c r="BW79" s="372">
        <v>30207</v>
      </c>
      <c r="BX79" s="370">
        <v>30015</v>
      </c>
      <c r="BY79" s="375">
        <v>29949</v>
      </c>
      <c r="BZ79" s="375">
        <v>29597</v>
      </c>
      <c r="CA79" s="375">
        <v>29224</v>
      </c>
      <c r="CB79" s="375">
        <v>29136</v>
      </c>
      <c r="CC79" s="375">
        <v>28675</v>
      </c>
      <c r="CD79" s="375">
        <v>28582</v>
      </c>
      <c r="CE79" s="375">
        <v>28569</v>
      </c>
      <c r="CF79" s="375">
        <v>28385</v>
      </c>
      <c r="CG79" s="371">
        <v>28221</v>
      </c>
      <c r="CH79" s="371">
        <v>28081</v>
      </c>
      <c r="CI79" s="372">
        <v>28016</v>
      </c>
      <c r="CJ79" s="370">
        <v>27849</v>
      </c>
      <c r="CK79" s="371">
        <v>27771</v>
      </c>
      <c r="CL79" s="371">
        <v>27672</v>
      </c>
      <c r="CM79" s="371">
        <v>27608</v>
      </c>
      <c r="CN79" s="371">
        <v>27707</v>
      </c>
      <c r="CO79" s="371">
        <v>27953</v>
      </c>
      <c r="CP79" s="371">
        <v>28221</v>
      </c>
      <c r="CQ79" s="371">
        <v>28303</v>
      </c>
      <c r="CR79" s="371">
        <v>28189</v>
      </c>
      <c r="CS79" s="371">
        <v>28262</v>
      </c>
      <c r="CT79" s="371">
        <v>28496</v>
      </c>
      <c r="CU79" s="372">
        <v>28531</v>
      </c>
      <c r="CV79" s="370">
        <v>28521</v>
      </c>
      <c r="CW79" s="371">
        <v>28466</v>
      </c>
      <c r="CX79" s="371">
        <v>28293</v>
      </c>
      <c r="CY79" s="371">
        <v>28300</v>
      </c>
      <c r="CZ79" s="371">
        <v>28492</v>
      </c>
      <c r="DA79" s="371">
        <v>28291</v>
      </c>
      <c r="DB79" s="371">
        <v>28220</v>
      </c>
      <c r="DC79" s="371">
        <v>28034</v>
      </c>
      <c r="DD79" s="371">
        <v>28002</v>
      </c>
      <c r="DE79" s="371">
        <v>27969</v>
      </c>
      <c r="DF79" s="371">
        <v>27939</v>
      </c>
      <c r="DG79" s="372">
        <v>27822</v>
      </c>
      <c r="DH79" s="370">
        <v>27850</v>
      </c>
      <c r="DI79" s="371">
        <v>27698</v>
      </c>
      <c r="DJ79" s="371">
        <v>27632</v>
      </c>
      <c r="DK79" s="371">
        <v>27408</v>
      </c>
      <c r="DL79" s="371">
        <v>27289</v>
      </c>
      <c r="DM79" s="371">
        <v>27180</v>
      </c>
      <c r="DN79" s="371">
        <v>27013</v>
      </c>
      <c r="DO79" s="371">
        <v>26901</v>
      </c>
      <c r="DP79" s="371">
        <v>26916</v>
      </c>
      <c r="DQ79" s="371">
        <v>26749</v>
      </c>
      <c r="DR79" s="371">
        <v>26687</v>
      </c>
      <c r="DS79" s="374">
        <v>26954</v>
      </c>
      <c r="DT79" s="370">
        <v>26973</v>
      </c>
      <c r="DU79" s="371">
        <v>27563</v>
      </c>
      <c r="DV79" s="371">
        <v>27656</v>
      </c>
      <c r="DW79" s="371">
        <v>27715</v>
      </c>
      <c r="DX79" s="371">
        <v>27909</v>
      </c>
      <c r="DY79" s="371">
        <v>27946</v>
      </c>
      <c r="DZ79" s="371">
        <v>27916</v>
      </c>
      <c r="EA79" s="371">
        <v>27597</v>
      </c>
      <c r="EB79" s="371">
        <v>27538</v>
      </c>
      <c r="EC79" s="371">
        <v>27376</v>
      </c>
      <c r="ED79" s="371">
        <v>27167</v>
      </c>
      <c r="EE79" s="374">
        <v>26999</v>
      </c>
      <c r="EF79" s="370">
        <v>27002</v>
      </c>
      <c r="EG79" s="371">
        <v>26996</v>
      </c>
      <c r="EH79" s="371">
        <v>26915</v>
      </c>
      <c r="EI79" s="371">
        <v>26699</v>
      </c>
      <c r="EJ79" s="371">
        <v>26487</v>
      </c>
      <c r="EK79" s="371">
        <v>26326</v>
      </c>
      <c r="EL79" s="371">
        <v>26139</v>
      </c>
      <c r="EM79" s="371">
        <v>26018</v>
      </c>
      <c r="EN79" s="371">
        <v>26486</v>
      </c>
      <c r="EO79" s="371">
        <v>26297</v>
      </c>
      <c r="EP79" s="371">
        <v>26216</v>
      </c>
      <c r="EQ79" s="374">
        <v>26212</v>
      </c>
      <c r="ER79" s="370">
        <v>26308</v>
      </c>
      <c r="ES79" s="371">
        <v>26362</v>
      </c>
      <c r="ET79" s="371">
        <v>26488</v>
      </c>
      <c r="EU79" s="371">
        <v>26346</v>
      </c>
      <c r="EV79" s="371">
        <v>26407</v>
      </c>
      <c r="EW79" s="374">
        <v>26357</v>
      </c>
      <c r="EX79" s="374">
        <v>26867</v>
      </c>
      <c r="EY79" s="374">
        <v>26889</v>
      </c>
      <c r="EZ79" s="372">
        <v>26745</v>
      </c>
      <c r="FA79" s="372">
        <v>26703</v>
      </c>
      <c r="FB79" s="372">
        <v>26631</v>
      </c>
      <c r="FC79" s="372">
        <v>26730</v>
      </c>
      <c r="FD79" s="372">
        <v>26926</v>
      </c>
      <c r="FE79" s="372">
        <v>27088</v>
      </c>
      <c r="FF79" s="372">
        <v>26828</v>
      </c>
      <c r="FG79" s="372"/>
      <c r="FH79" s="372"/>
      <c r="FI79" s="372"/>
      <c r="FJ79" s="372"/>
      <c r="FK79" s="372"/>
      <c r="FL79" s="372"/>
      <c r="FM79" s="372"/>
      <c r="FN79" s="372"/>
      <c r="FO79" s="372"/>
      <c r="FP79" s="372"/>
      <c r="FQ79" s="103">
        <v>-98</v>
      </c>
      <c r="FR79" s="83">
        <v>-0.36528999552706126</v>
      </c>
      <c r="FS79" s="103">
        <v>98</v>
      </c>
      <c r="FT79" s="83">
        <v>0.37387456126964752</v>
      </c>
    </row>
    <row r="80" spans="1:176" ht="15" outlineLevel="1">
      <c r="A80" s="45" t="s">
        <v>367</v>
      </c>
      <c r="B80" s="42"/>
      <c r="C80" s="46" t="s">
        <v>367</v>
      </c>
      <c r="D80" s="47">
        <v>237449</v>
      </c>
      <c r="E80" s="48">
        <v>238794</v>
      </c>
      <c r="F80" s="48">
        <v>238564</v>
      </c>
      <c r="G80" s="48">
        <v>238287</v>
      </c>
      <c r="H80" s="48">
        <v>236942</v>
      </c>
      <c r="I80" s="48">
        <v>238478</v>
      </c>
      <c r="J80" s="48">
        <v>233390</v>
      </c>
      <c r="K80" s="48">
        <v>237536</v>
      </c>
      <c r="L80" s="48">
        <v>233605</v>
      </c>
      <c r="M80" s="48">
        <v>234635</v>
      </c>
      <c r="N80" s="48">
        <v>234110</v>
      </c>
      <c r="O80" s="49">
        <v>235145</v>
      </c>
      <c r="P80" s="47">
        <v>235269</v>
      </c>
      <c r="Q80" s="48">
        <v>235059</v>
      </c>
      <c r="R80" s="50">
        <v>236461</v>
      </c>
      <c r="S80" s="48">
        <v>229263</v>
      </c>
      <c r="T80" s="48">
        <v>239519</v>
      </c>
      <c r="U80" s="48">
        <v>240161</v>
      </c>
      <c r="V80" s="48">
        <v>239850</v>
      </c>
      <c r="W80" s="48">
        <v>239687</v>
      </c>
      <c r="X80" s="48">
        <v>241088</v>
      </c>
      <c r="Y80" s="48">
        <v>242574</v>
      </c>
      <c r="Z80" s="48">
        <v>242780</v>
      </c>
      <c r="AA80" s="49">
        <v>240543</v>
      </c>
      <c r="AB80" s="47">
        <v>241332</v>
      </c>
      <c r="AC80" s="48">
        <v>242337</v>
      </c>
      <c r="AD80" s="48">
        <v>242115</v>
      </c>
      <c r="AE80" s="48">
        <v>241589</v>
      </c>
      <c r="AF80" s="48">
        <v>242601</v>
      </c>
      <c r="AG80" s="48">
        <v>238923</v>
      </c>
      <c r="AH80" s="48">
        <v>241027</v>
      </c>
      <c r="AI80" s="48">
        <v>241317</v>
      </c>
      <c r="AJ80" s="48">
        <v>241118</v>
      </c>
      <c r="AK80" s="48">
        <v>243370</v>
      </c>
      <c r="AL80" s="48">
        <v>243039</v>
      </c>
      <c r="AM80" s="49">
        <v>243632</v>
      </c>
      <c r="AN80" s="47">
        <v>242902</v>
      </c>
      <c r="AO80" s="48">
        <v>245896</v>
      </c>
      <c r="AP80" s="48">
        <v>245948</v>
      </c>
      <c r="AQ80" s="48">
        <v>246053</v>
      </c>
      <c r="AR80" s="48">
        <v>247811</v>
      </c>
      <c r="AS80" s="48">
        <v>247636</v>
      </c>
      <c r="AT80" s="48">
        <v>248194</v>
      </c>
      <c r="AU80" s="48">
        <v>248490</v>
      </c>
      <c r="AV80" s="48">
        <v>246640</v>
      </c>
      <c r="AW80" s="48">
        <v>246300</v>
      </c>
      <c r="AX80" s="48">
        <v>245910</v>
      </c>
      <c r="AY80" s="49">
        <v>245765</v>
      </c>
      <c r="AZ80" s="47">
        <v>246216</v>
      </c>
      <c r="BA80" s="48">
        <v>246569</v>
      </c>
      <c r="BB80" s="48">
        <v>245190</v>
      </c>
      <c r="BC80" s="48">
        <v>243164</v>
      </c>
      <c r="BD80" s="48">
        <v>242897</v>
      </c>
      <c r="BE80" s="48">
        <v>242157</v>
      </c>
      <c r="BF80" s="48">
        <v>241783</v>
      </c>
      <c r="BG80" s="48">
        <v>239730</v>
      </c>
      <c r="BH80" s="48">
        <v>240905</v>
      </c>
      <c r="BI80" s="48">
        <v>239001</v>
      </c>
      <c r="BJ80" s="48">
        <v>239767</v>
      </c>
      <c r="BK80" s="49">
        <v>241740</v>
      </c>
      <c r="BL80" s="47">
        <v>242450</v>
      </c>
      <c r="BM80" s="118">
        <v>244023</v>
      </c>
      <c r="BN80" s="118">
        <v>244676</v>
      </c>
      <c r="BO80" s="118">
        <v>244410</v>
      </c>
      <c r="BP80" s="118">
        <v>244816</v>
      </c>
      <c r="BQ80" s="118">
        <v>244118</v>
      </c>
      <c r="BR80" s="118">
        <v>240512</v>
      </c>
      <c r="BS80" s="118">
        <v>238830</v>
      </c>
      <c r="BT80" s="118">
        <v>237803</v>
      </c>
      <c r="BU80" s="118">
        <v>237894</v>
      </c>
      <c r="BV80" s="118">
        <v>237734</v>
      </c>
      <c r="BW80" s="49">
        <v>238718</v>
      </c>
      <c r="BX80" s="47">
        <v>239962</v>
      </c>
      <c r="BY80" s="118">
        <v>238485</v>
      </c>
      <c r="BZ80" s="118">
        <v>235163</v>
      </c>
      <c r="CA80" s="118">
        <v>232868</v>
      </c>
      <c r="CB80" s="118">
        <v>231514</v>
      </c>
      <c r="CC80" s="118">
        <v>232249</v>
      </c>
      <c r="CD80" s="118">
        <v>228819</v>
      </c>
      <c r="CE80" s="118">
        <v>229074</v>
      </c>
      <c r="CF80" s="118">
        <v>228026</v>
      </c>
      <c r="CG80" s="48">
        <v>227673</v>
      </c>
      <c r="CH80" s="48">
        <v>227157</v>
      </c>
      <c r="CI80" s="49">
        <v>226476</v>
      </c>
      <c r="CJ80" s="47">
        <v>225629</v>
      </c>
      <c r="CK80" s="48">
        <v>226226</v>
      </c>
      <c r="CL80" s="48">
        <v>226384</v>
      </c>
      <c r="CM80" s="48">
        <v>226154</v>
      </c>
      <c r="CN80" s="48">
        <v>227436</v>
      </c>
      <c r="CO80" s="48">
        <v>230246</v>
      </c>
      <c r="CP80" s="48">
        <v>232476</v>
      </c>
      <c r="CQ80" s="48">
        <v>232268</v>
      </c>
      <c r="CR80" s="48">
        <v>233863</v>
      </c>
      <c r="CS80" s="48">
        <v>234682</v>
      </c>
      <c r="CT80" s="48">
        <v>236101</v>
      </c>
      <c r="CU80" s="49">
        <v>237393</v>
      </c>
      <c r="CV80" s="47">
        <v>237578</v>
      </c>
      <c r="CW80" s="48">
        <v>236956</v>
      </c>
      <c r="CX80" s="48">
        <v>237127</v>
      </c>
      <c r="CY80" s="48">
        <v>237643</v>
      </c>
      <c r="CZ80" s="48">
        <v>238258</v>
      </c>
      <c r="DA80" s="48">
        <v>237383</v>
      </c>
      <c r="DB80" s="48">
        <v>237155</v>
      </c>
      <c r="DC80" s="48">
        <v>236856</v>
      </c>
      <c r="DD80" s="48">
        <v>236885</v>
      </c>
      <c r="DE80" s="48">
        <v>236451</v>
      </c>
      <c r="DF80" s="48">
        <v>237165</v>
      </c>
      <c r="DG80" s="49">
        <v>238550</v>
      </c>
      <c r="DH80" s="47">
        <v>238901</v>
      </c>
      <c r="DI80" s="48">
        <v>239089</v>
      </c>
      <c r="DJ80" s="48">
        <v>240395</v>
      </c>
      <c r="DK80" s="48">
        <v>239595</v>
      </c>
      <c r="DL80" s="48">
        <v>237883</v>
      </c>
      <c r="DM80" s="48">
        <v>236543</v>
      </c>
      <c r="DN80" s="48">
        <v>235485</v>
      </c>
      <c r="DO80" s="48">
        <v>235097</v>
      </c>
      <c r="DP80" s="48">
        <v>235681</v>
      </c>
      <c r="DQ80" s="48">
        <v>234522</v>
      </c>
      <c r="DR80" s="48">
        <v>233405</v>
      </c>
      <c r="DS80" s="51">
        <v>236118</v>
      </c>
      <c r="DT80" s="47">
        <v>237724</v>
      </c>
      <c r="DU80" s="48">
        <v>244537</v>
      </c>
      <c r="DV80" s="48">
        <v>247280</v>
      </c>
      <c r="DW80" s="48">
        <v>249616</v>
      </c>
      <c r="DX80" s="48">
        <v>255563</v>
      </c>
      <c r="DY80" s="48">
        <v>257698</v>
      </c>
      <c r="DZ80" s="48">
        <v>258258</v>
      </c>
      <c r="EA80" s="48">
        <v>251896</v>
      </c>
      <c r="EB80" s="48">
        <v>252577</v>
      </c>
      <c r="EC80" s="48">
        <v>251097</v>
      </c>
      <c r="ED80" s="48">
        <v>248906</v>
      </c>
      <c r="EE80" s="51">
        <v>247032</v>
      </c>
      <c r="EF80" s="47">
        <v>246985</v>
      </c>
      <c r="EG80" s="48">
        <v>245964</v>
      </c>
      <c r="EH80" s="48">
        <v>244629</v>
      </c>
      <c r="EI80" s="48">
        <v>243532</v>
      </c>
      <c r="EJ80" s="48">
        <v>242424</v>
      </c>
      <c r="EK80" s="48">
        <v>242587</v>
      </c>
      <c r="EL80" s="48">
        <v>242900</v>
      </c>
      <c r="EM80" s="48">
        <v>242894</v>
      </c>
      <c r="EN80" s="48">
        <v>248440</v>
      </c>
      <c r="EO80" s="48">
        <v>247698</v>
      </c>
      <c r="EP80" s="48">
        <v>247982</v>
      </c>
      <c r="EQ80" s="51">
        <v>248543</v>
      </c>
      <c r="ER80" s="47">
        <v>249359</v>
      </c>
      <c r="ES80" s="48">
        <v>249840</v>
      </c>
      <c r="ET80" s="48">
        <v>254602</v>
      </c>
      <c r="EU80" s="48">
        <v>255048</v>
      </c>
      <c r="EV80" s="48">
        <v>256993</v>
      </c>
      <c r="EW80" s="51">
        <v>257571</v>
      </c>
      <c r="EX80" s="51">
        <v>267766</v>
      </c>
      <c r="EY80" s="51">
        <v>268601</v>
      </c>
      <c r="EZ80" s="49">
        <v>268233</v>
      </c>
      <c r="FA80" s="49">
        <v>271005</v>
      </c>
      <c r="FB80" s="49">
        <v>271192</v>
      </c>
      <c r="FC80" s="49">
        <v>275216</v>
      </c>
      <c r="FD80" s="49">
        <v>278183</v>
      </c>
      <c r="FE80" s="49">
        <v>278455</v>
      </c>
      <c r="FF80" s="49">
        <v>277406</v>
      </c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103">
        <v>-777</v>
      </c>
      <c r="FR80" s="83">
        <v>-0.28009487898603491</v>
      </c>
      <c r="FS80" s="103">
        <v>2190</v>
      </c>
      <c r="FT80" s="83">
        <v>0.88113525627356237</v>
      </c>
    </row>
    <row r="81" spans="1:176" ht="15" outlineLevel="2">
      <c r="A81" s="358">
        <v>2</v>
      </c>
      <c r="B81" s="52" t="s">
        <v>367</v>
      </c>
      <c r="C81" s="342" t="s">
        <v>368</v>
      </c>
      <c r="D81" s="370">
        <v>14815</v>
      </c>
      <c r="E81" s="371">
        <v>14876</v>
      </c>
      <c r="F81" s="371">
        <v>14860</v>
      </c>
      <c r="G81" s="371">
        <v>14931</v>
      </c>
      <c r="H81" s="371">
        <v>14905</v>
      </c>
      <c r="I81" s="371">
        <v>14991</v>
      </c>
      <c r="J81" s="371">
        <v>14701</v>
      </c>
      <c r="K81" s="371">
        <v>14935</v>
      </c>
      <c r="L81" s="371">
        <v>14585</v>
      </c>
      <c r="M81" s="371">
        <v>14830</v>
      </c>
      <c r="N81" s="371">
        <v>14788</v>
      </c>
      <c r="O81" s="372">
        <v>14819</v>
      </c>
      <c r="P81" s="370">
        <v>14939</v>
      </c>
      <c r="Q81" s="371">
        <v>14929</v>
      </c>
      <c r="R81" s="373">
        <v>14949</v>
      </c>
      <c r="S81" s="371">
        <v>14949</v>
      </c>
      <c r="T81" s="371">
        <v>14925</v>
      </c>
      <c r="U81" s="371">
        <v>14890</v>
      </c>
      <c r="V81" s="371">
        <v>14892</v>
      </c>
      <c r="W81" s="371">
        <v>14922</v>
      </c>
      <c r="X81" s="371">
        <v>14965</v>
      </c>
      <c r="Y81" s="371">
        <v>15018</v>
      </c>
      <c r="Z81" s="371">
        <v>14985</v>
      </c>
      <c r="AA81" s="372">
        <v>14895</v>
      </c>
      <c r="AB81" s="370">
        <v>14923</v>
      </c>
      <c r="AC81" s="371">
        <v>14885</v>
      </c>
      <c r="AD81" s="371">
        <v>14771</v>
      </c>
      <c r="AE81" s="371">
        <v>14712</v>
      </c>
      <c r="AF81" s="371">
        <v>14743</v>
      </c>
      <c r="AG81" s="371">
        <v>14637</v>
      </c>
      <c r="AH81" s="371">
        <v>14583</v>
      </c>
      <c r="AI81" s="371">
        <v>14535</v>
      </c>
      <c r="AJ81" s="371">
        <v>14665</v>
      </c>
      <c r="AK81" s="371">
        <v>14821</v>
      </c>
      <c r="AL81" s="371">
        <v>14745</v>
      </c>
      <c r="AM81" s="372">
        <v>14777</v>
      </c>
      <c r="AN81" s="370">
        <v>14742</v>
      </c>
      <c r="AO81" s="371">
        <v>14699</v>
      </c>
      <c r="AP81" s="371">
        <v>14697</v>
      </c>
      <c r="AQ81" s="371">
        <v>14735</v>
      </c>
      <c r="AR81" s="371">
        <v>14705</v>
      </c>
      <c r="AS81" s="371">
        <v>14721</v>
      </c>
      <c r="AT81" s="371">
        <v>14723</v>
      </c>
      <c r="AU81" s="371">
        <v>14689</v>
      </c>
      <c r="AV81" s="371">
        <v>14592</v>
      </c>
      <c r="AW81" s="371">
        <v>14540</v>
      </c>
      <c r="AX81" s="371">
        <v>14512</v>
      </c>
      <c r="AY81" s="372">
        <v>14484</v>
      </c>
      <c r="AZ81" s="370">
        <v>14480</v>
      </c>
      <c r="BA81" s="371">
        <v>14435</v>
      </c>
      <c r="BB81" s="371">
        <v>14431</v>
      </c>
      <c r="BC81" s="371">
        <v>14418</v>
      </c>
      <c r="BD81" s="371">
        <v>14399</v>
      </c>
      <c r="BE81" s="371">
        <v>14447</v>
      </c>
      <c r="BF81" s="371">
        <v>14338</v>
      </c>
      <c r="BG81" s="371">
        <v>14177</v>
      </c>
      <c r="BH81" s="371">
        <v>14221</v>
      </c>
      <c r="BI81" s="371">
        <v>14145</v>
      </c>
      <c r="BJ81" s="371">
        <v>14177</v>
      </c>
      <c r="BK81" s="372">
        <v>14209</v>
      </c>
      <c r="BL81" s="370">
        <v>14187</v>
      </c>
      <c r="BM81" s="375">
        <v>14240</v>
      </c>
      <c r="BN81" s="375">
        <v>14216</v>
      </c>
      <c r="BO81" s="375">
        <v>14171</v>
      </c>
      <c r="BP81" s="375">
        <v>14169</v>
      </c>
      <c r="BQ81" s="375">
        <v>14143</v>
      </c>
      <c r="BR81" s="375">
        <v>14009</v>
      </c>
      <c r="BS81" s="375">
        <v>13925</v>
      </c>
      <c r="BT81" s="375">
        <v>13872</v>
      </c>
      <c r="BU81" s="375">
        <v>13845</v>
      </c>
      <c r="BV81" s="375">
        <v>13809</v>
      </c>
      <c r="BW81" s="372">
        <v>13866</v>
      </c>
      <c r="BX81" s="370">
        <v>13938</v>
      </c>
      <c r="BY81" s="375">
        <v>13829</v>
      </c>
      <c r="BZ81" s="375">
        <v>13608</v>
      </c>
      <c r="CA81" s="375">
        <v>13533</v>
      </c>
      <c r="CB81" s="375">
        <v>13452</v>
      </c>
      <c r="CC81" s="375">
        <v>15932</v>
      </c>
      <c r="CD81" s="375">
        <v>13385</v>
      </c>
      <c r="CE81" s="375">
        <v>13257</v>
      </c>
      <c r="CF81" s="375">
        <v>13152</v>
      </c>
      <c r="CG81" s="371">
        <v>13009</v>
      </c>
      <c r="CH81" s="371">
        <v>12981</v>
      </c>
      <c r="CI81" s="372">
        <v>13034</v>
      </c>
      <c r="CJ81" s="370">
        <v>12926</v>
      </c>
      <c r="CK81" s="371">
        <v>12885</v>
      </c>
      <c r="CL81" s="371">
        <v>12890</v>
      </c>
      <c r="CM81" s="371">
        <v>12851</v>
      </c>
      <c r="CN81" s="371">
        <v>12838</v>
      </c>
      <c r="CO81" s="371">
        <v>12998</v>
      </c>
      <c r="CP81" s="371">
        <v>12949</v>
      </c>
      <c r="CQ81" s="371">
        <v>12899</v>
      </c>
      <c r="CR81" s="371">
        <v>13001</v>
      </c>
      <c r="CS81" s="371">
        <v>12965</v>
      </c>
      <c r="CT81" s="371">
        <v>12996</v>
      </c>
      <c r="CU81" s="372">
        <v>13025</v>
      </c>
      <c r="CV81" s="370">
        <v>12994</v>
      </c>
      <c r="CW81" s="371">
        <v>12913</v>
      </c>
      <c r="CX81" s="371">
        <v>12772</v>
      </c>
      <c r="CY81" s="371">
        <v>12765</v>
      </c>
      <c r="CZ81" s="371">
        <v>12764</v>
      </c>
      <c r="DA81" s="371">
        <v>12696</v>
      </c>
      <c r="DB81" s="371">
        <v>12715</v>
      </c>
      <c r="DC81" s="371">
        <v>12631</v>
      </c>
      <c r="DD81" s="371">
        <v>12629</v>
      </c>
      <c r="DE81" s="371">
        <v>12581</v>
      </c>
      <c r="DF81" s="371">
        <v>12597</v>
      </c>
      <c r="DG81" s="372">
        <v>12615</v>
      </c>
      <c r="DH81" s="370">
        <v>12618</v>
      </c>
      <c r="DI81" s="371">
        <v>12639</v>
      </c>
      <c r="DJ81" s="371">
        <v>12629</v>
      </c>
      <c r="DK81" s="371">
        <v>12543</v>
      </c>
      <c r="DL81" s="371">
        <v>12490</v>
      </c>
      <c r="DM81" s="371">
        <v>12440</v>
      </c>
      <c r="DN81" s="371">
        <v>12386</v>
      </c>
      <c r="DO81" s="371">
        <v>12400</v>
      </c>
      <c r="DP81" s="371">
        <v>12433</v>
      </c>
      <c r="DQ81" s="371">
        <v>12398</v>
      </c>
      <c r="DR81" s="371">
        <v>12338</v>
      </c>
      <c r="DS81" s="374">
        <v>12444</v>
      </c>
      <c r="DT81" s="370">
        <v>12506</v>
      </c>
      <c r="DU81" s="371">
        <v>12559</v>
      </c>
      <c r="DV81" s="371">
        <v>12481</v>
      </c>
      <c r="DW81" s="371">
        <v>12497</v>
      </c>
      <c r="DX81" s="371">
        <v>12571</v>
      </c>
      <c r="DY81" s="371">
        <v>12591</v>
      </c>
      <c r="DZ81" s="371">
        <v>12622</v>
      </c>
      <c r="EA81" s="371">
        <v>12538</v>
      </c>
      <c r="EB81" s="371">
        <v>12563</v>
      </c>
      <c r="EC81" s="371">
        <v>12570</v>
      </c>
      <c r="ED81" s="371">
        <v>12486</v>
      </c>
      <c r="EE81" s="374">
        <v>12445</v>
      </c>
      <c r="EF81" s="370">
        <v>12441</v>
      </c>
      <c r="EG81" s="371">
        <v>12379</v>
      </c>
      <c r="EH81" s="371">
        <v>12309</v>
      </c>
      <c r="EI81" s="371">
        <v>12224</v>
      </c>
      <c r="EJ81" s="371">
        <v>12149</v>
      </c>
      <c r="EK81" s="371">
        <v>12150</v>
      </c>
      <c r="EL81" s="371">
        <v>12149</v>
      </c>
      <c r="EM81" s="371">
        <v>12129</v>
      </c>
      <c r="EN81" s="371">
        <v>12115</v>
      </c>
      <c r="EO81" s="371">
        <v>12074</v>
      </c>
      <c r="EP81" s="371">
        <v>12086</v>
      </c>
      <c r="EQ81" s="374">
        <v>12071</v>
      </c>
      <c r="ER81" s="370">
        <v>12001</v>
      </c>
      <c r="ES81" s="371">
        <v>11943</v>
      </c>
      <c r="ET81" s="371">
        <v>11933</v>
      </c>
      <c r="EU81" s="371">
        <v>11865</v>
      </c>
      <c r="EV81" s="371">
        <v>11863</v>
      </c>
      <c r="EW81" s="374">
        <v>11840</v>
      </c>
      <c r="EX81" s="374">
        <v>11909</v>
      </c>
      <c r="EY81" s="374">
        <v>11947</v>
      </c>
      <c r="EZ81" s="372">
        <v>11864</v>
      </c>
      <c r="FA81" s="372">
        <v>11910</v>
      </c>
      <c r="FB81" s="372">
        <v>11874</v>
      </c>
      <c r="FC81" s="372">
        <v>11860</v>
      </c>
      <c r="FD81" s="372">
        <v>11880</v>
      </c>
      <c r="FE81" s="372">
        <v>11861</v>
      </c>
      <c r="FF81" s="372">
        <v>11767</v>
      </c>
      <c r="FG81" s="372"/>
      <c r="FH81" s="372"/>
      <c r="FI81" s="372"/>
      <c r="FJ81" s="372"/>
      <c r="FK81" s="372"/>
      <c r="FL81" s="372"/>
      <c r="FM81" s="372"/>
      <c r="FN81" s="372"/>
      <c r="FO81" s="372"/>
      <c r="FP81" s="372"/>
      <c r="FQ81" s="103">
        <v>-113</v>
      </c>
      <c r="FR81" s="83">
        <v>-0.96031273901589187</v>
      </c>
      <c r="FS81" s="103">
        <v>-93</v>
      </c>
      <c r="FT81" s="83">
        <v>-0.77044155413801674</v>
      </c>
    </row>
    <row r="82" spans="1:176" ht="15" outlineLevel="2">
      <c r="A82" s="358">
        <v>21</v>
      </c>
      <c r="B82" s="52" t="s">
        <v>367</v>
      </c>
      <c r="C82" s="342" t="s">
        <v>369</v>
      </c>
      <c r="D82" s="370">
        <v>2968</v>
      </c>
      <c r="E82" s="371">
        <v>2966</v>
      </c>
      <c r="F82" s="371">
        <v>2966</v>
      </c>
      <c r="G82" s="371">
        <v>2979</v>
      </c>
      <c r="H82" s="371">
        <v>2978</v>
      </c>
      <c r="I82" s="371">
        <v>3002</v>
      </c>
      <c r="J82" s="371">
        <v>2918</v>
      </c>
      <c r="K82" s="371">
        <v>2995</v>
      </c>
      <c r="L82" s="371">
        <v>2886</v>
      </c>
      <c r="M82" s="371">
        <v>2882</v>
      </c>
      <c r="N82" s="371">
        <v>2881</v>
      </c>
      <c r="O82" s="372">
        <v>2891</v>
      </c>
      <c r="P82" s="370">
        <v>2910</v>
      </c>
      <c r="Q82" s="371">
        <v>2899</v>
      </c>
      <c r="R82" s="373">
        <v>2894</v>
      </c>
      <c r="S82" s="371">
        <v>2836</v>
      </c>
      <c r="T82" s="371">
        <v>2860</v>
      </c>
      <c r="U82" s="371">
        <v>2827</v>
      </c>
      <c r="V82" s="371">
        <v>2803</v>
      </c>
      <c r="W82" s="371">
        <v>2812</v>
      </c>
      <c r="X82" s="371">
        <v>2832</v>
      </c>
      <c r="Y82" s="371">
        <v>2856</v>
      </c>
      <c r="Z82" s="371">
        <v>2832</v>
      </c>
      <c r="AA82" s="372">
        <v>2802</v>
      </c>
      <c r="AB82" s="370">
        <v>2830</v>
      </c>
      <c r="AC82" s="371">
        <v>2864</v>
      </c>
      <c r="AD82" s="371">
        <v>2847</v>
      </c>
      <c r="AE82" s="371">
        <v>2830</v>
      </c>
      <c r="AF82" s="371">
        <v>2903</v>
      </c>
      <c r="AG82" s="371">
        <v>2879</v>
      </c>
      <c r="AH82" s="371">
        <v>2887</v>
      </c>
      <c r="AI82" s="371">
        <v>2796</v>
      </c>
      <c r="AJ82" s="371">
        <v>2794</v>
      </c>
      <c r="AK82" s="371">
        <v>2842</v>
      </c>
      <c r="AL82" s="371">
        <v>2836</v>
      </c>
      <c r="AM82" s="372">
        <v>2855</v>
      </c>
      <c r="AN82" s="370">
        <v>2850</v>
      </c>
      <c r="AO82" s="371">
        <v>2936</v>
      </c>
      <c r="AP82" s="371">
        <v>2966</v>
      </c>
      <c r="AQ82" s="371">
        <v>2980</v>
      </c>
      <c r="AR82" s="371">
        <v>3067</v>
      </c>
      <c r="AS82" s="371">
        <v>3060</v>
      </c>
      <c r="AT82" s="371">
        <v>3055</v>
      </c>
      <c r="AU82" s="371">
        <v>3050</v>
      </c>
      <c r="AV82" s="371">
        <v>3032</v>
      </c>
      <c r="AW82" s="371">
        <v>3016</v>
      </c>
      <c r="AX82" s="371">
        <v>2989</v>
      </c>
      <c r="AY82" s="372">
        <v>2975</v>
      </c>
      <c r="AZ82" s="370">
        <v>2985</v>
      </c>
      <c r="BA82" s="371">
        <v>2990</v>
      </c>
      <c r="BB82" s="371">
        <v>2968</v>
      </c>
      <c r="BC82" s="371">
        <v>2976</v>
      </c>
      <c r="BD82" s="371">
        <v>2987</v>
      </c>
      <c r="BE82" s="371">
        <v>3005</v>
      </c>
      <c r="BF82" s="371">
        <v>3004</v>
      </c>
      <c r="BG82" s="371">
        <v>2982</v>
      </c>
      <c r="BH82" s="371">
        <v>3000</v>
      </c>
      <c r="BI82" s="371">
        <v>2988</v>
      </c>
      <c r="BJ82" s="371">
        <v>2981</v>
      </c>
      <c r="BK82" s="372">
        <v>2987</v>
      </c>
      <c r="BL82" s="370">
        <v>2983</v>
      </c>
      <c r="BM82" s="375">
        <v>2987</v>
      </c>
      <c r="BN82" s="375">
        <v>2963</v>
      </c>
      <c r="BO82" s="375">
        <v>2964</v>
      </c>
      <c r="BP82" s="375">
        <v>2956</v>
      </c>
      <c r="BQ82" s="375">
        <v>2931</v>
      </c>
      <c r="BR82" s="375">
        <v>2858</v>
      </c>
      <c r="BS82" s="375">
        <v>2828</v>
      </c>
      <c r="BT82" s="375">
        <v>2805</v>
      </c>
      <c r="BU82" s="375">
        <v>2798</v>
      </c>
      <c r="BV82" s="375">
        <v>2819</v>
      </c>
      <c r="BW82" s="372">
        <v>2837</v>
      </c>
      <c r="BX82" s="370">
        <v>2866</v>
      </c>
      <c r="BY82" s="375">
        <v>2871</v>
      </c>
      <c r="BZ82" s="375">
        <v>2881</v>
      </c>
      <c r="CA82" s="375">
        <v>2886</v>
      </c>
      <c r="CB82" s="375">
        <v>2868</v>
      </c>
      <c r="CC82" s="375">
        <v>2892</v>
      </c>
      <c r="CD82" s="375">
        <v>2917</v>
      </c>
      <c r="CE82" s="375">
        <v>2922</v>
      </c>
      <c r="CF82" s="375">
        <v>2929</v>
      </c>
      <c r="CG82" s="371">
        <v>2921</v>
      </c>
      <c r="CH82" s="371">
        <v>2940</v>
      </c>
      <c r="CI82" s="372">
        <v>2933</v>
      </c>
      <c r="CJ82" s="370">
        <v>2945</v>
      </c>
      <c r="CK82" s="371">
        <v>2966</v>
      </c>
      <c r="CL82" s="371">
        <v>2954</v>
      </c>
      <c r="CM82" s="371">
        <v>2960</v>
      </c>
      <c r="CN82" s="371">
        <v>2943</v>
      </c>
      <c r="CO82" s="371">
        <v>3005</v>
      </c>
      <c r="CP82" s="371">
        <v>3043</v>
      </c>
      <c r="CQ82" s="371">
        <v>3051</v>
      </c>
      <c r="CR82" s="371">
        <v>3052</v>
      </c>
      <c r="CS82" s="371">
        <v>3048</v>
      </c>
      <c r="CT82" s="371">
        <v>3054</v>
      </c>
      <c r="CU82" s="372">
        <v>3048</v>
      </c>
      <c r="CV82" s="370">
        <v>3029</v>
      </c>
      <c r="CW82" s="371">
        <v>3013</v>
      </c>
      <c r="CX82" s="371">
        <v>3008</v>
      </c>
      <c r="CY82" s="371">
        <v>3026</v>
      </c>
      <c r="CZ82" s="371">
        <v>3020</v>
      </c>
      <c r="DA82" s="371">
        <v>2989</v>
      </c>
      <c r="DB82" s="371">
        <v>2981</v>
      </c>
      <c r="DC82" s="371">
        <v>2965</v>
      </c>
      <c r="DD82" s="371">
        <v>2959</v>
      </c>
      <c r="DE82" s="371">
        <v>2942</v>
      </c>
      <c r="DF82" s="371">
        <v>2957</v>
      </c>
      <c r="DG82" s="372">
        <v>2952</v>
      </c>
      <c r="DH82" s="370">
        <v>2956</v>
      </c>
      <c r="DI82" s="371">
        <v>2972</v>
      </c>
      <c r="DJ82" s="371">
        <v>2961</v>
      </c>
      <c r="DK82" s="371">
        <v>2940</v>
      </c>
      <c r="DL82" s="371">
        <v>2929</v>
      </c>
      <c r="DM82" s="371">
        <v>2903</v>
      </c>
      <c r="DN82" s="371">
        <v>2896</v>
      </c>
      <c r="DO82" s="371">
        <v>2855</v>
      </c>
      <c r="DP82" s="371">
        <v>2825</v>
      </c>
      <c r="DQ82" s="371">
        <v>2806</v>
      </c>
      <c r="DR82" s="371">
        <v>2778</v>
      </c>
      <c r="DS82" s="374">
        <v>2850</v>
      </c>
      <c r="DT82" s="370">
        <v>2861</v>
      </c>
      <c r="DU82" s="371">
        <v>2897</v>
      </c>
      <c r="DV82" s="371">
        <v>2949</v>
      </c>
      <c r="DW82" s="371">
        <v>2932</v>
      </c>
      <c r="DX82" s="371">
        <v>2974</v>
      </c>
      <c r="DY82" s="371">
        <v>2963</v>
      </c>
      <c r="DZ82" s="371">
        <v>2962</v>
      </c>
      <c r="EA82" s="371">
        <v>2947</v>
      </c>
      <c r="EB82" s="371">
        <v>2935</v>
      </c>
      <c r="EC82" s="371">
        <v>2962</v>
      </c>
      <c r="ED82" s="371">
        <v>2947</v>
      </c>
      <c r="EE82" s="374">
        <v>2949</v>
      </c>
      <c r="EF82" s="370">
        <v>2975</v>
      </c>
      <c r="EG82" s="371">
        <v>2983</v>
      </c>
      <c r="EH82" s="371">
        <v>2965</v>
      </c>
      <c r="EI82" s="371">
        <v>2919</v>
      </c>
      <c r="EJ82" s="371">
        <v>2906</v>
      </c>
      <c r="EK82" s="371">
        <v>2907</v>
      </c>
      <c r="EL82" s="371">
        <v>2915</v>
      </c>
      <c r="EM82" s="371">
        <v>2930</v>
      </c>
      <c r="EN82" s="371">
        <v>2921</v>
      </c>
      <c r="EO82" s="371">
        <v>2897</v>
      </c>
      <c r="EP82" s="371">
        <v>2912</v>
      </c>
      <c r="EQ82" s="374">
        <v>2919</v>
      </c>
      <c r="ER82" s="370">
        <v>2937</v>
      </c>
      <c r="ES82" s="371">
        <v>2912</v>
      </c>
      <c r="ET82" s="371">
        <v>2902</v>
      </c>
      <c r="EU82" s="371">
        <v>2914</v>
      </c>
      <c r="EV82" s="371">
        <v>2906</v>
      </c>
      <c r="EW82" s="374">
        <v>2877</v>
      </c>
      <c r="EX82" s="374">
        <v>2919</v>
      </c>
      <c r="EY82" s="374">
        <v>2912</v>
      </c>
      <c r="EZ82" s="372">
        <v>2922</v>
      </c>
      <c r="FA82" s="372">
        <v>2940</v>
      </c>
      <c r="FB82" s="372">
        <v>2943</v>
      </c>
      <c r="FC82" s="372">
        <v>2934</v>
      </c>
      <c r="FD82" s="372">
        <v>2954</v>
      </c>
      <c r="FE82" s="372">
        <v>2917</v>
      </c>
      <c r="FF82" s="372">
        <v>2904</v>
      </c>
      <c r="FG82" s="372"/>
      <c r="FH82" s="372"/>
      <c r="FI82" s="372"/>
      <c r="FJ82" s="372"/>
      <c r="FK82" s="372"/>
      <c r="FL82" s="372"/>
      <c r="FM82" s="372"/>
      <c r="FN82" s="372"/>
      <c r="FO82" s="372"/>
      <c r="FP82" s="372"/>
      <c r="FQ82" s="103">
        <v>-50</v>
      </c>
      <c r="FR82" s="83">
        <v>-1.721763085399449</v>
      </c>
      <c r="FS82" s="103">
        <v>-30</v>
      </c>
      <c r="FT82" s="83">
        <v>-1.0277492291880781</v>
      </c>
    </row>
    <row r="83" spans="1:176" ht="15" outlineLevel="2">
      <c r="A83" s="358">
        <v>55</v>
      </c>
      <c r="B83" s="52" t="s">
        <v>367</v>
      </c>
      <c r="C83" s="342" t="s">
        <v>370</v>
      </c>
      <c r="D83" s="370">
        <v>6913</v>
      </c>
      <c r="E83" s="371">
        <v>7087</v>
      </c>
      <c r="F83" s="371">
        <v>7022</v>
      </c>
      <c r="G83" s="371">
        <v>6992</v>
      </c>
      <c r="H83" s="371">
        <v>6918</v>
      </c>
      <c r="I83" s="371">
        <v>7057</v>
      </c>
      <c r="J83" s="371">
        <v>7043</v>
      </c>
      <c r="K83" s="371">
        <v>6982</v>
      </c>
      <c r="L83" s="371">
        <v>6962</v>
      </c>
      <c r="M83" s="371">
        <v>7027</v>
      </c>
      <c r="N83" s="371">
        <v>7090</v>
      </c>
      <c r="O83" s="372">
        <v>7179</v>
      </c>
      <c r="P83" s="370">
        <v>7057</v>
      </c>
      <c r="Q83" s="371">
        <v>7055</v>
      </c>
      <c r="R83" s="373">
        <v>7088</v>
      </c>
      <c r="S83" s="371">
        <v>6069</v>
      </c>
      <c r="T83" s="371">
        <v>7127</v>
      </c>
      <c r="U83" s="371">
        <v>7240</v>
      </c>
      <c r="V83" s="371">
        <v>7223</v>
      </c>
      <c r="W83" s="371">
        <v>7220</v>
      </c>
      <c r="X83" s="371">
        <v>7292</v>
      </c>
      <c r="Y83" s="371">
        <v>7304</v>
      </c>
      <c r="Z83" s="371">
        <v>7309</v>
      </c>
      <c r="AA83" s="372">
        <v>7243</v>
      </c>
      <c r="AB83" s="370">
        <v>7237</v>
      </c>
      <c r="AC83" s="371">
        <v>7232</v>
      </c>
      <c r="AD83" s="371">
        <v>7230</v>
      </c>
      <c r="AE83" s="371">
        <v>7230</v>
      </c>
      <c r="AF83" s="371">
        <v>7227</v>
      </c>
      <c r="AG83" s="371">
        <v>7188</v>
      </c>
      <c r="AH83" s="371">
        <v>7186</v>
      </c>
      <c r="AI83" s="371">
        <v>7219</v>
      </c>
      <c r="AJ83" s="371">
        <v>7182</v>
      </c>
      <c r="AK83" s="371">
        <v>7250</v>
      </c>
      <c r="AL83" s="371">
        <v>7254</v>
      </c>
      <c r="AM83" s="372">
        <v>7298</v>
      </c>
      <c r="AN83" s="370">
        <v>7298</v>
      </c>
      <c r="AO83" s="371">
        <v>7254</v>
      </c>
      <c r="AP83" s="371">
        <v>7286</v>
      </c>
      <c r="AQ83" s="371">
        <v>7304</v>
      </c>
      <c r="AR83" s="371">
        <v>7296</v>
      </c>
      <c r="AS83" s="371">
        <v>7301</v>
      </c>
      <c r="AT83" s="371">
        <v>7319</v>
      </c>
      <c r="AU83" s="371">
        <v>7329</v>
      </c>
      <c r="AV83" s="371">
        <v>7234</v>
      </c>
      <c r="AW83" s="371">
        <v>7220</v>
      </c>
      <c r="AX83" s="371">
        <v>7217</v>
      </c>
      <c r="AY83" s="372">
        <v>7218</v>
      </c>
      <c r="AZ83" s="370">
        <v>7204</v>
      </c>
      <c r="BA83" s="371">
        <v>7290</v>
      </c>
      <c r="BB83" s="371">
        <v>7332</v>
      </c>
      <c r="BC83" s="371">
        <v>7154</v>
      </c>
      <c r="BD83" s="371">
        <v>7142</v>
      </c>
      <c r="BE83" s="371">
        <v>7089</v>
      </c>
      <c r="BF83" s="371">
        <v>7077</v>
      </c>
      <c r="BG83" s="371">
        <v>7021</v>
      </c>
      <c r="BH83" s="371">
        <v>6999</v>
      </c>
      <c r="BI83" s="371">
        <v>6913</v>
      </c>
      <c r="BJ83" s="371">
        <v>6899</v>
      </c>
      <c r="BK83" s="372">
        <v>6900</v>
      </c>
      <c r="BL83" s="370">
        <v>6932</v>
      </c>
      <c r="BM83" s="375">
        <v>6991</v>
      </c>
      <c r="BN83" s="375">
        <v>6974</v>
      </c>
      <c r="BO83" s="375">
        <v>6920</v>
      </c>
      <c r="BP83" s="375">
        <v>6916</v>
      </c>
      <c r="BQ83" s="375">
        <v>6898</v>
      </c>
      <c r="BR83" s="375">
        <v>6812</v>
      </c>
      <c r="BS83" s="375">
        <v>6796</v>
      </c>
      <c r="BT83" s="375">
        <v>6792</v>
      </c>
      <c r="BU83" s="375">
        <v>6791</v>
      </c>
      <c r="BV83" s="375">
        <v>6800</v>
      </c>
      <c r="BW83" s="372">
        <v>6798</v>
      </c>
      <c r="BX83" s="370">
        <v>6779</v>
      </c>
      <c r="BY83" s="375">
        <v>6741</v>
      </c>
      <c r="BZ83" s="375">
        <v>6726</v>
      </c>
      <c r="CA83" s="375">
        <v>6704</v>
      </c>
      <c r="CB83" s="375">
        <v>6677</v>
      </c>
      <c r="CC83" s="375">
        <v>6643</v>
      </c>
      <c r="CD83" s="375">
        <v>6601</v>
      </c>
      <c r="CE83" s="375">
        <v>6587</v>
      </c>
      <c r="CF83" s="375">
        <v>6578</v>
      </c>
      <c r="CG83" s="371">
        <v>6536</v>
      </c>
      <c r="CH83" s="371">
        <v>6575</v>
      </c>
      <c r="CI83" s="372">
        <v>6560</v>
      </c>
      <c r="CJ83" s="370">
        <v>6537</v>
      </c>
      <c r="CK83" s="371">
        <v>6572</v>
      </c>
      <c r="CL83" s="371">
        <v>6566</v>
      </c>
      <c r="CM83" s="371">
        <v>6579</v>
      </c>
      <c r="CN83" s="371">
        <v>6594</v>
      </c>
      <c r="CO83" s="371">
        <v>6731</v>
      </c>
      <c r="CP83" s="371">
        <v>6768</v>
      </c>
      <c r="CQ83" s="371">
        <v>6744</v>
      </c>
      <c r="CR83" s="371">
        <v>6743</v>
      </c>
      <c r="CS83" s="371">
        <v>6686</v>
      </c>
      <c r="CT83" s="371">
        <v>6722</v>
      </c>
      <c r="CU83" s="372">
        <v>6722</v>
      </c>
      <c r="CV83" s="370">
        <v>6697</v>
      </c>
      <c r="CW83" s="371">
        <v>6689</v>
      </c>
      <c r="CX83" s="371">
        <v>6630</v>
      </c>
      <c r="CY83" s="371">
        <v>6619</v>
      </c>
      <c r="CZ83" s="371">
        <v>6615</v>
      </c>
      <c r="DA83" s="371">
        <v>6613</v>
      </c>
      <c r="DB83" s="371">
        <v>6561</v>
      </c>
      <c r="DC83" s="371">
        <v>6490</v>
      </c>
      <c r="DD83" s="371">
        <v>6487</v>
      </c>
      <c r="DE83" s="371">
        <v>6455</v>
      </c>
      <c r="DF83" s="371">
        <v>6446</v>
      </c>
      <c r="DG83" s="372">
        <v>6462</v>
      </c>
      <c r="DH83" s="370">
        <v>6449</v>
      </c>
      <c r="DI83" s="371">
        <v>6436</v>
      </c>
      <c r="DJ83" s="371">
        <v>6444</v>
      </c>
      <c r="DK83" s="371">
        <v>6423</v>
      </c>
      <c r="DL83" s="371">
        <v>6418</v>
      </c>
      <c r="DM83" s="371">
        <v>6403</v>
      </c>
      <c r="DN83" s="371">
        <v>6386</v>
      </c>
      <c r="DO83" s="371">
        <v>6379</v>
      </c>
      <c r="DP83" s="371">
        <v>6376</v>
      </c>
      <c r="DQ83" s="371">
        <v>6352</v>
      </c>
      <c r="DR83" s="371">
        <v>6305</v>
      </c>
      <c r="DS83" s="374">
        <v>6345</v>
      </c>
      <c r="DT83" s="370">
        <v>6381</v>
      </c>
      <c r="DU83" s="371">
        <v>6461</v>
      </c>
      <c r="DV83" s="371">
        <v>6409</v>
      </c>
      <c r="DW83" s="371">
        <v>6402</v>
      </c>
      <c r="DX83" s="371">
        <v>6480</v>
      </c>
      <c r="DY83" s="371">
        <v>6507</v>
      </c>
      <c r="DZ83" s="371">
        <v>6535</v>
      </c>
      <c r="EA83" s="371">
        <v>6457</v>
      </c>
      <c r="EB83" s="371">
        <v>6485</v>
      </c>
      <c r="EC83" s="371">
        <v>6479</v>
      </c>
      <c r="ED83" s="371">
        <v>6460</v>
      </c>
      <c r="EE83" s="374">
        <v>6475</v>
      </c>
      <c r="EF83" s="370">
        <v>6504</v>
      </c>
      <c r="EG83" s="371">
        <v>6530</v>
      </c>
      <c r="EH83" s="371">
        <v>6553</v>
      </c>
      <c r="EI83" s="371">
        <v>6505</v>
      </c>
      <c r="EJ83" s="371">
        <v>6513</v>
      </c>
      <c r="EK83" s="371">
        <v>6512</v>
      </c>
      <c r="EL83" s="371">
        <v>6504</v>
      </c>
      <c r="EM83" s="371">
        <v>6521</v>
      </c>
      <c r="EN83" s="371">
        <v>6505</v>
      </c>
      <c r="EO83" s="371">
        <v>6498</v>
      </c>
      <c r="EP83" s="371">
        <v>6518</v>
      </c>
      <c r="EQ83" s="374">
        <v>6506</v>
      </c>
      <c r="ER83" s="370">
        <v>6553</v>
      </c>
      <c r="ES83" s="371">
        <v>6530</v>
      </c>
      <c r="ET83" s="371">
        <v>6496</v>
      </c>
      <c r="EU83" s="371">
        <v>6451</v>
      </c>
      <c r="EV83" s="371">
        <v>6447</v>
      </c>
      <c r="EW83" s="374">
        <v>6431</v>
      </c>
      <c r="EX83" s="374">
        <v>6414</v>
      </c>
      <c r="EY83" s="374">
        <v>6461</v>
      </c>
      <c r="EZ83" s="372">
        <v>6478</v>
      </c>
      <c r="FA83" s="372">
        <v>6489</v>
      </c>
      <c r="FB83" s="372">
        <v>6495</v>
      </c>
      <c r="FC83" s="372">
        <v>6530</v>
      </c>
      <c r="FD83" s="372">
        <v>6563</v>
      </c>
      <c r="FE83" s="372">
        <v>6524</v>
      </c>
      <c r="FF83" s="372">
        <v>6468</v>
      </c>
      <c r="FG83" s="372"/>
      <c r="FH83" s="372"/>
      <c r="FI83" s="372"/>
      <c r="FJ83" s="372"/>
      <c r="FK83" s="372"/>
      <c r="FL83" s="372"/>
      <c r="FM83" s="372"/>
      <c r="FN83" s="372"/>
      <c r="FO83" s="372"/>
      <c r="FP83" s="372"/>
      <c r="FQ83" s="103">
        <v>-95</v>
      </c>
      <c r="FR83" s="83">
        <v>-1.468769325912183</v>
      </c>
      <c r="FS83" s="103">
        <v>-62</v>
      </c>
      <c r="FT83" s="83">
        <v>-0.95296649246849074</v>
      </c>
    </row>
    <row r="84" spans="1:176" ht="15" outlineLevel="2">
      <c r="A84" s="358">
        <v>148</v>
      </c>
      <c r="B84" s="52" t="s">
        <v>367</v>
      </c>
      <c r="C84" s="342" t="s">
        <v>371</v>
      </c>
      <c r="D84" s="370">
        <v>15996</v>
      </c>
      <c r="E84" s="371">
        <v>16125</v>
      </c>
      <c r="F84" s="371">
        <v>16051</v>
      </c>
      <c r="G84" s="371">
        <v>16048</v>
      </c>
      <c r="H84" s="371">
        <v>15803</v>
      </c>
      <c r="I84" s="371">
        <v>15874</v>
      </c>
      <c r="J84" s="371">
        <v>15100</v>
      </c>
      <c r="K84" s="371">
        <v>15850</v>
      </c>
      <c r="L84" s="371">
        <v>14904</v>
      </c>
      <c r="M84" s="371">
        <v>14878</v>
      </c>
      <c r="N84" s="371">
        <v>14746</v>
      </c>
      <c r="O84" s="372">
        <v>14651</v>
      </c>
      <c r="P84" s="370">
        <v>14576</v>
      </c>
      <c r="Q84" s="371">
        <v>14451</v>
      </c>
      <c r="R84" s="373">
        <v>14378</v>
      </c>
      <c r="S84" s="371">
        <v>14675</v>
      </c>
      <c r="T84" s="371">
        <v>14803</v>
      </c>
      <c r="U84" s="371">
        <v>14671</v>
      </c>
      <c r="V84" s="371">
        <v>14633</v>
      </c>
      <c r="W84" s="371">
        <v>14596</v>
      </c>
      <c r="X84" s="371">
        <v>14640</v>
      </c>
      <c r="Y84" s="371">
        <v>14779</v>
      </c>
      <c r="Z84" s="371">
        <v>14751</v>
      </c>
      <c r="AA84" s="372">
        <v>14556</v>
      </c>
      <c r="AB84" s="370">
        <v>14713</v>
      </c>
      <c r="AC84" s="371">
        <v>14684</v>
      </c>
      <c r="AD84" s="371">
        <v>14611</v>
      </c>
      <c r="AE84" s="371">
        <v>14511</v>
      </c>
      <c r="AF84" s="371">
        <v>14727</v>
      </c>
      <c r="AG84" s="371">
        <v>14635</v>
      </c>
      <c r="AH84" s="371">
        <v>14604</v>
      </c>
      <c r="AI84" s="371">
        <v>14611</v>
      </c>
      <c r="AJ84" s="371">
        <v>14636</v>
      </c>
      <c r="AK84" s="371">
        <v>14824</v>
      </c>
      <c r="AL84" s="371">
        <v>14764</v>
      </c>
      <c r="AM84" s="372">
        <v>14762</v>
      </c>
      <c r="AN84" s="370">
        <v>14638</v>
      </c>
      <c r="AO84" s="371">
        <v>14711</v>
      </c>
      <c r="AP84" s="371">
        <v>14651</v>
      </c>
      <c r="AQ84" s="371">
        <v>14657</v>
      </c>
      <c r="AR84" s="371">
        <v>14962</v>
      </c>
      <c r="AS84" s="371">
        <v>14922</v>
      </c>
      <c r="AT84" s="371">
        <v>14987</v>
      </c>
      <c r="AU84" s="371">
        <v>14895</v>
      </c>
      <c r="AV84" s="371">
        <v>14714</v>
      </c>
      <c r="AW84" s="371">
        <v>14624</v>
      </c>
      <c r="AX84" s="371">
        <v>14637</v>
      </c>
      <c r="AY84" s="372">
        <v>14572</v>
      </c>
      <c r="AZ84" s="370">
        <v>14618</v>
      </c>
      <c r="BA84" s="371">
        <v>14557</v>
      </c>
      <c r="BB84" s="371">
        <v>14398</v>
      </c>
      <c r="BC84" s="371">
        <v>14345</v>
      </c>
      <c r="BD84" s="371">
        <v>14289</v>
      </c>
      <c r="BE84" s="371">
        <v>14180</v>
      </c>
      <c r="BF84" s="371">
        <v>14115</v>
      </c>
      <c r="BG84" s="371">
        <v>13965</v>
      </c>
      <c r="BH84" s="371">
        <v>14087</v>
      </c>
      <c r="BI84" s="371">
        <v>13920</v>
      </c>
      <c r="BJ84" s="371">
        <v>13943</v>
      </c>
      <c r="BK84" s="372">
        <v>14027</v>
      </c>
      <c r="BL84" s="370">
        <v>14139</v>
      </c>
      <c r="BM84" s="375">
        <v>14336</v>
      </c>
      <c r="BN84" s="375">
        <v>14447</v>
      </c>
      <c r="BO84" s="375">
        <v>14501</v>
      </c>
      <c r="BP84" s="375">
        <v>14534</v>
      </c>
      <c r="BQ84" s="375">
        <v>14493</v>
      </c>
      <c r="BR84" s="375">
        <v>14129</v>
      </c>
      <c r="BS84" s="375">
        <v>13996</v>
      </c>
      <c r="BT84" s="375">
        <v>13895</v>
      </c>
      <c r="BU84" s="375">
        <v>13985</v>
      </c>
      <c r="BV84" s="375">
        <v>14008</v>
      </c>
      <c r="BW84" s="372">
        <v>14049</v>
      </c>
      <c r="BX84" s="370">
        <v>14254</v>
      </c>
      <c r="BY84" s="375">
        <v>14045</v>
      </c>
      <c r="BZ84" s="375">
        <v>13746</v>
      </c>
      <c r="CA84" s="375">
        <v>13639</v>
      </c>
      <c r="CB84" s="375">
        <v>13548</v>
      </c>
      <c r="CC84" s="375">
        <v>13368</v>
      </c>
      <c r="CD84" s="375">
        <v>13270</v>
      </c>
      <c r="CE84" s="375">
        <v>13291</v>
      </c>
      <c r="CF84" s="375">
        <v>13182</v>
      </c>
      <c r="CG84" s="371">
        <v>13077</v>
      </c>
      <c r="CH84" s="371">
        <v>13023</v>
      </c>
      <c r="CI84" s="372">
        <v>12975</v>
      </c>
      <c r="CJ84" s="370">
        <v>12986</v>
      </c>
      <c r="CK84" s="371">
        <v>13086</v>
      </c>
      <c r="CL84" s="371">
        <v>13150</v>
      </c>
      <c r="CM84" s="371">
        <v>13140</v>
      </c>
      <c r="CN84" s="371">
        <v>13242</v>
      </c>
      <c r="CO84" s="371">
        <v>13450</v>
      </c>
      <c r="CP84" s="371">
        <v>13680</v>
      </c>
      <c r="CQ84" s="371">
        <v>13736</v>
      </c>
      <c r="CR84" s="371">
        <v>13745</v>
      </c>
      <c r="CS84" s="371">
        <v>13810</v>
      </c>
      <c r="CT84" s="371">
        <v>13970</v>
      </c>
      <c r="CU84" s="372">
        <v>14532</v>
      </c>
      <c r="CV84" s="370">
        <v>14562</v>
      </c>
      <c r="CW84" s="371">
        <v>14457</v>
      </c>
      <c r="CX84" s="371">
        <v>14477</v>
      </c>
      <c r="CY84" s="371">
        <v>14676</v>
      </c>
      <c r="CZ84" s="371">
        <v>14637</v>
      </c>
      <c r="DA84" s="371">
        <v>14575</v>
      </c>
      <c r="DB84" s="371">
        <v>14605</v>
      </c>
      <c r="DC84" s="371">
        <v>14544</v>
      </c>
      <c r="DD84" s="371">
        <v>14552</v>
      </c>
      <c r="DE84" s="371">
        <v>14422</v>
      </c>
      <c r="DF84" s="371">
        <v>14467</v>
      </c>
      <c r="DG84" s="372">
        <v>14499</v>
      </c>
      <c r="DH84" s="370">
        <v>14585</v>
      </c>
      <c r="DI84" s="371">
        <v>14638</v>
      </c>
      <c r="DJ84" s="371">
        <v>14701</v>
      </c>
      <c r="DK84" s="371">
        <v>14875</v>
      </c>
      <c r="DL84" s="371">
        <v>14735</v>
      </c>
      <c r="DM84" s="371">
        <v>14726</v>
      </c>
      <c r="DN84" s="371">
        <v>14603</v>
      </c>
      <c r="DO84" s="371">
        <v>14609</v>
      </c>
      <c r="DP84" s="371">
        <v>14690</v>
      </c>
      <c r="DQ84" s="371">
        <v>14539</v>
      </c>
      <c r="DR84" s="371">
        <v>14450</v>
      </c>
      <c r="DS84" s="374">
        <v>14673</v>
      </c>
      <c r="DT84" s="370">
        <v>14838</v>
      </c>
      <c r="DU84" s="371">
        <v>15309</v>
      </c>
      <c r="DV84" s="371">
        <v>15560</v>
      </c>
      <c r="DW84" s="371">
        <v>15842</v>
      </c>
      <c r="DX84" s="371">
        <v>16440</v>
      </c>
      <c r="DY84" s="371">
        <v>16710</v>
      </c>
      <c r="DZ84" s="371">
        <v>16901</v>
      </c>
      <c r="EA84" s="371">
        <v>16221</v>
      </c>
      <c r="EB84" s="371">
        <v>16380</v>
      </c>
      <c r="EC84" s="371">
        <v>16218</v>
      </c>
      <c r="ED84" s="371">
        <v>16000</v>
      </c>
      <c r="EE84" s="374">
        <v>15834</v>
      </c>
      <c r="EF84" s="370">
        <v>15804</v>
      </c>
      <c r="EG84" s="371">
        <v>15654</v>
      </c>
      <c r="EH84" s="371">
        <v>15597</v>
      </c>
      <c r="EI84" s="371">
        <v>15447</v>
      </c>
      <c r="EJ84" s="371">
        <v>15328</v>
      </c>
      <c r="EK84" s="371">
        <v>15325</v>
      </c>
      <c r="EL84" s="371">
        <v>15347</v>
      </c>
      <c r="EM84" s="371">
        <v>15370</v>
      </c>
      <c r="EN84" s="371">
        <v>15904</v>
      </c>
      <c r="EO84" s="371">
        <v>15835</v>
      </c>
      <c r="EP84" s="371">
        <v>15817</v>
      </c>
      <c r="EQ84" s="374">
        <v>15859</v>
      </c>
      <c r="ER84" s="370">
        <v>15863</v>
      </c>
      <c r="ES84" s="371">
        <v>16027</v>
      </c>
      <c r="ET84" s="371">
        <v>16295</v>
      </c>
      <c r="EU84" s="371">
        <v>16310</v>
      </c>
      <c r="EV84" s="371">
        <v>16473</v>
      </c>
      <c r="EW84" s="374">
        <v>16614</v>
      </c>
      <c r="EX84" s="374">
        <v>17684</v>
      </c>
      <c r="EY84" s="374">
        <v>17800</v>
      </c>
      <c r="EZ84" s="372">
        <v>17811</v>
      </c>
      <c r="FA84" s="372">
        <v>17839</v>
      </c>
      <c r="FB84" s="372">
        <v>17746</v>
      </c>
      <c r="FC84" s="372">
        <v>17903</v>
      </c>
      <c r="FD84" s="372">
        <v>18224</v>
      </c>
      <c r="FE84" s="372">
        <v>18154</v>
      </c>
      <c r="FF84" s="372">
        <v>18175</v>
      </c>
      <c r="FG84" s="372"/>
      <c r="FH84" s="372"/>
      <c r="FI84" s="372"/>
      <c r="FJ84" s="372"/>
      <c r="FK84" s="372"/>
      <c r="FL84" s="372"/>
      <c r="FM84" s="372"/>
      <c r="FN84" s="372"/>
      <c r="FO84" s="372"/>
      <c r="FP84" s="372"/>
      <c r="FQ84" s="103">
        <v>-49</v>
      </c>
      <c r="FR84" s="83">
        <v>-0.26960110041265473</v>
      </c>
      <c r="FS84" s="103">
        <v>272</v>
      </c>
      <c r="FT84" s="83">
        <v>1.7151144460558674</v>
      </c>
    </row>
    <row r="85" spans="1:176" ht="15" outlineLevel="2">
      <c r="A85" s="358">
        <v>197</v>
      </c>
      <c r="B85" s="52" t="s">
        <v>367</v>
      </c>
      <c r="C85" s="342" t="s">
        <v>372</v>
      </c>
      <c r="D85" s="370">
        <v>10443</v>
      </c>
      <c r="E85" s="371">
        <v>10514</v>
      </c>
      <c r="F85" s="371">
        <v>10538</v>
      </c>
      <c r="G85" s="371">
        <v>10342</v>
      </c>
      <c r="H85" s="371">
        <v>10310</v>
      </c>
      <c r="I85" s="371">
        <v>10342</v>
      </c>
      <c r="J85" s="371">
        <v>10245</v>
      </c>
      <c r="K85" s="371">
        <v>10307</v>
      </c>
      <c r="L85" s="371">
        <v>10272</v>
      </c>
      <c r="M85" s="371">
        <v>10296</v>
      </c>
      <c r="N85" s="371">
        <v>10310</v>
      </c>
      <c r="O85" s="372">
        <v>10233</v>
      </c>
      <c r="P85" s="370">
        <v>10227</v>
      </c>
      <c r="Q85" s="371">
        <v>10241</v>
      </c>
      <c r="R85" s="373">
        <v>10253</v>
      </c>
      <c r="S85" s="371">
        <v>10169</v>
      </c>
      <c r="T85" s="371">
        <v>10362</v>
      </c>
      <c r="U85" s="371">
        <v>10474</v>
      </c>
      <c r="V85" s="371">
        <v>10465</v>
      </c>
      <c r="W85" s="371">
        <v>10436</v>
      </c>
      <c r="X85" s="371">
        <v>10515</v>
      </c>
      <c r="Y85" s="371">
        <v>10567</v>
      </c>
      <c r="Z85" s="371">
        <v>10559</v>
      </c>
      <c r="AA85" s="372">
        <v>10488</v>
      </c>
      <c r="AB85" s="370">
        <v>10533</v>
      </c>
      <c r="AC85" s="371">
        <v>10527</v>
      </c>
      <c r="AD85" s="371">
        <v>10573</v>
      </c>
      <c r="AE85" s="371">
        <v>10545</v>
      </c>
      <c r="AF85" s="371">
        <v>10503</v>
      </c>
      <c r="AG85" s="371">
        <v>10554</v>
      </c>
      <c r="AH85" s="371">
        <v>10569</v>
      </c>
      <c r="AI85" s="371">
        <v>10629</v>
      </c>
      <c r="AJ85" s="371">
        <v>10694</v>
      </c>
      <c r="AK85" s="371">
        <v>10720</v>
      </c>
      <c r="AL85" s="371">
        <v>10747</v>
      </c>
      <c r="AM85" s="372">
        <v>10710</v>
      </c>
      <c r="AN85" s="370">
        <v>10733</v>
      </c>
      <c r="AO85" s="371">
        <v>10995</v>
      </c>
      <c r="AP85" s="371">
        <v>11012</v>
      </c>
      <c r="AQ85" s="371">
        <v>11051</v>
      </c>
      <c r="AR85" s="371">
        <v>11067</v>
      </c>
      <c r="AS85" s="371">
        <v>10996</v>
      </c>
      <c r="AT85" s="371">
        <v>11069</v>
      </c>
      <c r="AU85" s="371">
        <v>11090</v>
      </c>
      <c r="AV85" s="371">
        <v>11047</v>
      </c>
      <c r="AW85" s="371">
        <v>11050</v>
      </c>
      <c r="AX85" s="371">
        <v>11039</v>
      </c>
      <c r="AY85" s="372">
        <v>11056</v>
      </c>
      <c r="AZ85" s="370">
        <v>11082</v>
      </c>
      <c r="BA85" s="371">
        <v>11134</v>
      </c>
      <c r="BB85" s="371">
        <v>11089</v>
      </c>
      <c r="BC85" s="371">
        <v>11024</v>
      </c>
      <c r="BD85" s="371">
        <v>11010</v>
      </c>
      <c r="BE85" s="371">
        <v>10977</v>
      </c>
      <c r="BF85" s="371">
        <v>10930</v>
      </c>
      <c r="BG85" s="371">
        <v>10865</v>
      </c>
      <c r="BH85" s="371">
        <v>10903</v>
      </c>
      <c r="BI85" s="371">
        <v>10876</v>
      </c>
      <c r="BJ85" s="371">
        <v>10844</v>
      </c>
      <c r="BK85" s="372">
        <v>10946</v>
      </c>
      <c r="BL85" s="370">
        <v>10981</v>
      </c>
      <c r="BM85" s="375">
        <v>11009</v>
      </c>
      <c r="BN85" s="375">
        <v>11055</v>
      </c>
      <c r="BO85" s="375">
        <v>11030</v>
      </c>
      <c r="BP85" s="375">
        <v>11107</v>
      </c>
      <c r="BQ85" s="375">
        <v>11002</v>
      </c>
      <c r="BR85" s="375">
        <v>10818</v>
      </c>
      <c r="BS85" s="375">
        <v>10768</v>
      </c>
      <c r="BT85" s="375">
        <v>10738</v>
      </c>
      <c r="BU85" s="375">
        <v>10738</v>
      </c>
      <c r="BV85" s="375">
        <v>10757</v>
      </c>
      <c r="BW85" s="372">
        <v>10788</v>
      </c>
      <c r="BX85" s="370">
        <v>10853</v>
      </c>
      <c r="BY85" s="375">
        <v>10793</v>
      </c>
      <c r="BZ85" s="375">
        <v>10835</v>
      </c>
      <c r="CA85" s="375">
        <v>10820</v>
      </c>
      <c r="CB85" s="375">
        <v>10807</v>
      </c>
      <c r="CC85" s="375">
        <v>10746</v>
      </c>
      <c r="CD85" s="375">
        <v>10723</v>
      </c>
      <c r="CE85" s="375">
        <v>10930</v>
      </c>
      <c r="CF85" s="375">
        <v>10935</v>
      </c>
      <c r="CG85" s="371">
        <v>10881</v>
      </c>
      <c r="CH85" s="371">
        <v>10798</v>
      </c>
      <c r="CI85" s="372">
        <v>10747</v>
      </c>
      <c r="CJ85" s="370">
        <v>10697</v>
      </c>
      <c r="CK85" s="371">
        <v>10711</v>
      </c>
      <c r="CL85" s="371">
        <v>10690</v>
      </c>
      <c r="CM85" s="371">
        <v>10664</v>
      </c>
      <c r="CN85" s="371">
        <v>10652</v>
      </c>
      <c r="CO85" s="371">
        <v>10760</v>
      </c>
      <c r="CP85" s="371">
        <v>10761</v>
      </c>
      <c r="CQ85" s="371">
        <v>10819</v>
      </c>
      <c r="CR85" s="371">
        <v>10831</v>
      </c>
      <c r="CS85" s="371">
        <v>10912</v>
      </c>
      <c r="CT85" s="371">
        <v>10949</v>
      </c>
      <c r="CU85" s="372">
        <v>10979</v>
      </c>
      <c r="CV85" s="370">
        <v>10984</v>
      </c>
      <c r="CW85" s="371">
        <v>10978</v>
      </c>
      <c r="CX85" s="371">
        <v>11069</v>
      </c>
      <c r="CY85" s="371">
        <v>11096</v>
      </c>
      <c r="CZ85" s="371">
        <v>11117</v>
      </c>
      <c r="DA85" s="371">
        <v>11090</v>
      </c>
      <c r="DB85" s="371">
        <v>11103</v>
      </c>
      <c r="DC85" s="371">
        <v>11043</v>
      </c>
      <c r="DD85" s="371">
        <v>11037</v>
      </c>
      <c r="DE85" s="371">
        <v>11020</v>
      </c>
      <c r="DF85" s="371">
        <v>11017</v>
      </c>
      <c r="DG85" s="372">
        <v>11037</v>
      </c>
      <c r="DH85" s="370">
        <v>11025</v>
      </c>
      <c r="DI85" s="371">
        <v>10992</v>
      </c>
      <c r="DJ85" s="371">
        <v>11115</v>
      </c>
      <c r="DK85" s="371">
        <v>11078</v>
      </c>
      <c r="DL85" s="371">
        <v>10994</v>
      </c>
      <c r="DM85" s="371">
        <v>10944</v>
      </c>
      <c r="DN85" s="371">
        <v>10890</v>
      </c>
      <c r="DO85" s="371">
        <v>10836</v>
      </c>
      <c r="DP85" s="371">
        <v>10869</v>
      </c>
      <c r="DQ85" s="371">
        <v>10858</v>
      </c>
      <c r="DR85" s="371">
        <v>10792</v>
      </c>
      <c r="DS85" s="374">
        <v>10875</v>
      </c>
      <c r="DT85" s="370">
        <v>10873</v>
      </c>
      <c r="DU85" s="371">
        <v>11033</v>
      </c>
      <c r="DV85" s="371">
        <v>11006</v>
      </c>
      <c r="DW85" s="371">
        <v>11068</v>
      </c>
      <c r="DX85" s="371">
        <v>11232</v>
      </c>
      <c r="DY85" s="371">
        <v>11292</v>
      </c>
      <c r="DZ85" s="371">
        <v>11321</v>
      </c>
      <c r="EA85" s="371">
        <v>11208</v>
      </c>
      <c r="EB85" s="371">
        <v>11210</v>
      </c>
      <c r="EC85" s="371">
        <v>11216</v>
      </c>
      <c r="ED85" s="371">
        <v>11148</v>
      </c>
      <c r="EE85" s="374">
        <v>11098</v>
      </c>
      <c r="EF85" s="370">
        <v>11194</v>
      </c>
      <c r="EG85" s="371">
        <v>11190</v>
      </c>
      <c r="EH85" s="371">
        <v>11136</v>
      </c>
      <c r="EI85" s="371">
        <v>11059</v>
      </c>
      <c r="EJ85" s="371">
        <v>11101</v>
      </c>
      <c r="EK85" s="371">
        <v>11104</v>
      </c>
      <c r="EL85" s="371">
        <v>11165</v>
      </c>
      <c r="EM85" s="371">
        <v>11158</v>
      </c>
      <c r="EN85" s="371">
        <v>11165</v>
      </c>
      <c r="EO85" s="371">
        <v>11181</v>
      </c>
      <c r="EP85" s="371">
        <v>11243</v>
      </c>
      <c r="EQ85" s="374">
        <v>11190</v>
      </c>
      <c r="ER85" s="370">
        <v>11256</v>
      </c>
      <c r="ES85" s="371">
        <v>11191</v>
      </c>
      <c r="ET85" s="371">
        <v>11204</v>
      </c>
      <c r="EU85" s="371">
        <v>11177</v>
      </c>
      <c r="EV85" s="371">
        <v>11216</v>
      </c>
      <c r="EW85" s="374">
        <v>11218</v>
      </c>
      <c r="EX85" s="374">
        <v>11455</v>
      </c>
      <c r="EY85" s="374">
        <v>11476</v>
      </c>
      <c r="EZ85" s="372">
        <v>11423</v>
      </c>
      <c r="FA85" s="372">
        <v>11450</v>
      </c>
      <c r="FB85" s="372">
        <v>11442</v>
      </c>
      <c r="FC85" s="372">
        <v>11503</v>
      </c>
      <c r="FD85" s="372">
        <v>11523</v>
      </c>
      <c r="FE85" s="372">
        <v>11535</v>
      </c>
      <c r="FF85" s="372">
        <v>11567</v>
      </c>
      <c r="FG85" s="372"/>
      <c r="FH85" s="372"/>
      <c r="FI85" s="372"/>
      <c r="FJ85" s="372"/>
      <c r="FK85" s="372"/>
      <c r="FL85" s="372"/>
      <c r="FM85" s="372"/>
      <c r="FN85" s="372"/>
      <c r="FO85" s="372"/>
      <c r="FP85" s="372"/>
      <c r="FQ85" s="103">
        <v>44</v>
      </c>
      <c r="FR85" s="83">
        <v>0.38039249589349011</v>
      </c>
      <c r="FS85" s="103">
        <v>64</v>
      </c>
      <c r="FT85" s="83">
        <v>0.5719392314566577</v>
      </c>
    </row>
    <row r="86" spans="1:176" ht="15" outlineLevel="2">
      <c r="A86" s="358">
        <v>206</v>
      </c>
      <c r="B86" s="52" t="s">
        <v>367</v>
      </c>
      <c r="C86" s="342" t="s">
        <v>373</v>
      </c>
      <c r="D86" s="370">
        <v>3284</v>
      </c>
      <c r="E86" s="371">
        <v>3279</v>
      </c>
      <c r="F86" s="371">
        <v>3249</v>
      </c>
      <c r="G86" s="371">
        <v>3241</v>
      </c>
      <c r="H86" s="371">
        <v>3222</v>
      </c>
      <c r="I86" s="371">
        <v>3211</v>
      </c>
      <c r="J86" s="371">
        <v>3151</v>
      </c>
      <c r="K86" s="371">
        <v>3203</v>
      </c>
      <c r="L86" s="371">
        <v>3154</v>
      </c>
      <c r="M86" s="371">
        <v>3170</v>
      </c>
      <c r="N86" s="371">
        <v>3166</v>
      </c>
      <c r="O86" s="372">
        <v>3172</v>
      </c>
      <c r="P86" s="370">
        <v>3179</v>
      </c>
      <c r="Q86" s="371">
        <v>3182</v>
      </c>
      <c r="R86" s="373">
        <v>3177</v>
      </c>
      <c r="S86" s="371">
        <v>3192</v>
      </c>
      <c r="T86" s="371">
        <v>3198</v>
      </c>
      <c r="U86" s="371">
        <v>3198</v>
      </c>
      <c r="V86" s="371">
        <v>3180</v>
      </c>
      <c r="W86" s="371">
        <v>3171</v>
      </c>
      <c r="X86" s="371">
        <v>3188</v>
      </c>
      <c r="Y86" s="371">
        <v>3249</v>
      </c>
      <c r="Z86" s="371">
        <v>3256</v>
      </c>
      <c r="AA86" s="372">
        <v>3244</v>
      </c>
      <c r="AB86" s="370">
        <v>3255</v>
      </c>
      <c r="AC86" s="371">
        <v>3237</v>
      </c>
      <c r="AD86" s="371">
        <v>3211</v>
      </c>
      <c r="AE86" s="371">
        <v>3192</v>
      </c>
      <c r="AF86" s="371">
        <v>3219</v>
      </c>
      <c r="AG86" s="371">
        <v>3194</v>
      </c>
      <c r="AH86" s="371">
        <v>3210</v>
      </c>
      <c r="AI86" s="371">
        <v>3209</v>
      </c>
      <c r="AJ86" s="371">
        <v>3217</v>
      </c>
      <c r="AK86" s="371">
        <v>3233</v>
      </c>
      <c r="AL86" s="371">
        <v>3219</v>
      </c>
      <c r="AM86" s="372">
        <v>3224</v>
      </c>
      <c r="AN86" s="370">
        <v>3200</v>
      </c>
      <c r="AO86" s="371">
        <v>3218</v>
      </c>
      <c r="AP86" s="371">
        <v>3235</v>
      </c>
      <c r="AQ86" s="371">
        <v>3218</v>
      </c>
      <c r="AR86" s="371">
        <v>3245</v>
      </c>
      <c r="AS86" s="371">
        <v>3259</v>
      </c>
      <c r="AT86" s="371">
        <v>3250</v>
      </c>
      <c r="AU86" s="371">
        <v>3272</v>
      </c>
      <c r="AV86" s="371">
        <v>3241</v>
      </c>
      <c r="AW86" s="371">
        <v>3234</v>
      </c>
      <c r="AX86" s="371">
        <v>3247</v>
      </c>
      <c r="AY86" s="372">
        <v>3225</v>
      </c>
      <c r="AZ86" s="370">
        <v>3233</v>
      </c>
      <c r="BA86" s="371">
        <v>3247</v>
      </c>
      <c r="BB86" s="371">
        <v>3245</v>
      </c>
      <c r="BC86" s="371">
        <v>3199</v>
      </c>
      <c r="BD86" s="371">
        <v>3216</v>
      </c>
      <c r="BE86" s="371">
        <v>3208</v>
      </c>
      <c r="BF86" s="371">
        <v>3184</v>
      </c>
      <c r="BG86" s="371">
        <v>3137</v>
      </c>
      <c r="BH86" s="371">
        <v>3129</v>
      </c>
      <c r="BI86" s="371">
        <v>3102</v>
      </c>
      <c r="BJ86" s="371">
        <v>3107</v>
      </c>
      <c r="BK86" s="372">
        <v>3103</v>
      </c>
      <c r="BL86" s="370">
        <v>3122</v>
      </c>
      <c r="BM86" s="375">
        <v>3140</v>
      </c>
      <c r="BN86" s="375">
        <v>3126</v>
      </c>
      <c r="BO86" s="375">
        <v>3120</v>
      </c>
      <c r="BP86" s="375">
        <v>3131</v>
      </c>
      <c r="BQ86" s="375">
        <v>3122</v>
      </c>
      <c r="BR86" s="375">
        <v>3065</v>
      </c>
      <c r="BS86" s="375">
        <v>3032</v>
      </c>
      <c r="BT86" s="375">
        <v>3027</v>
      </c>
      <c r="BU86" s="375">
        <v>2999</v>
      </c>
      <c r="BV86" s="375">
        <v>2997</v>
      </c>
      <c r="BW86" s="372">
        <v>2981</v>
      </c>
      <c r="BX86" s="370">
        <v>2982</v>
      </c>
      <c r="BY86" s="375">
        <v>2993</v>
      </c>
      <c r="BZ86" s="375">
        <v>2977</v>
      </c>
      <c r="CA86" s="375">
        <v>2947</v>
      </c>
      <c r="CB86" s="375">
        <v>2930</v>
      </c>
      <c r="CC86" s="375">
        <v>2913</v>
      </c>
      <c r="CD86" s="375">
        <v>2919</v>
      </c>
      <c r="CE86" s="375">
        <v>2935</v>
      </c>
      <c r="CF86" s="375">
        <v>2938</v>
      </c>
      <c r="CG86" s="371">
        <v>2933</v>
      </c>
      <c r="CH86" s="371">
        <v>2931</v>
      </c>
      <c r="CI86" s="372">
        <v>2912</v>
      </c>
      <c r="CJ86" s="370">
        <v>2919</v>
      </c>
      <c r="CK86" s="371">
        <v>2913</v>
      </c>
      <c r="CL86" s="371">
        <v>2901</v>
      </c>
      <c r="CM86" s="371">
        <v>2904</v>
      </c>
      <c r="CN86" s="371">
        <v>2903</v>
      </c>
      <c r="CO86" s="371">
        <v>2906</v>
      </c>
      <c r="CP86" s="371">
        <v>2923</v>
      </c>
      <c r="CQ86" s="371">
        <v>2930</v>
      </c>
      <c r="CR86" s="371">
        <v>2908</v>
      </c>
      <c r="CS86" s="371">
        <v>2895</v>
      </c>
      <c r="CT86" s="371">
        <v>2916</v>
      </c>
      <c r="CU86" s="372">
        <v>2935</v>
      </c>
      <c r="CV86" s="370">
        <v>2947</v>
      </c>
      <c r="CW86" s="371">
        <v>2919</v>
      </c>
      <c r="CX86" s="371">
        <v>2919</v>
      </c>
      <c r="CY86" s="371">
        <v>2910</v>
      </c>
      <c r="CZ86" s="371">
        <v>2916</v>
      </c>
      <c r="DA86" s="371">
        <v>2902</v>
      </c>
      <c r="DB86" s="371">
        <v>2907</v>
      </c>
      <c r="DC86" s="371">
        <v>2899</v>
      </c>
      <c r="DD86" s="371">
        <v>2903</v>
      </c>
      <c r="DE86" s="371">
        <v>2890</v>
      </c>
      <c r="DF86" s="371">
        <v>2887</v>
      </c>
      <c r="DG86" s="372">
        <v>2877</v>
      </c>
      <c r="DH86" s="370">
        <v>2880</v>
      </c>
      <c r="DI86" s="371">
        <v>2878</v>
      </c>
      <c r="DJ86" s="371">
        <v>2894</v>
      </c>
      <c r="DK86" s="371">
        <v>2875</v>
      </c>
      <c r="DL86" s="371">
        <v>2842</v>
      </c>
      <c r="DM86" s="371">
        <v>2831</v>
      </c>
      <c r="DN86" s="371">
        <v>2824</v>
      </c>
      <c r="DO86" s="371">
        <v>2803</v>
      </c>
      <c r="DP86" s="371">
        <v>2795</v>
      </c>
      <c r="DQ86" s="371">
        <v>2773</v>
      </c>
      <c r="DR86" s="371">
        <v>2760</v>
      </c>
      <c r="DS86" s="374">
        <v>2777</v>
      </c>
      <c r="DT86" s="370">
        <v>2783</v>
      </c>
      <c r="DU86" s="371">
        <v>2802</v>
      </c>
      <c r="DV86" s="371">
        <v>2810</v>
      </c>
      <c r="DW86" s="371">
        <v>2824</v>
      </c>
      <c r="DX86" s="371">
        <v>2852</v>
      </c>
      <c r="DY86" s="371">
        <v>2850</v>
      </c>
      <c r="DZ86" s="371">
        <v>2846</v>
      </c>
      <c r="EA86" s="371">
        <v>2822</v>
      </c>
      <c r="EB86" s="371">
        <v>2833</v>
      </c>
      <c r="EC86" s="371">
        <v>2833</v>
      </c>
      <c r="ED86" s="371">
        <v>2814</v>
      </c>
      <c r="EE86" s="374">
        <v>2805</v>
      </c>
      <c r="EF86" s="370">
        <v>2817</v>
      </c>
      <c r="EG86" s="371">
        <v>2795</v>
      </c>
      <c r="EH86" s="371">
        <v>2766</v>
      </c>
      <c r="EI86" s="371">
        <v>2744</v>
      </c>
      <c r="EJ86" s="371">
        <v>2753</v>
      </c>
      <c r="EK86" s="371">
        <v>2738</v>
      </c>
      <c r="EL86" s="371">
        <v>2729</v>
      </c>
      <c r="EM86" s="371">
        <v>2720</v>
      </c>
      <c r="EN86" s="371">
        <v>2729</v>
      </c>
      <c r="EO86" s="371">
        <v>2741</v>
      </c>
      <c r="EP86" s="371">
        <v>2725</v>
      </c>
      <c r="EQ86" s="374">
        <v>2722</v>
      </c>
      <c r="ER86" s="370">
        <v>2743</v>
      </c>
      <c r="ES86" s="371">
        <v>2739</v>
      </c>
      <c r="ET86" s="371">
        <v>2721</v>
      </c>
      <c r="EU86" s="371">
        <v>2720</v>
      </c>
      <c r="EV86" s="371">
        <v>2727</v>
      </c>
      <c r="EW86" s="374">
        <v>2709</v>
      </c>
      <c r="EX86" s="374">
        <v>2747</v>
      </c>
      <c r="EY86" s="374">
        <v>2763</v>
      </c>
      <c r="EZ86" s="372">
        <v>2750</v>
      </c>
      <c r="FA86" s="372">
        <v>2738</v>
      </c>
      <c r="FB86" s="372">
        <v>2730</v>
      </c>
      <c r="FC86" s="372">
        <v>2738</v>
      </c>
      <c r="FD86" s="372">
        <v>2742</v>
      </c>
      <c r="FE86" s="372">
        <v>2733</v>
      </c>
      <c r="FF86" s="372">
        <v>2711</v>
      </c>
      <c r="FG86" s="372"/>
      <c r="FH86" s="372"/>
      <c r="FI86" s="372"/>
      <c r="FJ86" s="372"/>
      <c r="FK86" s="372"/>
      <c r="FL86" s="372"/>
      <c r="FM86" s="372"/>
      <c r="FN86" s="372"/>
      <c r="FO86" s="372"/>
      <c r="FP86" s="372"/>
      <c r="FQ86" s="103">
        <v>-31</v>
      </c>
      <c r="FR86" s="83">
        <v>-1.1434894872740686</v>
      </c>
      <c r="FS86" s="103">
        <v>-27</v>
      </c>
      <c r="FT86" s="83">
        <v>-0.99191770756796482</v>
      </c>
    </row>
    <row r="87" spans="1:176" ht="15" outlineLevel="2">
      <c r="A87" s="358">
        <v>313</v>
      </c>
      <c r="B87" s="52" t="s">
        <v>367</v>
      </c>
      <c r="C87" s="342" t="s">
        <v>374</v>
      </c>
      <c r="D87" s="370">
        <v>6870</v>
      </c>
      <c r="E87" s="371">
        <v>6917</v>
      </c>
      <c r="F87" s="371">
        <v>6870</v>
      </c>
      <c r="G87" s="371">
        <v>6865</v>
      </c>
      <c r="H87" s="371">
        <v>6788</v>
      </c>
      <c r="I87" s="371">
        <v>6897</v>
      </c>
      <c r="J87" s="371">
        <v>6796</v>
      </c>
      <c r="K87" s="371">
        <v>6883</v>
      </c>
      <c r="L87" s="371">
        <v>6762</v>
      </c>
      <c r="M87" s="371">
        <v>6816</v>
      </c>
      <c r="N87" s="371">
        <v>6776</v>
      </c>
      <c r="O87" s="372">
        <v>6851</v>
      </c>
      <c r="P87" s="370">
        <v>6932</v>
      </c>
      <c r="Q87" s="371">
        <v>6959</v>
      </c>
      <c r="R87" s="373">
        <v>7009</v>
      </c>
      <c r="S87" s="371">
        <v>6925</v>
      </c>
      <c r="T87" s="371">
        <v>7149</v>
      </c>
      <c r="U87" s="371">
        <v>7133</v>
      </c>
      <c r="V87" s="371">
        <v>7063</v>
      </c>
      <c r="W87" s="371">
        <v>7022</v>
      </c>
      <c r="X87" s="371">
        <v>6979</v>
      </c>
      <c r="Y87" s="371">
        <v>6896</v>
      </c>
      <c r="Z87" s="371">
        <v>6858</v>
      </c>
      <c r="AA87" s="372">
        <v>6773</v>
      </c>
      <c r="AB87" s="370">
        <v>6740</v>
      </c>
      <c r="AC87" s="371">
        <v>6740</v>
      </c>
      <c r="AD87" s="371">
        <v>6763</v>
      </c>
      <c r="AE87" s="371">
        <v>6749</v>
      </c>
      <c r="AF87" s="371">
        <v>6761</v>
      </c>
      <c r="AG87" s="371">
        <v>6748</v>
      </c>
      <c r="AH87" s="371">
        <v>6745</v>
      </c>
      <c r="AI87" s="371">
        <v>6773</v>
      </c>
      <c r="AJ87" s="371">
        <v>6725</v>
      </c>
      <c r="AK87" s="371">
        <v>6694</v>
      </c>
      <c r="AL87" s="371">
        <v>6686</v>
      </c>
      <c r="AM87" s="372">
        <v>6665</v>
      </c>
      <c r="AN87" s="370">
        <v>6643</v>
      </c>
      <c r="AO87" s="371">
        <v>6895</v>
      </c>
      <c r="AP87" s="371">
        <v>6955</v>
      </c>
      <c r="AQ87" s="371">
        <v>7020</v>
      </c>
      <c r="AR87" s="371">
        <v>7065</v>
      </c>
      <c r="AS87" s="371">
        <v>7045</v>
      </c>
      <c r="AT87" s="371">
        <v>7038</v>
      </c>
      <c r="AU87" s="371">
        <v>7038</v>
      </c>
      <c r="AV87" s="371">
        <v>7012</v>
      </c>
      <c r="AW87" s="371">
        <v>6951</v>
      </c>
      <c r="AX87" s="371">
        <v>6942</v>
      </c>
      <c r="AY87" s="372">
        <v>6915</v>
      </c>
      <c r="AZ87" s="370">
        <v>6901</v>
      </c>
      <c r="BA87" s="371">
        <v>6890</v>
      </c>
      <c r="BB87" s="371">
        <v>6913</v>
      </c>
      <c r="BC87" s="371">
        <v>6884</v>
      </c>
      <c r="BD87" s="371">
        <v>6985</v>
      </c>
      <c r="BE87" s="371">
        <v>6914</v>
      </c>
      <c r="BF87" s="371">
        <v>6905</v>
      </c>
      <c r="BG87" s="371">
        <v>6831</v>
      </c>
      <c r="BH87" s="371">
        <v>6855</v>
      </c>
      <c r="BI87" s="371">
        <v>6846</v>
      </c>
      <c r="BJ87" s="371">
        <v>6863</v>
      </c>
      <c r="BK87" s="372">
        <v>6902</v>
      </c>
      <c r="BL87" s="370">
        <v>6898</v>
      </c>
      <c r="BM87" s="375">
        <v>6959</v>
      </c>
      <c r="BN87" s="375">
        <v>6964</v>
      </c>
      <c r="BO87" s="375">
        <v>6972</v>
      </c>
      <c r="BP87" s="375">
        <v>6966</v>
      </c>
      <c r="BQ87" s="375">
        <v>6929</v>
      </c>
      <c r="BR87" s="375">
        <v>6832</v>
      </c>
      <c r="BS87" s="375">
        <v>6790</v>
      </c>
      <c r="BT87" s="375">
        <v>6775</v>
      </c>
      <c r="BU87" s="375">
        <v>6687</v>
      </c>
      <c r="BV87" s="375">
        <v>6631</v>
      </c>
      <c r="BW87" s="372">
        <v>6640</v>
      </c>
      <c r="BX87" s="370">
        <v>6681</v>
      </c>
      <c r="BY87" s="375">
        <v>6688</v>
      </c>
      <c r="BZ87" s="375">
        <v>6660</v>
      </c>
      <c r="CA87" s="375">
        <v>6631</v>
      </c>
      <c r="CB87" s="375">
        <v>6620</v>
      </c>
      <c r="CC87" s="375">
        <v>6577</v>
      </c>
      <c r="CD87" s="375">
        <v>6562</v>
      </c>
      <c r="CE87" s="375">
        <v>6559</v>
      </c>
      <c r="CF87" s="375">
        <v>6621</v>
      </c>
      <c r="CG87" s="371">
        <v>6573</v>
      </c>
      <c r="CH87" s="371">
        <v>6526</v>
      </c>
      <c r="CI87" s="372">
        <v>6503</v>
      </c>
      <c r="CJ87" s="370">
        <v>6464</v>
      </c>
      <c r="CK87" s="371">
        <v>6517</v>
      </c>
      <c r="CL87" s="371">
        <v>6528</v>
      </c>
      <c r="CM87" s="371">
        <v>6527</v>
      </c>
      <c r="CN87" s="371">
        <v>6520</v>
      </c>
      <c r="CO87" s="371">
        <v>6569</v>
      </c>
      <c r="CP87" s="371">
        <v>6628</v>
      </c>
      <c r="CQ87" s="371">
        <v>6639</v>
      </c>
      <c r="CR87" s="371">
        <v>6667</v>
      </c>
      <c r="CS87" s="371">
        <v>6644</v>
      </c>
      <c r="CT87" s="371">
        <v>6655</v>
      </c>
      <c r="CU87" s="372">
        <v>6644</v>
      </c>
      <c r="CV87" s="370">
        <v>6630</v>
      </c>
      <c r="CW87" s="371">
        <v>6621</v>
      </c>
      <c r="CX87" s="371">
        <v>6659</v>
      </c>
      <c r="CY87" s="371">
        <v>6616</v>
      </c>
      <c r="CZ87" s="371">
        <v>6606</v>
      </c>
      <c r="DA87" s="371">
        <v>6604</v>
      </c>
      <c r="DB87" s="371">
        <v>6617</v>
      </c>
      <c r="DC87" s="371">
        <v>6608</v>
      </c>
      <c r="DD87" s="371">
        <v>6617</v>
      </c>
      <c r="DE87" s="371">
        <v>6612</v>
      </c>
      <c r="DF87" s="371">
        <v>6610</v>
      </c>
      <c r="DG87" s="372">
        <v>6720</v>
      </c>
      <c r="DH87" s="370">
        <v>6713</v>
      </c>
      <c r="DI87" s="371">
        <v>6752</v>
      </c>
      <c r="DJ87" s="371">
        <v>6772</v>
      </c>
      <c r="DK87" s="371">
        <v>6737</v>
      </c>
      <c r="DL87" s="371">
        <v>6668</v>
      </c>
      <c r="DM87" s="371">
        <v>6646</v>
      </c>
      <c r="DN87" s="371">
        <v>6622</v>
      </c>
      <c r="DO87" s="371">
        <v>6608</v>
      </c>
      <c r="DP87" s="371">
        <v>6603</v>
      </c>
      <c r="DQ87" s="371">
        <v>6565</v>
      </c>
      <c r="DR87" s="371">
        <v>6513</v>
      </c>
      <c r="DS87" s="374">
        <v>6553</v>
      </c>
      <c r="DT87" s="370">
        <v>6588</v>
      </c>
      <c r="DU87" s="371">
        <v>6671</v>
      </c>
      <c r="DV87" s="371">
        <v>6711</v>
      </c>
      <c r="DW87" s="371">
        <v>6721</v>
      </c>
      <c r="DX87" s="371">
        <v>6804</v>
      </c>
      <c r="DY87" s="371">
        <v>6806</v>
      </c>
      <c r="DZ87" s="371">
        <v>6851</v>
      </c>
      <c r="EA87" s="371">
        <v>6799</v>
      </c>
      <c r="EB87" s="371">
        <v>6799</v>
      </c>
      <c r="EC87" s="371">
        <v>6852</v>
      </c>
      <c r="ED87" s="371">
        <v>6836</v>
      </c>
      <c r="EE87" s="374">
        <v>6817</v>
      </c>
      <c r="EF87" s="370">
        <v>6805</v>
      </c>
      <c r="EG87" s="371">
        <v>6873</v>
      </c>
      <c r="EH87" s="371">
        <v>6846</v>
      </c>
      <c r="EI87" s="371">
        <v>6833</v>
      </c>
      <c r="EJ87" s="371">
        <v>6822</v>
      </c>
      <c r="EK87" s="371">
        <v>6813</v>
      </c>
      <c r="EL87" s="371">
        <v>6838</v>
      </c>
      <c r="EM87" s="371">
        <v>6847</v>
      </c>
      <c r="EN87" s="371">
        <v>6822</v>
      </c>
      <c r="EO87" s="371">
        <v>6808</v>
      </c>
      <c r="EP87" s="371">
        <v>6820</v>
      </c>
      <c r="EQ87" s="374">
        <v>6777</v>
      </c>
      <c r="ER87" s="370">
        <v>6797</v>
      </c>
      <c r="ES87" s="371">
        <v>6737</v>
      </c>
      <c r="ET87" s="371">
        <v>6716</v>
      </c>
      <c r="EU87" s="371">
        <v>6728</v>
      </c>
      <c r="EV87" s="371">
        <v>6726</v>
      </c>
      <c r="EW87" s="374">
        <v>6670</v>
      </c>
      <c r="EX87" s="374">
        <v>6790</v>
      </c>
      <c r="EY87" s="374">
        <v>6764</v>
      </c>
      <c r="EZ87" s="372">
        <v>6753</v>
      </c>
      <c r="FA87" s="372">
        <v>6767</v>
      </c>
      <c r="FB87" s="372">
        <v>6755</v>
      </c>
      <c r="FC87" s="372">
        <v>6796</v>
      </c>
      <c r="FD87" s="372">
        <v>6787</v>
      </c>
      <c r="FE87" s="372">
        <v>6714</v>
      </c>
      <c r="FF87" s="372">
        <v>6734</v>
      </c>
      <c r="FG87" s="372"/>
      <c r="FH87" s="372"/>
      <c r="FI87" s="372"/>
      <c r="FJ87" s="372"/>
      <c r="FK87" s="372"/>
      <c r="FL87" s="372"/>
      <c r="FM87" s="372"/>
      <c r="FN87" s="372"/>
      <c r="FO87" s="372"/>
      <c r="FP87" s="372"/>
      <c r="FQ87" s="103">
        <v>-53</v>
      </c>
      <c r="FR87" s="83">
        <v>-0.78705078705078713</v>
      </c>
      <c r="FS87" s="103">
        <v>-62</v>
      </c>
      <c r="FT87" s="83">
        <v>-0.91485908218975953</v>
      </c>
    </row>
    <row r="88" spans="1:176" ht="15" outlineLevel="2">
      <c r="A88" s="358">
        <v>318</v>
      </c>
      <c r="B88" s="52" t="s">
        <v>367</v>
      </c>
      <c r="C88" s="342" t="s">
        <v>375</v>
      </c>
      <c r="D88" s="370">
        <v>10333</v>
      </c>
      <c r="E88" s="371">
        <v>10254</v>
      </c>
      <c r="F88" s="371">
        <v>10202</v>
      </c>
      <c r="G88" s="371">
        <v>10190</v>
      </c>
      <c r="H88" s="371">
        <v>10108</v>
      </c>
      <c r="I88" s="371">
        <v>10157</v>
      </c>
      <c r="J88" s="371">
        <v>9768</v>
      </c>
      <c r="K88" s="371">
        <v>10138</v>
      </c>
      <c r="L88" s="371">
        <v>9636</v>
      </c>
      <c r="M88" s="371">
        <v>9570</v>
      </c>
      <c r="N88" s="371">
        <v>9494</v>
      </c>
      <c r="O88" s="372">
        <v>9547</v>
      </c>
      <c r="P88" s="370">
        <v>9562</v>
      </c>
      <c r="Q88" s="371">
        <v>9504</v>
      </c>
      <c r="R88" s="373">
        <v>9640</v>
      </c>
      <c r="S88" s="371">
        <v>9629</v>
      </c>
      <c r="T88" s="371">
        <v>9783</v>
      </c>
      <c r="U88" s="371">
        <v>9898</v>
      </c>
      <c r="V88" s="371">
        <v>10111</v>
      </c>
      <c r="W88" s="371">
        <v>10588</v>
      </c>
      <c r="X88" s="371">
        <v>10983</v>
      </c>
      <c r="Y88" s="371">
        <v>11244</v>
      </c>
      <c r="Z88" s="371">
        <v>11314</v>
      </c>
      <c r="AA88" s="372">
        <v>11200</v>
      </c>
      <c r="AB88" s="370">
        <v>11347</v>
      </c>
      <c r="AC88" s="371">
        <v>11372</v>
      </c>
      <c r="AD88" s="371">
        <v>11424</v>
      </c>
      <c r="AE88" s="371">
        <v>11323</v>
      </c>
      <c r="AF88" s="371">
        <v>11426</v>
      </c>
      <c r="AG88" s="371">
        <v>11379</v>
      </c>
      <c r="AH88" s="371">
        <v>11375</v>
      </c>
      <c r="AI88" s="371">
        <v>11461</v>
      </c>
      <c r="AJ88" s="371">
        <v>11463</v>
      </c>
      <c r="AK88" s="371">
        <v>11645</v>
      </c>
      <c r="AL88" s="371">
        <v>11670</v>
      </c>
      <c r="AM88" s="372">
        <v>11731</v>
      </c>
      <c r="AN88" s="370">
        <v>11757</v>
      </c>
      <c r="AO88" s="371">
        <v>11782</v>
      </c>
      <c r="AP88" s="371">
        <v>11818</v>
      </c>
      <c r="AQ88" s="371">
        <v>11706</v>
      </c>
      <c r="AR88" s="371">
        <v>11932</v>
      </c>
      <c r="AS88" s="371">
        <v>11990</v>
      </c>
      <c r="AT88" s="371">
        <v>12054</v>
      </c>
      <c r="AU88" s="371">
        <v>12090</v>
      </c>
      <c r="AV88" s="371">
        <v>12015</v>
      </c>
      <c r="AW88" s="371">
        <v>11962</v>
      </c>
      <c r="AX88" s="371">
        <v>11910</v>
      </c>
      <c r="AY88" s="372">
        <v>11911</v>
      </c>
      <c r="AZ88" s="370">
        <v>12149</v>
      </c>
      <c r="BA88" s="371">
        <v>12195</v>
      </c>
      <c r="BB88" s="371">
        <v>12047</v>
      </c>
      <c r="BC88" s="371">
        <v>12099</v>
      </c>
      <c r="BD88" s="371">
        <v>12133</v>
      </c>
      <c r="BE88" s="371">
        <v>11987</v>
      </c>
      <c r="BF88" s="371">
        <v>12027</v>
      </c>
      <c r="BG88" s="371">
        <v>11859</v>
      </c>
      <c r="BH88" s="371">
        <v>11969</v>
      </c>
      <c r="BI88" s="371">
        <v>11902</v>
      </c>
      <c r="BJ88" s="371">
        <v>11951</v>
      </c>
      <c r="BK88" s="372">
        <v>12155</v>
      </c>
      <c r="BL88" s="370">
        <v>12286</v>
      </c>
      <c r="BM88" s="375">
        <v>12406</v>
      </c>
      <c r="BN88" s="375">
        <v>12460</v>
      </c>
      <c r="BO88" s="375">
        <v>12437</v>
      </c>
      <c r="BP88" s="375">
        <v>12426</v>
      </c>
      <c r="BQ88" s="375">
        <v>12392</v>
      </c>
      <c r="BR88" s="375">
        <v>12133</v>
      </c>
      <c r="BS88" s="375">
        <v>12064</v>
      </c>
      <c r="BT88" s="375">
        <v>11989</v>
      </c>
      <c r="BU88" s="375">
        <v>12019</v>
      </c>
      <c r="BV88" s="375">
        <v>11936</v>
      </c>
      <c r="BW88" s="372">
        <v>12072</v>
      </c>
      <c r="BX88" s="370">
        <v>12212</v>
      </c>
      <c r="BY88" s="375">
        <v>12174</v>
      </c>
      <c r="BZ88" s="375">
        <v>11803</v>
      </c>
      <c r="CA88" s="375">
        <v>11649</v>
      </c>
      <c r="CB88" s="375">
        <v>11524</v>
      </c>
      <c r="CC88" s="375">
        <v>11348</v>
      </c>
      <c r="CD88" s="375">
        <v>11267</v>
      </c>
      <c r="CE88" s="375">
        <v>11270</v>
      </c>
      <c r="CF88" s="375">
        <v>11117</v>
      </c>
      <c r="CG88" s="371">
        <v>11006</v>
      </c>
      <c r="CH88" s="371">
        <v>10906</v>
      </c>
      <c r="CI88" s="372">
        <v>10787</v>
      </c>
      <c r="CJ88" s="370">
        <v>10725</v>
      </c>
      <c r="CK88" s="371">
        <v>10746</v>
      </c>
      <c r="CL88" s="371">
        <v>10698</v>
      </c>
      <c r="CM88" s="371">
        <v>10690</v>
      </c>
      <c r="CN88" s="371">
        <v>10690</v>
      </c>
      <c r="CO88" s="371">
        <v>10841</v>
      </c>
      <c r="CP88" s="371">
        <v>10912</v>
      </c>
      <c r="CQ88" s="371">
        <v>10882</v>
      </c>
      <c r="CR88" s="371">
        <v>11002</v>
      </c>
      <c r="CS88" s="371">
        <v>11006</v>
      </c>
      <c r="CT88" s="371">
        <v>11010</v>
      </c>
      <c r="CU88" s="372">
        <v>11063</v>
      </c>
      <c r="CV88" s="370">
        <v>11124</v>
      </c>
      <c r="CW88" s="371">
        <v>11154</v>
      </c>
      <c r="CX88" s="371">
        <v>11107</v>
      </c>
      <c r="CY88" s="371">
        <v>11071</v>
      </c>
      <c r="CZ88" s="371">
        <v>11010</v>
      </c>
      <c r="DA88" s="371">
        <v>10948</v>
      </c>
      <c r="DB88" s="371">
        <v>10921</v>
      </c>
      <c r="DC88" s="371">
        <v>10950</v>
      </c>
      <c r="DD88" s="371">
        <v>10989</v>
      </c>
      <c r="DE88" s="371">
        <v>11006</v>
      </c>
      <c r="DF88" s="371">
        <v>11074</v>
      </c>
      <c r="DG88" s="372">
        <v>11107</v>
      </c>
      <c r="DH88" s="370">
        <v>11132</v>
      </c>
      <c r="DI88" s="371">
        <v>11215</v>
      </c>
      <c r="DJ88" s="371">
        <v>11321</v>
      </c>
      <c r="DK88" s="371">
        <v>11390</v>
      </c>
      <c r="DL88" s="371">
        <v>11323</v>
      </c>
      <c r="DM88" s="371">
        <v>11206</v>
      </c>
      <c r="DN88" s="371">
        <v>11130</v>
      </c>
      <c r="DO88" s="371">
        <v>11081</v>
      </c>
      <c r="DP88" s="371">
        <v>11124</v>
      </c>
      <c r="DQ88" s="371">
        <v>11052</v>
      </c>
      <c r="DR88" s="371">
        <v>10971</v>
      </c>
      <c r="DS88" s="374">
        <v>11128</v>
      </c>
      <c r="DT88" s="370">
        <v>11248</v>
      </c>
      <c r="DU88" s="371">
        <v>11718</v>
      </c>
      <c r="DV88" s="371">
        <v>11952</v>
      </c>
      <c r="DW88" s="371">
        <v>12083</v>
      </c>
      <c r="DX88" s="371">
        <v>12439</v>
      </c>
      <c r="DY88" s="371">
        <v>12653</v>
      </c>
      <c r="DZ88" s="371">
        <v>12685</v>
      </c>
      <c r="EA88" s="371">
        <v>12313</v>
      </c>
      <c r="EB88" s="371">
        <v>12288</v>
      </c>
      <c r="EC88" s="371">
        <v>12163</v>
      </c>
      <c r="ED88" s="371">
        <v>12035</v>
      </c>
      <c r="EE88" s="374">
        <v>11870</v>
      </c>
      <c r="EF88" s="370">
        <v>11828</v>
      </c>
      <c r="EG88" s="371">
        <v>11751</v>
      </c>
      <c r="EH88" s="371">
        <v>11678</v>
      </c>
      <c r="EI88" s="371">
        <v>11633</v>
      </c>
      <c r="EJ88" s="371">
        <v>11574</v>
      </c>
      <c r="EK88" s="371">
        <v>11623</v>
      </c>
      <c r="EL88" s="371">
        <v>11604</v>
      </c>
      <c r="EM88" s="371">
        <v>11549</v>
      </c>
      <c r="EN88" s="371">
        <v>12048</v>
      </c>
      <c r="EO88" s="371">
        <v>11975</v>
      </c>
      <c r="EP88" s="371">
        <v>11962</v>
      </c>
      <c r="EQ88" s="374">
        <v>12019</v>
      </c>
      <c r="ER88" s="370">
        <v>12039</v>
      </c>
      <c r="ES88" s="371">
        <v>12109</v>
      </c>
      <c r="ET88" s="371">
        <v>12615</v>
      </c>
      <c r="EU88" s="371">
        <v>12658</v>
      </c>
      <c r="EV88" s="371">
        <v>13061</v>
      </c>
      <c r="EW88" s="374">
        <v>13045</v>
      </c>
      <c r="EX88" s="374">
        <v>13739</v>
      </c>
      <c r="EY88" s="374">
        <v>13734</v>
      </c>
      <c r="EZ88" s="372">
        <v>13722</v>
      </c>
      <c r="FA88" s="372">
        <v>14686</v>
      </c>
      <c r="FB88" s="372">
        <v>14666</v>
      </c>
      <c r="FC88" s="372">
        <v>14717</v>
      </c>
      <c r="FD88" s="372">
        <v>14969</v>
      </c>
      <c r="FE88" s="372">
        <v>15009</v>
      </c>
      <c r="FF88" s="372">
        <v>14922</v>
      </c>
      <c r="FG88" s="372"/>
      <c r="FH88" s="372"/>
      <c r="FI88" s="372"/>
      <c r="FJ88" s="372"/>
      <c r="FK88" s="372"/>
      <c r="FL88" s="372"/>
      <c r="FM88" s="372"/>
      <c r="FN88" s="372"/>
      <c r="FO88" s="372"/>
      <c r="FP88" s="372"/>
      <c r="FQ88" s="103">
        <v>-47</v>
      </c>
      <c r="FR88" s="83">
        <v>-0.31497118348746816</v>
      </c>
      <c r="FS88" s="103">
        <v>205</v>
      </c>
      <c r="FT88" s="83">
        <v>1.7056327481487645</v>
      </c>
    </row>
    <row r="89" spans="1:176" ht="15" outlineLevel="2">
      <c r="A89" s="358">
        <v>321</v>
      </c>
      <c r="B89" s="52" t="s">
        <v>367</v>
      </c>
      <c r="C89" s="342" t="s">
        <v>376</v>
      </c>
      <c r="D89" s="370">
        <v>2395</v>
      </c>
      <c r="E89" s="371">
        <v>2418</v>
      </c>
      <c r="F89" s="371">
        <v>2456</v>
      </c>
      <c r="G89" s="371">
        <v>2419</v>
      </c>
      <c r="H89" s="371">
        <v>2361</v>
      </c>
      <c r="I89" s="371">
        <v>2376</v>
      </c>
      <c r="J89" s="371">
        <v>2364</v>
      </c>
      <c r="K89" s="371">
        <v>2370</v>
      </c>
      <c r="L89" s="371">
        <v>2344</v>
      </c>
      <c r="M89" s="371">
        <v>2342</v>
      </c>
      <c r="N89" s="371">
        <v>2329</v>
      </c>
      <c r="O89" s="372">
        <v>2315</v>
      </c>
      <c r="P89" s="370">
        <v>2265</v>
      </c>
      <c r="Q89" s="371">
        <v>2285</v>
      </c>
      <c r="R89" s="373">
        <v>2282</v>
      </c>
      <c r="S89" s="371">
        <v>2320</v>
      </c>
      <c r="T89" s="371">
        <v>2345</v>
      </c>
      <c r="U89" s="371">
        <v>2327</v>
      </c>
      <c r="V89" s="371">
        <v>2296</v>
      </c>
      <c r="W89" s="371">
        <v>2293</v>
      </c>
      <c r="X89" s="371">
        <v>2304</v>
      </c>
      <c r="Y89" s="371">
        <v>2359</v>
      </c>
      <c r="Z89" s="371">
        <v>2386</v>
      </c>
      <c r="AA89" s="372">
        <v>2329</v>
      </c>
      <c r="AB89" s="370">
        <v>2346</v>
      </c>
      <c r="AC89" s="371">
        <v>2446</v>
      </c>
      <c r="AD89" s="371">
        <v>2450</v>
      </c>
      <c r="AE89" s="371">
        <v>2449</v>
      </c>
      <c r="AF89" s="371">
        <v>2435</v>
      </c>
      <c r="AG89" s="371">
        <v>2389</v>
      </c>
      <c r="AH89" s="371">
        <v>2371</v>
      </c>
      <c r="AI89" s="371">
        <v>2335</v>
      </c>
      <c r="AJ89" s="371">
        <v>2361</v>
      </c>
      <c r="AK89" s="371">
        <v>2393</v>
      </c>
      <c r="AL89" s="371">
        <v>2405</v>
      </c>
      <c r="AM89" s="372">
        <v>2438</v>
      </c>
      <c r="AN89" s="370">
        <v>2446</v>
      </c>
      <c r="AO89" s="371">
        <v>2448</v>
      </c>
      <c r="AP89" s="371">
        <v>2452</v>
      </c>
      <c r="AQ89" s="371">
        <v>2472</v>
      </c>
      <c r="AR89" s="371">
        <v>2620</v>
      </c>
      <c r="AS89" s="371">
        <v>2611</v>
      </c>
      <c r="AT89" s="371">
        <v>2642</v>
      </c>
      <c r="AU89" s="371">
        <v>2632</v>
      </c>
      <c r="AV89" s="371">
        <v>2641</v>
      </c>
      <c r="AW89" s="371">
        <v>2646</v>
      </c>
      <c r="AX89" s="371">
        <v>2646</v>
      </c>
      <c r="AY89" s="372">
        <v>2663</v>
      </c>
      <c r="AZ89" s="370">
        <v>2686</v>
      </c>
      <c r="BA89" s="371">
        <v>2713</v>
      </c>
      <c r="BB89" s="371">
        <v>2681</v>
      </c>
      <c r="BC89" s="371">
        <v>2676</v>
      </c>
      <c r="BD89" s="371">
        <v>2691</v>
      </c>
      <c r="BE89" s="371">
        <v>2687</v>
      </c>
      <c r="BF89" s="371">
        <v>2660</v>
      </c>
      <c r="BG89" s="371">
        <v>2638</v>
      </c>
      <c r="BH89" s="371">
        <v>2687</v>
      </c>
      <c r="BI89" s="371">
        <v>2647</v>
      </c>
      <c r="BJ89" s="371">
        <v>2668</v>
      </c>
      <c r="BK89" s="372">
        <v>2703</v>
      </c>
      <c r="BL89" s="370">
        <v>2733</v>
      </c>
      <c r="BM89" s="375">
        <v>2780</v>
      </c>
      <c r="BN89" s="375">
        <v>2794</v>
      </c>
      <c r="BO89" s="375">
        <v>2827</v>
      </c>
      <c r="BP89" s="375">
        <v>2855</v>
      </c>
      <c r="BQ89" s="375">
        <v>2827</v>
      </c>
      <c r="BR89" s="375">
        <v>2730</v>
      </c>
      <c r="BS89" s="375">
        <v>2684</v>
      </c>
      <c r="BT89" s="375">
        <v>2700</v>
      </c>
      <c r="BU89" s="375">
        <v>2710</v>
      </c>
      <c r="BV89" s="375">
        <v>2717</v>
      </c>
      <c r="BW89" s="372">
        <v>2758</v>
      </c>
      <c r="BX89" s="370">
        <v>2793</v>
      </c>
      <c r="BY89" s="375">
        <v>2810</v>
      </c>
      <c r="BZ89" s="375">
        <v>2813</v>
      </c>
      <c r="CA89" s="375">
        <v>2799</v>
      </c>
      <c r="CB89" s="375">
        <v>2767</v>
      </c>
      <c r="CC89" s="375">
        <v>2815</v>
      </c>
      <c r="CD89" s="375">
        <v>2817</v>
      </c>
      <c r="CE89" s="375">
        <v>2832</v>
      </c>
      <c r="CF89" s="375">
        <v>2825</v>
      </c>
      <c r="CG89" s="371">
        <v>2828</v>
      </c>
      <c r="CH89" s="371">
        <v>2834</v>
      </c>
      <c r="CI89" s="372">
        <v>2818</v>
      </c>
      <c r="CJ89" s="370">
        <v>2815</v>
      </c>
      <c r="CK89" s="371">
        <v>2820</v>
      </c>
      <c r="CL89" s="371">
        <v>2805</v>
      </c>
      <c r="CM89" s="371">
        <v>2787</v>
      </c>
      <c r="CN89" s="371">
        <v>2792</v>
      </c>
      <c r="CO89" s="371">
        <v>2833</v>
      </c>
      <c r="CP89" s="371">
        <v>2839</v>
      </c>
      <c r="CQ89" s="371">
        <v>2825</v>
      </c>
      <c r="CR89" s="371">
        <v>2809</v>
      </c>
      <c r="CS89" s="371">
        <v>2828</v>
      </c>
      <c r="CT89" s="371">
        <v>2854</v>
      </c>
      <c r="CU89" s="372">
        <v>2869</v>
      </c>
      <c r="CV89" s="370">
        <v>2854</v>
      </c>
      <c r="CW89" s="371">
        <v>2844</v>
      </c>
      <c r="CX89" s="371">
        <v>2833</v>
      </c>
      <c r="CY89" s="371">
        <v>2836</v>
      </c>
      <c r="CZ89" s="371">
        <v>2851</v>
      </c>
      <c r="DA89" s="371">
        <v>2831</v>
      </c>
      <c r="DB89" s="371">
        <v>2838</v>
      </c>
      <c r="DC89" s="371">
        <v>2852</v>
      </c>
      <c r="DD89" s="371">
        <v>2820</v>
      </c>
      <c r="DE89" s="371">
        <v>2810</v>
      </c>
      <c r="DF89" s="371">
        <v>2795</v>
      </c>
      <c r="DG89" s="372">
        <v>2758</v>
      </c>
      <c r="DH89" s="370">
        <v>2746</v>
      </c>
      <c r="DI89" s="371">
        <v>2732</v>
      </c>
      <c r="DJ89" s="371">
        <v>2737</v>
      </c>
      <c r="DK89" s="371">
        <v>2755</v>
      </c>
      <c r="DL89" s="371">
        <v>2740</v>
      </c>
      <c r="DM89" s="371">
        <v>2722</v>
      </c>
      <c r="DN89" s="371">
        <v>2705</v>
      </c>
      <c r="DO89" s="371">
        <v>2713</v>
      </c>
      <c r="DP89" s="371">
        <v>2735</v>
      </c>
      <c r="DQ89" s="371">
        <v>2706</v>
      </c>
      <c r="DR89" s="371">
        <v>2696</v>
      </c>
      <c r="DS89" s="374">
        <v>2765</v>
      </c>
      <c r="DT89" s="370">
        <v>2777</v>
      </c>
      <c r="DU89" s="371">
        <v>2876</v>
      </c>
      <c r="DV89" s="371">
        <v>2927</v>
      </c>
      <c r="DW89" s="371">
        <v>2956</v>
      </c>
      <c r="DX89" s="371">
        <v>3030</v>
      </c>
      <c r="DY89" s="371">
        <v>3088</v>
      </c>
      <c r="DZ89" s="371">
        <v>3158</v>
      </c>
      <c r="EA89" s="371">
        <v>2980</v>
      </c>
      <c r="EB89" s="371">
        <v>3154</v>
      </c>
      <c r="EC89" s="371">
        <v>3166</v>
      </c>
      <c r="ED89" s="371">
        <v>3104</v>
      </c>
      <c r="EE89" s="374">
        <v>3104</v>
      </c>
      <c r="EF89" s="370">
        <v>3109</v>
      </c>
      <c r="EG89" s="371">
        <v>3110</v>
      </c>
      <c r="EH89" s="371">
        <v>3096</v>
      </c>
      <c r="EI89" s="371">
        <v>3112</v>
      </c>
      <c r="EJ89" s="371">
        <v>3097</v>
      </c>
      <c r="EK89" s="371">
        <v>3119</v>
      </c>
      <c r="EL89" s="371">
        <v>3126</v>
      </c>
      <c r="EM89" s="371">
        <v>3151</v>
      </c>
      <c r="EN89" s="371">
        <v>3156</v>
      </c>
      <c r="EO89" s="371">
        <v>3148</v>
      </c>
      <c r="EP89" s="371">
        <v>3154</v>
      </c>
      <c r="EQ89" s="374">
        <v>3184</v>
      </c>
      <c r="ER89" s="370">
        <v>3217</v>
      </c>
      <c r="ES89" s="371">
        <v>3232</v>
      </c>
      <c r="ET89" s="371">
        <v>3297</v>
      </c>
      <c r="EU89" s="371">
        <v>3379</v>
      </c>
      <c r="EV89" s="371">
        <v>3403</v>
      </c>
      <c r="EW89" s="374">
        <v>3423</v>
      </c>
      <c r="EX89" s="374">
        <v>3755</v>
      </c>
      <c r="EY89" s="374">
        <v>3776</v>
      </c>
      <c r="EZ89" s="372">
        <v>3794</v>
      </c>
      <c r="FA89" s="372">
        <v>3810</v>
      </c>
      <c r="FB89" s="372">
        <v>3809</v>
      </c>
      <c r="FC89" s="372">
        <v>3871</v>
      </c>
      <c r="FD89" s="372">
        <v>3901</v>
      </c>
      <c r="FE89" s="372">
        <v>3939</v>
      </c>
      <c r="FF89" s="372">
        <v>3937</v>
      </c>
      <c r="FG89" s="372"/>
      <c r="FH89" s="372"/>
      <c r="FI89" s="372"/>
      <c r="FJ89" s="372"/>
      <c r="FK89" s="372"/>
      <c r="FL89" s="372"/>
      <c r="FM89" s="372"/>
      <c r="FN89" s="372"/>
      <c r="FO89" s="372"/>
      <c r="FP89" s="372"/>
      <c r="FQ89" s="103">
        <v>36</v>
      </c>
      <c r="FR89" s="83">
        <v>0.91440182880365761</v>
      </c>
      <c r="FS89" s="103">
        <v>66</v>
      </c>
      <c r="FT89" s="83">
        <v>2.0728643216080402</v>
      </c>
    </row>
    <row r="90" spans="1:176" ht="15" outlineLevel="2">
      <c r="A90" s="358">
        <v>376</v>
      </c>
      <c r="B90" s="52" t="s">
        <v>367</v>
      </c>
      <c r="C90" s="342" t="s">
        <v>377</v>
      </c>
      <c r="D90" s="370">
        <v>11001</v>
      </c>
      <c r="E90" s="371">
        <v>11055</v>
      </c>
      <c r="F90" s="371">
        <v>10986</v>
      </c>
      <c r="G90" s="371">
        <v>10944</v>
      </c>
      <c r="H90" s="371">
        <v>10651</v>
      </c>
      <c r="I90" s="371">
        <v>10831</v>
      </c>
      <c r="J90" s="371">
        <v>10526</v>
      </c>
      <c r="K90" s="371">
        <v>10760</v>
      </c>
      <c r="L90" s="371">
        <v>10716</v>
      </c>
      <c r="M90" s="371">
        <v>10659</v>
      </c>
      <c r="N90" s="371">
        <v>10619</v>
      </c>
      <c r="O90" s="372">
        <v>10609</v>
      </c>
      <c r="P90" s="370">
        <v>10679</v>
      </c>
      <c r="Q90" s="371">
        <v>10445</v>
      </c>
      <c r="R90" s="373">
        <v>10491</v>
      </c>
      <c r="S90" s="371">
        <v>11072</v>
      </c>
      <c r="T90" s="371">
        <v>11150</v>
      </c>
      <c r="U90" s="371">
        <v>11069</v>
      </c>
      <c r="V90" s="371">
        <v>11022</v>
      </c>
      <c r="W90" s="371">
        <v>10952</v>
      </c>
      <c r="X90" s="371">
        <v>10864</v>
      </c>
      <c r="Y90" s="371">
        <v>10874</v>
      </c>
      <c r="Z90" s="371">
        <v>10848</v>
      </c>
      <c r="AA90" s="372">
        <v>10579</v>
      </c>
      <c r="AB90" s="370">
        <v>10604</v>
      </c>
      <c r="AC90" s="371">
        <v>10473</v>
      </c>
      <c r="AD90" s="371">
        <v>10535</v>
      </c>
      <c r="AE90" s="371">
        <v>10607</v>
      </c>
      <c r="AF90" s="371">
        <v>10673</v>
      </c>
      <c r="AG90" s="371">
        <v>10456</v>
      </c>
      <c r="AH90" s="371">
        <v>10507</v>
      </c>
      <c r="AI90" s="371">
        <v>10673</v>
      </c>
      <c r="AJ90" s="371">
        <v>10626</v>
      </c>
      <c r="AK90" s="371">
        <v>10605</v>
      </c>
      <c r="AL90" s="371">
        <v>10633</v>
      </c>
      <c r="AM90" s="372">
        <v>10703</v>
      </c>
      <c r="AN90" s="370">
        <v>10647</v>
      </c>
      <c r="AO90" s="371">
        <v>11467</v>
      </c>
      <c r="AP90" s="371">
        <v>11315</v>
      </c>
      <c r="AQ90" s="371">
        <v>11272</v>
      </c>
      <c r="AR90" s="371">
        <v>11176</v>
      </c>
      <c r="AS90" s="371">
        <v>11136</v>
      </c>
      <c r="AT90" s="371">
        <v>11165</v>
      </c>
      <c r="AU90" s="371">
        <v>11138</v>
      </c>
      <c r="AV90" s="371">
        <v>11112</v>
      </c>
      <c r="AW90" s="371">
        <v>11070</v>
      </c>
      <c r="AX90" s="371">
        <v>11006</v>
      </c>
      <c r="AY90" s="372">
        <v>11060</v>
      </c>
      <c r="AZ90" s="370">
        <v>10864</v>
      </c>
      <c r="BA90" s="371">
        <v>10670</v>
      </c>
      <c r="BB90" s="371">
        <v>10567</v>
      </c>
      <c r="BC90" s="371">
        <v>10387</v>
      </c>
      <c r="BD90" s="371">
        <v>10388</v>
      </c>
      <c r="BE90" s="371">
        <v>10378</v>
      </c>
      <c r="BF90" s="371">
        <v>10341</v>
      </c>
      <c r="BG90" s="371">
        <v>10372</v>
      </c>
      <c r="BH90" s="371">
        <v>10427</v>
      </c>
      <c r="BI90" s="371">
        <v>10293</v>
      </c>
      <c r="BJ90" s="371">
        <v>10612</v>
      </c>
      <c r="BK90" s="372">
        <v>10815</v>
      </c>
      <c r="BL90" s="370">
        <v>10839</v>
      </c>
      <c r="BM90" s="375">
        <v>10883</v>
      </c>
      <c r="BN90" s="375">
        <v>11131</v>
      </c>
      <c r="BO90" s="375">
        <v>11111</v>
      </c>
      <c r="BP90" s="375">
        <v>11177</v>
      </c>
      <c r="BQ90" s="375">
        <v>11218</v>
      </c>
      <c r="BR90" s="375">
        <v>11250</v>
      </c>
      <c r="BS90" s="375">
        <v>11185</v>
      </c>
      <c r="BT90" s="375">
        <v>11096</v>
      </c>
      <c r="BU90" s="375">
        <v>11077</v>
      </c>
      <c r="BV90" s="375">
        <v>11116</v>
      </c>
      <c r="BW90" s="372">
        <v>11209</v>
      </c>
      <c r="BX90" s="370">
        <v>10896</v>
      </c>
      <c r="BY90" s="375">
        <v>10676</v>
      </c>
      <c r="BZ90" s="375">
        <v>10283</v>
      </c>
      <c r="CA90" s="375">
        <v>10104</v>
      </c>
      <c r="CB90" s="375">
        <v>10009</v>
      </c>
      <c r="CC90" s="375">
        <v>9915</v>
      </c>
      <c r="CD90" s="375">
        <v>9900</v>
      </c>
      <c r="CE90" s="375">
        <v>9859</v>
      </c>
      <c r="CF90" s="375">
        <v>9740</v>
      </c>
      <c r="CG90" s="371">
        <v>9649</v>
      </c>
      <c r="CH90" s="371">
        <v>9590</v>
      </c>
      <c r="CI90" s="372">
        <v>9602</v>
      </c>
      <c r="CJ90" s="370">
        <v>9521</v>
      </c>
      <c r="CK90" s="371">
        <v>9593</v>
      </c>
      <c r="CL90" s="371">
        <v>9673</v>
      </c>
      <c r="CM90" s="371">
        <v>9671</v>
      </c>
      <c r="CN90" s="371">
        <v>9748</v>
      </c>
      <c r="CO90" s="371">
        <v>9963</v>
      </c>
      <c r="CP90" s="371">
        <v>10127</v>
      </c>
      <c r="CQ90" s="371">
        <v>10240</v>
      </c>
      <c r="CR90" s="371">
        <v>10200</v>
      </c>
      <c r="CS90" s="371">
        <v>10317</v>
      </c>
      <c r="CT90" s="371">
        <v>10438</v>
      </c>
      <c r="CU90" s="372">
        <v>10540</v>
      </c>
      <c r="CV90" s="370">
        <v>10563</v>
      </c>
      <c r="CW90" s="371">
        <v>10474</v>
      </c>
      <c r="CX90" s="371">
        <v>10535</v>
      </c>
      <c r="CY90" s="371">
        <v>10583</v>
      </c>
      <c r="CZ90" s="371">
        <v>10621</v>
      </c>
      <c r="DA90" s="371">
        <v>10624</v>
      </c>
      <c r="DB90" s="371">
        <v>10781</v>
      </c>
      <c r="DC90" s="371">
        <v>10727</v>
      </c>
      <c r="DD90" s="371">
        <v>10748</v>
      </c>
      <c r="DE90" s="371">
        <v>10587</v>
      </c>
      <c r="DF90" s="371">
        <v>10715</v>
      </c>
      <c r="DG90" s="372">
        <v>10908</v>
      </c>
      <c r="DH90" s="370">
        <v>11064</v>
      </c>
      <c r="DI90" s="371">
        <v>11087</v>
      </c>
      <c r="DJ90" s="371">
        <v>11326</v>
      </c>
      <c r="DK90" s="371">
        <v>11263</v>
      </c>
      <c r="DL90" s="371">
        <v>11062</v>
      </c>
      <c r="DM90" s="371">
        <v>11059</v>
      </c>
      <c r="DN90" s="371">
        <v>11111</v>
      </c>
      <c r="DO90" s="371">
        <v>11150</v>
      </c>
      <c r="DP90" s="371">
        <v>11135</v>
      </c>
      <c r="DQ90" s="371">
        <v>10988</v>
      </c>
      <c r="DR90" s="371">
        <v>10886</v>
      </c>
      <c r="DS90" s="374">
        <v>10997</v>
      </c>
      <c r="DT90" s="370">
        <v>11081</v>
      </c>
      <c r="DU90" s="371">
        <v>11794</v>
      </c>
      <c r="DV90" s="371">
        <v>12202</v>
      </c>
      <c r="DW90" s="371">
        <v>12571</v>
      </c>
      <c r="DX90" s="371">
        <v>13040</v>
      </c>
      <c r="DY90" s="371">
        <v>13379</v>
      </c>
      <c r="DZ90" s="371">
        <v>13378</v>
      </c>
      <c r="EA90" s="371">
        <v>12747</v>
      </c>
      <c r="EB90" s="371">
        <v>12584</v>
      </c>
      <c r="EC90" s="371">
        <v>12364</v>
      </c>
      <c r="ED90" s="371">
        <v>12219</v>
      </c>
      <c r="EE90" s="374">
        <v>11917</v>
      </c>
      <c r="EF90" s="370">
        <v>11873</v>
      </c>
      <c r="EG90" s="371">
        <v>11670</v>
      </c>
      <c r="EH90" s="371">
        <v>11558</v>
      </c>
      <c r="EI90" s="371">
        <v>11455</v>
      </c>
      <c r="EJ90" s="371">
        <v>11312</v>
      </c>
      <c r="EK90" s="371">
        <v>11433</v>
      </c>
      <c r="EL90" s="371">
        <v>11411</v>
      </c>
      <c r="EM90" s="371">
        <v>11348</v>
      </c>
      <c r="EN90" s="371">
        <v>12482</v>
      </c>
      <c r="EO90" s="371">
        <v>12297</v>
      </c>
      <c r="EP90" s="371">
        <v>12382</v>
      </c>
      <c r="EQ90" s="374">
        <v>12594</v>
      </c>
      <c r="ER90" s="370">
        <v>12559</v>
      </c>
      <c r="ES90" s="371">
        <v>12658</v>
      </c>
      <c r="ET90" s="371">
        <v>13218</v>
      </c>
      <c r="EU90" s="371">
        <v>13229</v>
      </c>
      <c r="EV90" s="371">
        <v>13384</v>
      </c>
      <c r="EW90" s="374">
        <v>13537</v>
      </c>
      <c r="EX90" s="374">
        <v>14427</v>
      </c>
      <c r="EY90" s="374">
        <v>14535</v>
      </c>
      <c r="EZ90" s="372">
        <v>14353</v>
      </c>
      <c r="FA90" s="372">
        <v>14569</v>
      </c>
      <c r="FB90" s="372">
        <v>14932</v>
      </c>
      <c r="FC90" s="372">
        <v>15134</v>
      </c>
      <c r="FD90" s="372">
        <v>15405</v>
      </c>
      <c r="FE90" s="372">
        <v>15382</v>
      </c>
      <c r="FF90" s="372">
        <v>15239</v>
      </c>
      <c r="FG90" s="372"/>
      <c r="FH90" s="372"/>
      <c r="FI90" s="372"/>
      <c r="FJ90" s="372"/>
      <c r="FK90" s="372"/>
      <c r="FL90" s="372"/>
      <c r="FM90" s="372"/>
      <c r="FN90" s="372"/>
      <c r="FO90" s="372"/>
      <c r="FP90" s="372"/>
      <c r="FQ90" s="103">
        <v>-166</v>
      </c>
      <c r="FR90" s="83">
        <v>-1.0893103221996194</v>
      </c>
      <c r="FS90" s="103">
        <v>105</v>
      </c>
      <c r="FT90" s="83">
        <v>0.83373034778465926</v>
      </c>
    </row>
    <row r="91" spans="1:176" ht="15" outlineLevel="2">
      <c r="A91" s="358">
        <v>400</v>
      </c>
      <c r="B91" s="52" t="s">
        <v>367</v>
      </c>
      <c r="C91" s="342" t="s">
        <v>378</v>
      </c>
      <c r="D91" s="370">
        <v>6710</v>
      </c>
      <c r="E91" s="371">
        <v>6890</v>
      </c>
      <c r="F91" s="371">
        <v>6850</v>
      </c>
      <c r="G91" s="371">
        <v>6798</v>
      </c>
      <c r="H91" s="371">
        <v>6699</v>
      </c>
      <c r="I91" s="371">
        <v>6717</v>
      </c>
      <c r="J91" s="371">
        <v>6688</v>
      </c>
      <c r="K91" s="371">
        <v>6694</v>
      </c>
      <c r="L91" s="371">
        <v>6818</v>
      </c>
      <c r="M91" s="371">
        <v>6885</v>
      </c>
      <c r="N91" s="371">
        <v>6845</v>
      </c>
      <c r="O91" s="372">
        <v>7002</v>
      </c>
      <c r="P91" s="370">
        <v>7111</v>
      </c>
      <c r="Q91" s="371">
        <v>7206</v>
      </c>
      <c r="R91" s="373">
        <v>7232</v>
      </c>
      <c r="S91" s="371">
        <v>6892</v>
      </c>
      <c r="T91" s="371">
        <v>7418</v>
      </c>
      <c r="U91" s="371">
        <v>7556</v>
      </c>
      <c r="V91" s="371">
        <v>7679</v>
      </c>
      <c r="W91" s="371">
        <v>7712</v>
      </c>
      <c r="X91" s="371">
        <v>7806</v>
      </c>
      <c r="Y91" s="371">
        <v>7975</v>
      </c>
      <c r="Z91" s="371">
        <v>8181</v>
      </c>
      <c r="AA91" s="372">
        <v>8197</v>
      </c>
      <c r="AB91" s="370">
        <v>8077</v>
      </c>
      <c r="AC91" s="371">
        <v>8250</v>
      </c>
      <c r="AD91" s="371">
        <v>8317</v>
      </c>
      <c r="AE91" s="371">
        <v>8335</v>
      </c>
      <c r="AF91" s="371">
        <v>8386</v>
      </c>
      <c r="AG91" s="371">
        <v>8397</v>
      </c>
      <c r="AH91" s="371">
        <v>8455</v>
      </c>
      <c r="AI91" s="371">
        <v>8552</v>
      </c>
      <c r="AJ91" s="371">
        <v>8511</v>
      </c>
      <c r="AK91" s="371">
        <v>8617</v>
      </c>
      <c r="AL91" s="371">
        <v>8652</v>
      </c>
      <c r="AM91" s="372">
        <v>8696</v>
      </c>
      <c r="AN91" s="370">
        <v>8660</v>
      </c>
      <c r="AO91" s="371">
        <v>8664</v>
      </c>
      <c r="AP91" s="371">
        <v>8683</v>
      </c>
      <c r="AQ91" s="371">
        <v>8658</v>
      </c>
      <c r="AR91" s="371">
        <v>8706</v>
      </c>
      <c r="AS91" s="371">
        <v>8766</v>
      </c>
      <c r="AT91" s="371">
        <v>8762</v>
      </c>
      <c r="AU91" s="371">
        <v>8859</v>
      </c>
      <c r="AV91" s="371">
        <v>8855</v>
      </c>
      <c r="AW91" s="371">
        <v>8868</v>
      </c>
      <c r="AX91" s="371">
        <v>8868</v>
      </c>
      <c r="AY91" s="372">
        <v>8892</v>
      </c>
      <c r="AZ91" s="370">
        <v>8849</v>
      </c>
      <c r="BA91" s="371">
        <v>8876</v>
      </c>
      <c r="BB91" s="371">
        <v>8853</v>
      </c>
      <c r="BC91" s="371">
        <v>8908</v>
      </c>
      <c r="BD91" s="371">
        <v>8898</v>
      </c>
      <c r="BE91" s="371">
        <v>8932</v>
      </c>
      <c r="BF91" s="371">
        <v>8909</v>
      </c>
      <c r="BG91" s="371">
        <v>8849</v>
      </c>
      <c r="BH91" s="371">
        <v>8879</v>
      </c>
      <c r="BI91" s="371">
        <v>8832</v>
      </c>
      <c r="BJ91" s="371">
        <v>8864</v>
      </c>
      <c r="BK91" s="372">
        <v>8933</v>
      </c>
      <c r="BL91" s="370">
        <v>9002</v>
      </c>
      <c r="BM91" s="375">
        <v>9101</v>
      </c>
      <c r="BN91" s="375">
        <v>9161</v>
      </c>
      <c r="BO91" s="375">
        <v>9142</v>
      </c>
      <c r="BP91" s="375">
        <v>9150</v>
      </c>
      <c r="BQ91" s="375">
        <v>9193</v>
      </c>
      <c r="BR91" s="375">
        <v>9073</v>
      </c>
      <c r="BS91" s="375">
        <v>9040</v>
      </c>
      <c r="BT91" s="375">
        <v>8991</v>
      </c>
      <c r="BU91" s="375">
        <v>9071</v>
      </c>
      <c r="BV91" s="375">
        <v>9062</v>
      </c>
      <c r="BW91" s="372">
        <v>9090</v>
      </c>
      <c r="BX91" s="370">
        <v>9087</v>
      </c>
      <c r="BY91" s="375">
        <v>9028</v>
      </c>
      <c r="BZ91" s="375">
        <v>8847</v>
      </c>
      <c r="CA91" s="375">
        <v>8787</v>
      </c>
      <c r="CB91" s="375">
        <v>8724</v>
      </c>
      <c r="CC91" s="375">
        <v>8696</v>
      </c>
      <c r="CD91" s="375">
        <v>8678</v>
      </c>
      <c r="CE91" s="375">
        <v>8687</v>
      </c>
      <c r="CF91" s="375">
        <v>8613</v>
      </c>
      <c r="CG91" s="371">
        <v>8567</v>
      </c>
      <c r="CH91" s="371">
        <v>8581</v>
      </c>
      <c r="CI91" s="372">
        <v>8585</v>
      </c>
      <c r="CJ91" s="370">
        <v>8563</v>
      </c>
      <c r="CK91" s="371">
        <v>8641</v>
      </c>
      <c r="CL91" s="371">
        <v>8689</v>
      </c>
      <c r="CM91" s="371">
        <v>8669</v>
      </c>
      <c r="CN91" s="371">
        <v>8743</v>
      </c>
      <c r="CO91" s="371">
        <v>8821</v>
      </c>
      <c r="CP91" s="371">
        <v>8877</v>
      </c>
      <c r="CQ91" s="371">
        <v>8928</v>
      </c>
      <c r="CR91" s="371">
        <v>8906</v>
      </c>
      <c r="CS91" s="371">
        <v>8948</v>
      </c>
      <c r="CT91" s="371">
        <v>9043</v>
      </c>
      <c r="CU91" s="372">
        <v>9051</v>
      </c>
      <c r="CV91" s="370">
        <v>8994</v>
      </c>
      <c r="CW91" s="371">
        <v>8967</v>
      </c>
      <c r="CX91" s="371">
        <v>8941</v>
      </c>
      <c r="CY91" s="371">
        <v>9030</v>
      </c>
      <c r="CZ91" s="371">
        <v>9040</v>
      </c>
      <c r="DA91" s="371">
        <v>9027</v>
      </c>
      <c r="DB91" s="371">
        <v>9093</v>
      </c>
      <c r="DC91" s="371">
        <v>9128</v>
      </c>
      <c r="DD91" s="371">
        <v>9109</v>
      </c>
      <c r="DE91" s="371">
        <v>9079</v>
      </c>
      <c r="DF91" s="371">
        <v>9020</v>
      </c>
      <c r="DG91" s="372">
        <v>9087</v>
      </c>
      <c r="DH91" s="370">
        <v>9124</v>
      </c>
      <c r="DI91" s="371">
        <v>9126</v>
      </c>
      <c r="DJ91" s="371">
        <v>9177</v>
      </c>
      <c r="DK91" s="371">
        <v>9159</v>
      </c>
      <c r="DL91" s="371">
        <v>9057</v>
      </c>
      <c r="DM91" s="371">
        <v>9005</v>
      </c>
      <c r="DN91" s="371">
        <v>8961</v>
      </c>
      <c r="DO91" s="371">
        <v>9006</v>
      </c>
      <c r="DP91" s="371">
        <v>9038</v>
      </c>
      <c r="DQ91" s="371">
        <v>8911</v>
      </c>
      <c r="DR91" s="371">
        <v>8841</v>
      </c>
      <c r="DS91" s="374">
        <v>8941</v>
      </c>
      <c r="DT91" s="370">
        <v>9000</v>
      </c>
      <c r="DU91" s="371">
        <v>9027</v>
      </c>
      <c r="DV91" s="371">
        <v>9113</v>
      </c>
      <c r="DW91" s="371">
        <v>9226</v>
      </c>
      <c r="DX91" s="371">
        <v>9427</v>
      </c>
      <c r="DY91" s="371">
        <v>9474</v>
      </c>
      <c r="DZ91" s="371">
        <v>9571</v>
      </c>
      <c r="EA91" s="371">
        <v>9393</v>
      </c>
      <c r="EB91" s="371">
        <v>9400</v>
      </c>
      <c r="EC91" s="371">
        <v>9391</v>
      </c>
      <c r="ED91" s="371">
        <v>9286</v>
      </c>
      <c r="EE91" s="374">
        <v>9186</v>
      </c>
      <c r="EF91" s="370">
        <v>9196</v>
      </c>
      <c r="EG91" s="371">
        <v>9092</v>
      </c>
      <c r="EH91" s="371">
        <v>9029</v>
      </c>
      <c r="EI91" s="371">
        <v>8944</v>
      </c>
      <c r="EJ91" s="371">
        <v>8983</v>
      </c>
      <c r="EK91" s="371">
        <v>8997</v>
      </c>
      <c r="EL91" s="371">
        <v>8998</v>
      </c>
      <c r="EM91" s="371">
        <v>8955</v>
      </c>
      <c r="EN91" s="371">
        <v>9067</v>
      </c>
      <c r="EO91" s="371">
        <v>8962</v>
      </c>
      <c r="EP91" s="371">
        <v>8913</v>
      </c>
      <c r="EQ91" s="374">
        <v>8964</v>
      </c>
      <c r="ER91" s="370">
        <v>9041</v>
      </c>
      <c r="ES91" s="371">
        <v>9060</v>
      </c>
      <c r="ET91" s="371">
        <v>9304</v>
      </c>
      <c r="EU91" s="371">
        <v>9320</v>
      </c>
      <c r="EV91" s="371">
        <v>9396</v>
      </c>
      <c r="EW91" s="374">
        <v>9409</v>
      </c>
      <c r="EX91" s="374">
        <v>9755</v>
      </c>
      <c r="EY91" s="374">
        <v>9795</v>
      </c>
      <c r="EZ91" s="372">
        <v>9797</v>
      </c>
      <c r="FA91" s="372">
        <v>9791</v>
      </c>
      <c r="FB91" s="372">
        <v>9728</v>
      </c>
      <c r="FC91" s="372">
        <v>9814</v>
      </c>
      <c r="FD91" s="372">
        <v>10006</v>
      </c>
      <c r="FE91" s="372">
        <v>9981</v>
      </c>
      <c r="FF91" s="372">
        <v>9905</v>
      </c>
      <c r="FG91" s="372"/>
      <c r="FH91" s="372"/>
      <c r="FI91" s="372"/>
      <c r="FJ91" s="372"/>
      <c r="FK91" s="372"/>
      <c r="FL91" s="372"/>
      <c r="FM91" s="372"/>
      <c r="FN91" s="372"/>
      <c r="FO91" s="372"/>
      <c r="FP91" s="372"/>
      <c r="FQ91" s="103">
        <v>-101</v>
      </c>
      <c r="FR91" s="83">
        <v>-1.0196870267541644</v>
      </c>
      <c r="FS91" s="103">
        <v>91</v>
      </c>
      <c r="FT91" s="83">
        <v>1.0151717983043285</v>
      </c>
    </row>
    <row r="92" spans="1:176" ht="15" outlineLevel="2">
      <c r="A92" s="358">
        <v>440</v>
      </c>
      <c r="B92" s="52" t="s">
        <v>367</v>
      </c>
      <c r="C92" s="342" t="s">
        <v>379</v>
      </c>
      <c r="D92" s="370">
        <v>16541</v>
      </c>
      <c r="E92" s="371">
        <v>16691</v>
      </c>
      <c r="F92" s="371">
        <v>16714</v>
      </c>
      <c r="G92" s="371">
        <v>16515</v>
      </c>
      <c r="H92" s="371">
        <v>16458</v>
      </c>
      <c r="I92" s="371">
        <v>16564</v>
      </c>
      <c r="J92" s="371">
        <v>16383</v>
      </c>
      <c r="K92" s="371">
        <v>16564</v>
      </c>
      <c r="L92" s="371">
        <v>16146</v>
      </c>
      <c r="M92" s="371">
        <v>16100</v>
      </c>
      <c r="N92" s="371">
        <v>16166</v>
      </c>
      <c r="O92" s="372">
        <v>16451</v>
      </c>
      <c r="P92" s="370">
        <v>16373</v>
      </c>
      <c r="Q92" s="371">
        <v>16271</v>
      </c>
      <c r="R92" s="373">
        <v>16296</v>
      </c>
      <c r="S92" s="371">
        <v>11899</v>
      </c>
      <c r="T92" s="371">
        <v>16210</v>
      </c>
      <c r="U92" s="371">
        <v>16106</v>
      </c>
      <c r="V92" s="371">
        <v>15924</v>
      </c>
      <c r="W92" s="371">
        <v>15638</v>
      </c>
      <c r="X92" s="371">
        <v>15610</v>
      </c>
      <c r="Y92" s="371">
        <v>15608</v>
      </c>
      <c r="Z92" s="371">
        <v>15672</v>
      </c>
      <c r="AA92" s="372">
        <v>15652</v>
      </c>
      <c r="AB92" s="370">
        <v>16113</v>
      </c>
      <c r="AC92" s="371">
        <v>16235</v>
      </c>
      <c r="AD92" s="371">
        <v>16509</v>
      </c>
      <c r="AE92" s="371">
        <v>16496</v>
      </c>
      <c r="AF92" s="371">
        <v>16450</v>
      </c>
      <c r="AG92" s="371">
        <v>16512</v>
      </c>
      <c r="AH92" s="371">
        <v>16434</v>
      </c>
      <c r="AI92" s="371">
        <v>16595</v>
      </c>
      <c r="AJ92" s="371">
        <v>16619</v>
      </c>
      <c r="AK92" s="371">
        <v>17095</v>
      </c>
      <c r="AL92" s="371">
        <v>16922</v>
      </c>
      <c r="AM92" s="372">
        <v>16841</v>
      </c>
      <c r="AN92" s="370">
        <v>16889</v>
      </c>
      <c r="AO92" s="371">
        <v>17051</v>
      </c>
      <c r="AP92" s="371">
        <v>17005</v>
      </c>
      <c r="AQ92" s="371">
        <v>16984</v>
      </c>
      <c r="AR92" s="371">
        <v>16915</v>
      </c>
      <c r="AS92" s="371">
        <v>16982</v>
      </c>
      <c r="AT92" s="371">
        <v>16874</v>
      </c>
      <c r="AU92" s="371">
        <v>17035</v>
      </c>
      <c r="AV92" s="371">
        <v>16904</v>
      </c>
      <c r="AW92" s="371">
        <v>16855</v>
      </c>
      <c r="AX92" s="371">
        <v>16777</v>
      </c>
      <c r="AY92" s="372">
        <v>16787</v>
      </c>
      <c r="AZ92" s="370">
        <v>16728</v>
      </c>
      <c r="BA92" s="371">
        <v>16813</v>
      </c>
      <c r="BB92" s="371">
        <v>16669</v>
      </c>
      <c r="BC92" s="371">
        <v>15933</v>
      </c>
      <c r="BD92" s="371">
        <v>15957</v>
      </c>
      <c r="BE92" s="371">
        <v>16107</v>
      </c>
      <c r="BF92" s="371">
        <v>16155</v>
      </c>
      <c r="BG92" s="371">
        <v>16108</v>
      </c>
      <c r="BH92" s="371">
        <v>16133</v>
      </c>
      <c r="BI92" s="371">
        <v>16115</v>
      </c>
      <c r="BJ92" s="371">
        <v>16212</v>
      </c>
      <c r="BK92" s="372">
        <v>16247</v>
      </c>
      <c r="BL92" s="370">
        <v>16311</v>
      </c>
      <c r="BM92" s="375">
        <v>16363</v>
      </c>
      <c r="BN92" s="375">
        <v>16344</v>
      </c>
      <c r="BO92" s="375">
        <v>16241</v>
      </c>
      <c r="BP92" s="375">
        <v>16161</v>
      </c>
      <c r="BQ92" s="375">
        <v>16133</v>
      </c>
      <c r="BR92" s="375">
        <v>16247</v>
      </c>
      <c r="BS92" s="375">
        <v>16123</v>
      </c>
      <c r="BT92" s="375">
        <v>16081</v>
      </c>
      <c r="BU92" s="375">
        <v>15971</v>
      </c>
      <c r="BV92" s="375">
        <v>15911</v>
      </c>
      <c r="BW92" s="372">
        <v>16027</v>
      </c>
      <c r="BX92" s="370">
        <v>16282</v>
      </c>
      <c r="BY92" s="375">
        <v>16142</v>
      </c>
      <c r="BZ92" s="375">
        <v>15893</v>
      </c>
      <c r="CA92" s="375">
        <v>15532</v>
      </c>
      <c r="CB92" s="375">
        <v>15352</v>
      </c>
      <c r="CC92" s="375">
        <v>15281</v>
      </c>
      <c r="CD92" s="375">
        <v>15162</v>
      </c>
      <c r="CE92" s="375">
        <v>15131</v>
      </c>
      <c r="CF92" s="375">
        <v>14992</v>
      </c>
      <c r="CG92" s="371">
        <v>14849</v>
      </c>
      <c r="CH92" s="371">
        <v>14842</v>
      </c>
      <c r="CI92" s="372">
        <v>14806</v>
      </c>
      <c r="CJ92" s="370">
        <v>14757</v>
      </c>
      <c r="CK92" s="371">
        <v>14804</v>
      </c>
      <c r="CL92" s="371">
        <v>14914</v>
      </c>
      <c r="CM92" s="371">
        <v>14886</v>
      </c>
      <c r="CN92" s="371">
        <v>14887</v>
      </c>
      <c r="CO92" s="371">
        <v>15013</v>
      </c>
      <c r="CP92" s="371">
        <v>15049</v>
      </c>
      <c r="CQ92" s="371">
        <v>15032</v>
      </c>
      <c r="CR92" s="371">
        <v>15959</v>
      </c>
      <c r="CS92" s="371">
        <v>15961</v>
      </c>
      <c r="CT92" s="371">
        <v>15978</v>
      </c>
      <c r="CU92" s="372">
        <v>16117</v>
      </c>
      <c r="CV92" s="370">
        <v>16064</v>
      </c>
      <c r="CW92" s="371">
        <v>16048</v>
      </c>
      <c r="CX92" s="371">
        <v>16005</v>
      </c>
      <c r="CY92" s="371">
        <v>16038</v>
      </c>
      <c r="CZ92" s="371">
        <v>16052</v>
      </c>
      <c r="DA92" s="371">
        <v>16059</v>
      </c>
      <c r="DB92" s="371">
        <v>16000</v>
      </c>
      <c r="DC92" s="371">
        <v>16042</v>
      </c>
      <c r="DD92" s="371">
        <v>16012</v>
      </c>
      <c r="DE92" s="371">
        <v>16131</v>
      </c>
      <c r="DF92" s="371">
        <v>16186</v>
      </c>
      <c r="DG92" s="372">
        <v>16276</v>
      </c>
      <c r="DH92" s="370">
        <v>16295</v>
      </c>
      <c r="DI92" s="371">
        <v>16274</v>
      </c>
      <c r="DJ92" s="371">
        <v>16274</v>
      </c>
      <c r="DK92" s="371">
        <v>16256</v>
      </c>
      <c r="DL92" s="371">
        <v>16200</v>
      </c>
      <c r="DM92" s="371">
        <v>16151</v>
      </c>
      <c r="DN92" s="371">
        <v>16096</v>
      </c>
      <c r="DO92" s="371">
        <v>16072</v>
      </c>
      <c r="DP92" s="371">
        <v>16153</v>
      </c>
      <c r="DQ92" s="371">
        <v>16111</v>
      </c>
      <c r="DR92" s="371">
        <v>16056</v>
      </c>
      <c r="DS92" s="374">
        <v>16307</v>
      </c>
      <c r="DT92" s="370">
        <v>16440</v>
      </c>
      <c r="DU92" s="371">
        <v>17089</v>
      </c>
      <c r="DV92" s="371">
        <v>17465</v>
      </c>
      <c r="DW92" s="371">
        <v>17723</v>
      </c>
      <c r="DX92" s="371">
        <v>18400</v>
      </c>
      <c r="DY92" s="371">
        <v>18567</v>
      </c>
      <c r="DZ92" s="371">
        <v>18539</v>
      </c>
      <c r="EA92" s="371">
        <v>17973</v>
      </c>
      <c r="EB92" s="371">
        <v>18045</v>
      </c>
      <c r="EC92" s="371">
        <v>17936</v>
      </c>
      <c r="ED92" s="371">
        <v>17777</v>
      </c>
      <c r="EE92" s="374">
        <v>17565</v>
      </c>
      <c r="EF92" s="370">
        <v>17583</v>
      </c>
      <c r="EG92" s="371">
        <v>17484</v>
      </c>
      <c r="EH92" s="371">
        <v>17350</v>
      </c>
      <c r="EI92" s="371">
        <v>17430</v>
      </c>
      <c r="EJ92" s="371">
        <v>17458</v>
      </c>
      <c r="EK92" s="371">
        <v>17532</v>
      </c>
      <c r="EL92" s="371">
        <v>17593</v>
      </c>
      <c r="EM92" s="371">
        <v>17552</v>
      </c>
      <c r="EN92" s="371">
        <v>18332</v>
      </c>
      <c r="EO92" s="371">
        <v>18254</v>
      </c>
      <c r="EP92" s="371">
        <v>18428</v>
      </c>
      <c r="EQ92" s="374">
        <v>18605</v>
      </c>
      <c r="ER92" s="370">
        <v>18796</v>
      </c>
      <c r="ES92" s="371">
        <v>18880</v>
      </c>
      <c r="ET92" s="371">
        <v>19666</v>
      </c>
      <c r="EU92" s="371">
        <v>19669</v>
      </c>
      <c r="EV92" s="371">
        <v>19869</v>
      </c>
      <c r="EW92" s="374">
        <v>20115</v>
      </c>
      <c r="EX92" s="374">
        <v>21154</v>
      </c>
      <c r="EY92" s="374">
        <v>21340</v>
      </c>
      <c r="EZ92" s="372">
        <v>21477</v>
      </c>
      <c r="FA92" s="372">
        <v>22042</v>
      </c>
      <c r="FB92" s="372">
        <v>22182</v>
      </c>
      <c r="FC92" s="372">
        <v>24156</v>
      </c>
      <c r="FD92" s="372">
        <v>24498</v>
      </c>
      <c r="FE92" s="372">
        <v>24476</v>
      </c>
      <c r="FF92" s="372">
        <v>24472</v>
      </c>
      <c r="FG92" s="372"/>
      <c r="FH92" s="372"/>
      <c r="FI92" s="372"/>
      <c r="FJ92" s="372"/>
      <c r="FK92" s="372"/>
      <c r="FL92" s="372"/>
      <c r="FM92" s="372"/>
      <c r="FN92" s="372"/>
      <c r="FO92" s="372"/>
      <c r="FP92" s="372"/>
      <c r="FQ92" s="103">
        <v>-26</v>
      </c>
      <c r="FR92" s="83">
        <v>-0.10624387054593003</v>
      </c>
      <c r="FS92" s="103">
        <v>316</v>
      </c>
      <c r="FT92" s="83">
        <v>1.6984681537221178</v>
      </c>
    </row>
    <row r="93" spans="1:176" ht="15" outlineLevel="2">
      <c r="A93" s="358">
        <v>483</v>
      </c>
      <c r="B93" s="52" t="s">
        <v>367</v>
      </c>
      <c r="C93" s="342" t="s">
        <v>380</v>
      </c>
      <c r="D93" s="370">
        <v>9285</v>
      </c>
      <c r="E93" s="371">
        <v>9331</v>
      </c>
      <c r="F93" s="371">
        <v>9320</v>
      </c>
      <c r="G93" s="371">
        <v>9251</v>
      </c>
      <c r="H93" s="371">
        <v>9241</v>
      </c>
      <c r="I93" s="371">
        <v>9353</v>
      </c>
      <c r="J93" s="371">
        <v>9335</v>
      </c>
      <c r="K93" s="371">
        <v>9279</v>
      </c>
      <c r="L93" s="371">
        <v>9327</v>
      </c>
      <c r="M93" s="371">
        <v>9520</v>
      </c>
      <c r="N93" s="371">
        <v>9598</v>
      </c>
      <c r="O93" s="372">
        <v>9642</v>
      </c>
      <c r="P93" s="370">
        <v>9576</v>
      </c>
      <c r="Q93" s="371">
        <v>9624</v>
      </c>
      <c r="R93" s="373">
        <v>9611</v>
      </c>
      <c r="S93" s="371">
        <v>8286</v>
      </c>
      <c r="T93" s="371">
        <v>9702</v>
      </c>
      <c r="U93" s="371">
        <v>9766</v>
      </c>
      <c r="V93" s="371">
        <v>9782</v>
      </c>
      <c r="W93" s="371">
        <v>9799</v>
      </c>
      <c r="X93" s="371">
        <v>9915</v>
      </c>
      <c r="Y93" s="371">
        <v>9911</v>
      </c>
      <c r="Z93" s="371">
        <v>9931</v>
      </c>
      <c r="AA93" s="372">
        <v>9839</v>
      </c>
      <c r="AB93" s="370">
        <v>9846</v>
      </c>
      <c r="AC93" s="371">
        <v>9821</v>
      </c>
      <c r="AD93" s="371">
        <v>9791</v>
      </c>
      <c r="AE93" s="371">
        <v>9849</v>
      </c>
      <c r="AF93" s="371">
        <v>9853</v>
      </c>
      <c r="AG93" s="371">
        <v>9965</v>
      </c>
      <c r="AH93" s="371">
        <v>10009</v>
      </c>
      <c r="AI93" s="371">
        <v>9995</v>
      </c>
      <c r="AJ93" s="371">
        <v>9972</v>
      </c>
      <c r="AK93" s="371">
        <v>10019</v>
      </c>
      <c r="AL93" s="371">
        <v>10019</v>
      </c>
      <c r="AM93" s="372">
        <v>10070</v>
      </c>
      <c r="AN93" s="370">
        <v>10082</v>
      </c>
      <c r="AO93" s="371">
        <v>10022</v>
      </c>
      <c r="AP93" s="371">
        <v>10010</v>
      </c>
      <c r="AQ93" s="371">
        <v>10052</v>
      </c>
      <c r="AR93" s="371">
        <v>10066</v>
      </c>
      <c r="AS93" s="371">
        <v>10009</v>
      </c>
      <c r="AT93" s="371">
        <v>10006</v>
      </c>
      <c r="AU93" s="371">
        <v>9976</v>
      </c>
      <c r="AV93" s="371">
        <v>9853</v>
      </c>
      <c r="AW93" s="371">
        <v>9836</v>
      </c>
      <c r="AX93" s="371">
        <v>9807</v>
      </c>
      <c r="AY93" s="372">
        <v>9736</v>
      </c>
      <c r="AZ93" s="370">
        <v>9682</v>
      </c>
      <c r="BA93" s="371">
        <v>9629</v>
      </c>
      <c r="BB93" s="371">
        <v>9571</v>
      </c>
      <c r="BC93" s="371">
        <v>9214</v>
      </c>
      <c r="BD93" s="371">
        <v>9183</v>
      </c>
      <c r="BE93" s="371">
        <v>9188</v>
      </c>
      <c r="BF93" s="371">
        <v>9162</v>
      </c>
      <c r="BG93" s="371">
        <v>9093</v>
      </c>
      <c r="BH93" s="371">
        <v>9079</v>
      </c>
      <c r="BI93" s="371">
        <v>9009</v>
      </c>
      <c r="BJ93" s="371">
        <v>8971</v>
      </c>
      <c r="BK93" s="372">
        <v>9014</v>
      </c>
      <c r="BL93" s="370">
        <v>9021</v>
      </c>
      <c r="BM93" s="375">
        <v>9060</v>
      </c>
      <c r="BN93" s="375">
        <v>9067</v>
      </c>
      <c r="BO93" s="375">
        <v>9021</v>
      </c>
      <c r="BP93" s="375">
        <v>9058</v>
      </c>
      <c r="BQ93" s="375">
        <v>9054</v>
      </c>
      <c r="BR93" s="375">
        <v>8983</v>
      </c>
      <c r="BS93" s="375">
        <v>8943</v>
      </c>
      <c r="BT93" s="375">
        <v>8879</v>
      </c>
      <c r="BU93" s="375">
        <v>8863</v>
      </c>
      <c r="BV93" s="375">
        <v>8854</v>
      </c>
      <c r="BW93" s="372">
        <v>8873</v>
      </c>
      <c r="BX93" s="370">
        <v>8874</v>
      </c>
      <c r="BY93" s="375">
        <v>8831</v>
      </c>
      <c r="BZ93" s="375">
        <v>8826</v>
      </c>
      <c r="CA93" s="375">
        <v>8798</v>
      </c>
      <c r="CB93" s="375">
        <v>8737</v>
      </c>
      <c r="CC93" s="375">
        <v>8657</v>
      </c>
      <c r="CD93" s="375">
        <v>8618</v>
      </c>
      <c r="CE93" s="375">
        <v>8593</v>
      </c>
      <c r="CF93" s="375">
        <v>8689</v>
      </c>
      <c r="CG93" s="371">
        <v>8665</v>
      </c>
      <c r="CH93" s="371">
        <v>8673</v>
      </c>
      <c r="CI93" s="372">
        <v>8644</v>
      </c>
      <c r="CJ93" s="370">
        <v>8642</v>
      </c>
      <c r="CK93" s="371">
        <v>8638</v>
      </c>
      <c r="CL93" s="371">
        <v>8617</v>
      </c>
      <c r="CM93" s="371">
        <v>8609</v>
      </c>
      <c r="CN93" s="371">
        <v>8629</v>
      </c>
      <c r="CO93" s="371">
        <v>8697</v>
      </c>
      <c r="CP93" s="371">
        <v>8754</v>
      </c>
      <c r="CQ93" s="371">
        <v>8767</v>
      </c>
      <c r="CR93" s="371">
        <v>8770</v>
      </c>
      <c r="CS93" s="371">
        <v>8755</v>
      </c>
      <c r="CT93" s="371">
        <v>8824</v>
      </c>
      <c r="CU93" s="372">
        <v>8837</v>
      </c>
      <c r="CV93" s="370">
        <v>8833</v>
      </c>
      <c r="CW93" s="371">
        <v>8840</v>
      </c>
      <c r="CX93" s="371">
        <v>8782</v>
      </c>
      <c r="CY93" s="371">
        <v>8808</v>
      </c>
      <c r="CZ93" s="371">
        <v>8820</v>
      </c>
      <c r="DA93" s="371">
        <v>8771</v>
      </c>
      <c r="DB93" s="371">
        <v>8740</v>
      </c>
      <c r="DC93" s="371">
        <v>8734</v>
      </c>
      <c r="DD93" s="371">
        <v>8705</v>
      </c>
      <c r="DE93" s="371">
        <v>8641</v>
      </c>
      <c r="DF93" s="371">
        <v>8624</v>
      </c>
      <c r="DG93" s="372">
        <v>8647</v>
      </c>
      <c r="DH93" s="370">
        <v>8605</v>
      </c>
      <c r="DI93" s="371">
        <v>8542</v>
      </c>
      <c r="DJ93" s="371">
        <v>8503</v>
      </c>
      <c r="DK93" s="371">
        <v>8465</v>
      </c>
      <c r="DL93" s="371">
        <v>8383</v>
      </c>
      <c r="DM93" s="371">
        <v>8310</v>
      </c>
      <c r="DN93" s="371">
        <v>8252</v>
      </c>
      <c r="DO93" s="371">
        <v>8224</v>
      </c>
      <c r="DP93" s="371">
        <v>8214</v>
      </c>
      <c r="DQ93" s="371">
        <v>8169</v>
      </c>
      <c r="DR93" s="371">
        <v>8132</v>
      </c>
      <c r="DS93" s="374">
        <v>8204</v>
      </c>
      <c r="DT93" s="370">
        <v>8239</v>
      </c>
      <c r="DU93" s="371">
        <v>8274</v>
      </c>
      <c r="DV93" s="371">
        <v>8237</v>
      </c>
      <c r="DW93" s="371">
        <v>8247</v>
      </c>
      <c r="DX93" s="371">
        <v>8309</v>
      </c>
      <c r="DY93" s="371">
        <v>8304</v>
      </c>
      <c r="DZ93" s="371">
        <v>8286</v>
      </c>
      <c r="EA93" s="371">
        <v>8213</v>
      </c>
      <c r="EB93" s="371">
        <v>8226</v>
      </c>
      <c r="EC93" s="371">
        <v>8221</v>
      </c>
      <c r="ED93" s="371">
        <v>8210</v>
      </c>
      <c r="EE93" s="374">
        <v>8176</v>
      </c>
      <c r="EF93" s="370">
        <v>8186</v>
      </c>
      <c r="EG93" s="371">
        <v>8157</v>
      </c>
      <c r="EH93" s="371">
        <v>8126</v>
      </c>
      <c r="EI93" s="371">
        <v>8080</v>
      </c>
      <c r="EJ93" s="371">
        <v>8075</v>
      </c>
      <c r="EK93" s="371">
        <v>8029</v>
      </c>
      <c r="EL93" s="371">
        <v>8055</v>
      </c>
      <c r="EM93" s="371">
        <v>8038</v>
      </c>
      <c r="EN93" s="371">
        <v>8048</v>
      </c>
      <c r="EO93" s="371">
        <v>8084</v>
      </c>
      <c r="EP93" s="371">
        <v>8119</v>
      </c>
      <c r="EQ93" s="374">
        <v>8129</v>
      </c>
      <c r="ER93" s="370">
        <v>8146</v>
      </c>
      <c r="ES93" s="371">
        <v>8127</v>
      </c>
      <c r="ET93" s="371">
        <v>8108</v>
      </c>
      <c r="EU93" s="371">
        <v>8063</v>
      </c>
      <c r="EV93" s="371">
        <v>8036</v>
      </c>
      <c r="EW93" s="374">
        <v>8031</v>
      </c>
      <c r="EX93" s="374">
        <v>8004</v>
      </c>
      <c r="EY93" s="374">
        <v>8014</v>
      </c>
      <c r="EZ93" s="372">
        <v>7967</v>
      </c>
      <c r="FA93" s="372">
        <v>7964</v>
      </c>
      <c r="FB93" s="372">
        <v>7956</v>
      </c>
      <c r="FC93" s="372">
        <v>7976</v>
      </c>
      <c r="FD93" s="372">
        <v>7991</v>
      </c>
      <c r="FE93" s="372">
        <v>7992</v>
      </c>
      <c r="FF93" s="372">
        <v>7914</v>
      </c>
      <c r="FG93" s="372"/>
      <c r="FH93" s="372"/>
      <c r="FI93" s="372"/>
      <c r="FJ93" s="372"/>
      <c r="FK93" s="372"/>
      <c r="FL93" s="372"/>
      <c r="FM93" s="372"/>
      <c r="FN93" s="372"/>
      <c r="FO93" s="372"/>
      <c r="FP93" s="372"/>
      <c r="FQ93" s="103">
        <v>-77</v>
      </c>
      <c r="FR93" s="83">
        <v>-0.97295931261056368</v>
      </c>
      <c r="FS93" s="103">
        <v>-62</v>
      </c>
      <c r="FT93" s="83">
        <v>-0.76270143929142575</v>
      </c>
    </row>
    <row r="94" spans="1:176" ht="15" outlineLevel="2">
      <c r="A94" s="358">
        <v>541</v>
      </c>
      <c r="B94" s="52" t="s">
        <v>367</v>
      </c>
      <c r="C94" s="342" t="s">
        <v>3040</v>
      </c>
      <c r="D94" s="370">
        <v>11508</v>
      </c>
      <c r="E94" s="371">
        <v>11651</v>
      </c>
      <c r="F94" s="371">
        <v>11713</v>
      </c>
      <c r="G94" s="371">
        <v>11646</v>
      </c>
      <c r="H94" s="371">
        <v>11626</v>
      </c>
      <c r="I94" s="371">
        <v>11719</v>
      </c>
      <c r="J94" s="371">
        <v>11637</v>
      </c>
      <c r="K94" s="371">
        <v>11618</v>
      </c>
      <c r="L94" s="371">
        <v>11852</v>
      </c>
      <c r="M94" s="371">
        <v>11954</v>
      </c>
      <c r="N94" s="371">
        <v>11951</v>
      </c>
      <c r="O94" s="372">
        <v>11957</v>
      </c>
      <c r="P94" s="370">
        <v>11979</v>
      </c>
      <c r="Q94" s="371">
        <v>11939</v>
      </c>
      <c r="R94" s="373">
        <v>11967</v>
      </c>
      <c r="S94" s="371">
        <v>12259</v>
      </c>
      <c r="T94" s="371">
        <v>12319</v>
      </c>
      <c r="U94" s="371">
        <v>12351</v>
      </c>
      <c r="V94" s="371">
        <v>12291</v>
      </c>
      <c r="W94" s="371">
        <v>12224</v>
      </c>
      <c r="X94" s="371">
        <v>12189</v>
      </c>
      <c r="Y94" s="371">
        <v>12086</v>
      </c>
      <c r="Z94" s="371">
        <v>12024</v>
      </c>
      <c r="AA94" s="372">
        <v>11934</v>
      </c>
      <c r="AB94" s="370">
        <v>11756</v>
      </c>
      <c r="AC94" s="371">
        <v>11908</v>
      </c>
      <c r="AD94" s="371">
        <v>11826</v>
      </c>
      <c r="AE94" s="371">
        <v>11747</v>
      </c>
      <c r="AF94" s="371">
        <v>11753</v>
      </c>
      <c r="AG94" s="371">
        <v>11754</v>
      </c>
      <c r="AH94" s="371">
        <v>11740</v>
      </c>
      <c r="AI94" s="371">
        <v>11732</v>
      </c>
      <c r="AJ94" s="371">
        <v>11670</v>
      </c>
      <c r="AK94" s="371">
        <v>11704</v>
      </c>
      <c r="AL94" s="371">
        <v>11667</v>
      </c>
      <c r="AM94" s="372">
        <v>11706</v>
      </c>
      <c r="AN94" s="370">
        <v>11545</v>
      </c>
      <c r="AO94" s="371">
        <v>11789</v>
      </c>
      <c r="AP94" s="371">
        <v>11733</v>
      </c>
      <c r="AQ94" s="371">
        <v>11706</v>
      </c>
      <c r="AR94" s="371">
        <v>11738</v>
      </c>
      <c r="AS94" s="371">
        <v>11712</v>
      </c>
      <c r="AT94" s="371">
        <v>11730</v>
      </c>
      <c r="AU94" s="371">
        <v>11724</v>
      </c>
      <c r="AV94" s="371">
        <v>11608</v>
      </c>
      <c r="AW94" s="371">
        <v>11481</v>
      </c>
      <c r="AX94" s="371">
        <v>11455</v>
      </c>
      <c r="AY94" s="372">
        <v>11504</v>
      </c>
      <c r="AZ94" s="370">
        <v>11546</v>
      </c>
      <c r="BA94" s="371">
        <v>11520</v>
      </c>
      <c r="BB94" s="371">
        <v>11498</v>
      </c>
      <c r="BC94" s="371">
        <v>11445</v>
      </c>
      <c r="BD94" s="371">
        <v>11408</v>
      </c>
      <c r="BE94" s="371">
        <v>11312</v>
      </c>
      <c r="BF94" s="371">
        <v>11347</v>
      </c>
      <c r="BG94" s="371">
        <v>11290</v>
      </c>
      <c r="BH94" s="371">
        <v>11268</v>
      </c>
      <c r="BI94" s="371">
        <v>11233</v>
      </c>
      <c r="BJ94" s="371">
        <v>11232</v>
      </c>
      <c r="BK94" s="372">
        <v>11328</v>
      </c>
      <c r="BL94" s="370">
        <v>11351</v>
      </c>
      <c r="BM94" s="375">
        <v>11434</v>
      </c>
      <c r="BN94" s="375">
        <v>11469</v>
      </c>
      <c r="BO94" s="375">
        <v>11412</v>
      </c>
      <c r="BP94" s="375">
        <v>11484</v>
      </c>
      <c r="BQ94" s="375">
        <v>11438</v>
      </c>
      <c r="BR94" s="375">
        <v>11231</v>
      </c>
      <c r="BS94" s="375">
        <v>11118</v>
      </c>
      <c r="BT94" s="375">
        <v>11093</v>
      </c>
      <c r="BU94" s="375">
        <v>11083</v>
      </c>
      <c r="BV94" s="375">
        <v>11068</v>
      </c>
      <c r="BW94" s="372">
        <v>11111</v>
      </c>
      <c r="BX94" s="370">
        <v>11176</v>
      </c>
      <c r="BY94" s="375">
        <v>11142</v>
      </c>
      <c r="BZ94" s="375">
        <v>11062</v>
      </c>
      <c r="CA94" s="375">
        <v>11000</v>
      </c>
      <c r="CB94" s="375">
        <v>10996</v>
      </c>
      <c r="CC94" s="375">
        <v>10963</v>
      </c>
      <c r="CD94" s="375">
        <v>10953</v>
      </c>
      <c r="CE94" s="375">
        <v>10985</v>
      </c>
      <c r="CF94" s="375">
        <v>10956</v>
      </c>
      <c r="CG94" s="371">
        <v>10913</v>
      </c>
      <c r="CH94" s="371">
        <v>10865</v>
      </c>
      <c r="CI94" s="372">
        <v>10847</v>
      </c>
      <c r="CJ94" s="370">
        <v>10851</v>
      </c>
      <c r="CK94" s="371">
        <v>10893</v>
      </c>
      <c r="CL94" s="371">
        <v>10909</v>
      </c>
      <c r="CM94" s="371">
        <v>10899</v>
      </c>
      <c r="CN94" s="371">
        <v>10885</v>
      </c>
      <c r="CO94" s="371">
        <v>10896</v>
      </c>
      <c r="CP94" s="371">
        <v>10920</v>
      </c>
      <c r="CQ94" s="371">
        <v>10907</v>
      </c>
      <c r="CR94" s="371">
        <v>10906</v>
      </c>
      <c r="CS94" s="371">
        <v>10961</v>
      </c>
      <c r="CT94" s="371">
        <v>11063</v>
      </c>
      <c r="CU94" s="372">
        <v>11128</v>
      </c>
      <c r="CV94" s="370">
        <v>11113</v>
      </c>
      <c r="CW94" s="371">
        <v>11121</v>
      </c>
      <c r="CX94" s="371">
        <v>11095</v>
      </c>
      <c r="CY94" s="371">
        <v>11103</v>
      </c>
      <c r="CZ94" s="371">
        <v>11147</v>
      </c>
      <c r="DA94" s="371">
        <v>11160</v>
      </c>
      <c r="DB94" s="371">
        <v>11170</v>
      </c>
      <c r="DC94" s="371">
        <v>11164</v>
      </c>
      <c r="DD94" s="371">
        <v>11163</v>
      </c>
      <c r="DE94" s="371">
        <v>11168</v>
      </c>
      <c r="DF94" s="371">
        <v>11242</v>
      </c>
      <c r="DG94" s="372">
        <v>11218</v>
      </c>
      <c r="DH94" s="370">
        <v>11227</v>
      </c>
      <c r="DI94" s="371">
        <v>11312</v>
      </c>
      <c r="DJ94" s="371">
        <v>11300</v>
      </c>
      <c r="DK94" s="371">
        <v>11276</v>
      </c>
      <c r="DL94" s="371">
        <v>11230</v>
      </c>
      <c r="DM94" s="371">
        <v>11186</v>
      </c>
      <c r="DN94" s="371">
        <v>11162</v>
      </c>
      <c r="DO94" s="371">
        <v>11148</v>
      </c>
      <c r="DP94" s="371">
        <v>11180</v>
      </c>
      <c r="DQ94" s="371">
        <v>11152</v>
      </c>
      <c r="DR94" s="371">
        <v>11132</v>
      </c>
      <c r="DS94" s="374">
        <v>11255</v>
      </c>
      <c r="DT94" s="370">
        <v>11361</v>
      </c>
      <c r="DU94" s="371">
        <v>11649</v>
      </c>
      <c r="DV94" s="371">
        <v>11704</v>
      </c>
      <c r="DW94" s="371">
        <v>11742</v>
      </c>
      <c r="DX94" s="371">
        <v>11847</v>
      </c>
      <c r="DY94" s="371">
        <v>11908</v>
      </c>
      <c r="DZ94" s="371">
        <v>11884</v>
      </c>
      <c r="EA94" s="371">
        <v>11710</v>
      </c>
      <c r="EB94" s="371">
        <v>11794</v>
      </c>
      <c r="EC94" s="371">
        <v>11771</v>
      </c>
      <c r="ED94" s="371">
        <v>11699</v>
      </c>
      <c r="EE94" s="374">
        <v>11668</v>
      </c>
      <c r="EF94" s="370">
        <v>11644</v>
      </c>
      <c r="EG94" s="371">
        <v>11662</v>
      </c>
      <c r="EH94" s="371">
        <v>11657</v>
      </c>
      <c r="EI94" s="371">
        <v>11679</v>
      </c>
      <c r="EJ94" s="371">
        <v>11631</v>
      </c>
      <c r="EK94" s="371">
        <v>11602</v>
      </c>
      <c r="EL94" s="371">
        <v>11664</v>
      </c>
      <c r="EM94" s="371">
        <v>11701</v>
      </c>
      <c r="EN94" s="371">
        <v>11715</v>
      </c>
      <c r="EO94" s="371">
        <v>11651</v>
      </c>
      <c r="EP94" s="371">
        <v>11709</v>
      </c>
      <c r="EQ94" s="374">
        <v>11699</v>
      </c>
      <c r="ER94" s="370">
        <v>11756</v>
      </c>
      <c r="ES94" s="371">
        <v>11727</v>
      </c>
      <c r="ET94" s="371">
        <v>11868</v>
      </c>
      <c r="EU94" s="371">
        <v>11818</v>
      </c>
      <c r="EV94" s="371">
        <v>11882</v>
      </c>
      <c r="EW94" s="374">
        <v>11874</v>
      </c>
      <c r="EX94" s="374">
        <v>12207</v>
      </c>
      <c r="EY94" s="374">
        <v>12249</v>
      </c>
      <c r="EZ94" s="372">
        <v>12210</v>
      </c>
      <c r="FA94" s="372">
        <v>12262</v>
      </c>
      <c r="FB94" s="372">
        <v>12294</v>
      </c>
      <c r="FC94" s="372">
        <v>12400</v>
      </c>
      <c r="FD94" s="372">
        <v>12517</v>
      </c>
      <c r="FE94" s="372">
        <v>12496</v>
      </c>
      <c r="FF94" s="372">
        <v>12447</v>
      </c>
      <c r="FG94" s="372"/>
      <c r="FH94" s="372"/>
      <c r="FI94" s="372"/>
      <c r="FJ94" s="372"/>
      <c r="FK94" s="372"/>
      <c r="FL94" s="372"/>
      <c r="FM94" s="372"/>
      <c r="FN94" s="372"/>
      <c r="FO94" s="372"/>
      <c r="FP94" s="372"/>
      <c r="FQ94" s="103">
        <v>-70</v>
      </c>
      <c r="FR94" s="83">
        <v>-0.56238451032377279</v>
      </c>
      <c r="FS94" s="103">
        <v>47</v>
      </c>
      <c r="FT94" s="83">
        <v>0.40174373878109243</v>
      </c>
    </row>
    <row r="95" spans="1:176" ht="15" outlineLevel="2">
      <c r="A95" s="358">
        <v>607</v>
      </c>
      <c r="B95" s="52" t="s">
        <v>367</v>
      </c>
      <c r="C95" s="342" t="s">
        <v>3041</v>
      </c>
      <c r="D95" s="370">
        <v>4309</v>
      </c>
      <c r="E95" s="371">
        <v>4322</v>
      </c>
      <c r="F95" s="371">
        <v>4333</v>
      </c>
      <c r="G95" s="371">
        <v>4391</v>
      </c>
      <c r="H95" s="371">
        <v>4360</v>
      </c>
      <c r="I95" s="371">
        <v>4406</v>
      </c>
      <c r="J95" s="371">
        <v>4316</v>
      </c>
      <c r="K95" s="371">
        <v>4388</v>
      </c>
      <c r="L95" s="371">
        <v>4282</v>
      </c>
      <c r="M95" s="371">
        <v>4267</v>
      </c>
      <c r="N95" s="371">
        <v>4209</v>
      </c>
      <c r="O95" s="372">
        <v>4183</v>
      </c>
      <c r="P95" s="370">
        <v>4216</v>
      </c>
      <c r="Q95" s="371">
        <v>4200</v>
      </c>
      <c r="R95" s="373">
        <v>4200</v>
      </c>
      <c r="S95" s="371">
        <v>4219</v>
      </c>
      <c r="T95" s="371">
        <v>4231</v>
      </c>
      <c r="U95" s="371">
        <v>4221</v>
      </c>
      <c r="V95" s="371">
        <v>4188</v>
      </c>
      <c r="W95" s="371">
        <v>4157</v>
      </c>
      <c r="X95" s="371">
        <v>4110</v>
      </c>
      <c r="Y95" s="371">
        <v>4126</v>
      </c>
      <c r="Z95" s="371">
        <v>4131</v>
      </c>
      <c r="AA95" s="372">
        <v>4086</v>
      </c>
      <c r="AB95" s="370">
        <v>4076</v>
      </c>
      <c r="AC95" s="371">
        <v>4164</v>
      </c>
      <c r="AD95" s="371">
        <v>4159</v>
      </c>
      <c r="AE95" s="371">
        <v>4125</v>
      </c>
      <c r="AF95" s="371">
        <v>4000</v>
      </c>
      <c r="AG95" s="371">
        <v>3871</v>
      </c>
      <c r="AH95" s="371">
        <v>3815</v>
      </c>
      <c r="AI95" s="371">
        <v>3808</v>
      </c>
      <c r="AJ95" s="371">
        <v>3803</v>
      </c>
      <c r="AK95" s="371">
        <v>3857</v>
      </c>
      <c r="AL95" s="371">
        <v>3870</v>
      </c>
      <c r="AM95" s="372">
        <v>3947</v>
      </c>
      <c r="AN95" s="370">
        <v>3925</v>
      </c>
      <c r="AO95" s="371">
        <v>4021</v>
      </c>
      <c r="AP95" s="371">
        <v>4004</v>
      </c>
      <c r="AQ95" s="371">
        <v>3979</v>
      </c>
      <c r="AR95" s="371">
        <v>4106</v>
      </c>
      <c r="AS95" s="371">
        <v>4138</v>
      </c>
      <c r="AT95" s="371">
        <v>4152</v>
      </c>
      <c r="AU95" s="371">
        <v>4147</v>
      </c>
      <c r="AV95" s="371">
        <v>4110</v>
      </c>
      <c r="AW95" s="371">
        <v>4110</v>
      </c>
      <c r="AX95" s="371">
        <v>4173</v>
      </c>
      <c r="AY95" s="372">
        <v>4171</v>
      </c>
      <c r="AZ95" s="370">
        <v>4202</v>
      </c>
      <c r="BA95" s="371">
        <v>4279</v>
      </c>
      <c r="BB95" s="371">
        <v>4235</v>
      </c>
      <c r="BC95" s="371">
        <v>4222</v>
      </c>
      <c r="BD95" s="371">
        <v>4197</v>
      </c>
      <c r="BE95" s="371">
        <v>4193</v>
      </c>
      <c r="BF95" s="371">
        <v>4222</v>
      </c>
      <c r="BG95" s="371">
        <v>4136</v>
      </c>
      <c r="BH95" s="371">
        <v>4176</v>
      </c>
      <c r="BI95" s="371">
        <v>4119</v>
      </c>
      <c r="BJ95" s="371">
        <v>4075</v>
      </c>
      <c r="BK95" s="372">
        <v>4100</v>
      </c>
      <c r="BL95" s="370">
        <v>4167</v>
      </c>
      <c r="BM95" s="375">
        <v>4242</v>
      </c>
      <c r="BN95" s="375">
        <v>4279</v>
      </c>
      <c r="BO95" s="375">
        <v>4285</v>
      </c>
      <c r="BP95" s="375">
        <v>4288</v>
      </c>
      <c r="BQ95" s="375">
        <v>4285</v>
      </c>
      <c r="BR95" s="375">
        <v>4107</v>
      </c>
      <c r="BS95" s="375">
        <v>4071</v>
      </c>
      <c r="BT95" s="375">
        <v>4037</v>
      </c>
      <c r="BU95" s="375">
        <v>4041</v>
      </c>
      <c r="BV95" s="375">
        <v>4025</v>
      </c>
      <c r="BW95" s="372">
        <v>4079</v>
      </c>
      <c r="BX95" s="370">
        <v>4172</v>
      </c>
      <c r="BY95" s="375">
        <v>4121</v>
      </c>
      <c r="BZ95" s="375">
        <v>4042</v>
      </c>
      <c r="CA95" s="375">
        <v>3958</v>
      </c>
      <c r="CB95" s="375">
        <v>3925</v>
      </c>
      <c r="CC95" s="375">
        <v>3842</v>
      </c>
      <c r="CD95" s="375">
        <v>3778</v>
      </c>
      <c r="CE95" s="375">
        <v>3804</v>
      </c>
      <c r="CF95" s="375">
        <v>3741</v>
      </c>
      <c r="CG95" s="371">
        <v>3721</v>
      </c>
      <c r="CH95" s="371">
        <v>3663</v>
      </c>
      <c r="CI95" s="372">
        <v>3659</v>
      </c>
      <c r="CJ95" s="370">
        <v>3628</v>
      </c>
      <c r="CK95" s="371">
        <v>3614</v>
      </c>
      <c r="CL95" s="371">
        <v>3556</v>
      </c>
      <c r="CM95" s="371">
        <v>3547</v>
      </c>
      <c r="CN95" s="371">
        <v>3556</v>
      </c>
      <c r="CO95" s="371">
        <v>3625</v>
      </c>
      <c r="CP95" s="371">
        <v>3680</v>
      </c>
      <c r="CQ95" s="371">
        <v>3674</v>
      </c>
      <c r="CR95" s="371">
        <v>3676</v>
      </c>
      <c r="CS95" s="371">
        <v>3805</v>
      </c>
      <c r="CT95" s="371">
        <v>3797</v>
      </c>
      <c r="CU95" s="372">
        <v>3828</v>
      </c>
      <c r="CV95" s="370">
        <v>3823</v>
      </c>
      <c r="CW95" s="371">
        <v>3827</v>
      </c>
      <c r="CX95" s="371">
        <v>3798</v>
      </c>
      <c r="CY95" s="371">
        <v>3813</v>
      </c>
      <c r="CZ95" s="371">
        <v>3782</v>
      </c>
      <c r="DA95" s="371">
        <v>3752</v>
      </c>
      <c r="DB95" s="371">
        <v>3702</v>
      </c>
      <c r="DC95" s="371">
        <v>3652</v>
      </c>
      <c r="DD95" s="371">
        <v>3712</v>
      </c>
      <c r="DE95" s="371">
        <v>3721</v>
      </c>
      <c r="DF95" s="371">
        <v>3740</v>
      </c>
      <c r="DG95" s="372">
        <v>3763</v>
      </c>
      <c r="DH95" s="370">
        <v>3757</v>
      </c>
      <c r="DI95" s="371">
        <v>3696</v>
      </c>
      <c r="DJ95" s="371">
        <v>3659</v>
      </c>
      <c r="DK95" s="371">
        <v>3644</v>
      </c>
      <c r="DL95" s="371">
        <v>3569</v>
      </c>
      <c r="DM95" s="371">
        <v>3498</v>
      </c>
      <c r="DN95" s="371">
        <v>3457</v>
      </c>
      <c r="DO95" s="371">
        <v>3439</v>
      </c>
      <c r="DP95" s="371">
        <v>3454</v>
      </c>
      <c r="DQ95" s="371">
        <v>3440</v>
      </c>
      <c r="DR95" s="371">
        <v>3510</v>
      </c>
      <c r="DS95" s="374">
        <v>3551</v>
      </c>
      <c r="DT95" s="370">
        <v>3572</v>
      </c>
      <c r="DU95" s="371">
        <v>3715</v>
      </c>
      <c r="DV95" s="371">
        <v>3750</v>
      </c>
      <c r="DW95" s="371">
        <v>3840</v>
      </c>
      <c r="DX95" s="371">
        <v>3983</v>
      </c>
      <c r="DY95" s="371">
        <v>3993</v>
      </c>
      <c r="DZ95" s="371">
        <v>4044</v>
      </c>
      <c r="EA95" s="371">
        <v>3876</v>
      </c>
      <c r="EB95" s="371">
        <v>3904</v>
      </c>
      <c r="EC95" s="371">
        <v>3834</v>
      </c>
      <c r="ED95" s="371">
        <v>3782</v>
      </c>
      <c r="EE95" s="374">
        <v>3738</v>
      </c>
      <c r="EF95" s="370">
        <v>3702</v>
      </c>
      <c r="EG95" s="371">
        <v>3655</v>
      </c>
      <c r="EH95" s="371">
        <v>3589</v>
      </c>
      <c r="EI95" s="371">
        <v>3557</v>
      </c>
      <c r="EJ95" s="371">
        <v>3496</v>
      </c>
      <c r="EK95" s="371">
        <v>3469</v>
      </c>
      <c r="EL95" s="371">
        <v>3495</v>
      </c>
      <c r="EM95" s="371">
        <v>3469</v>
      </c>
      <c r="EN95" s="371">
        <v>3531</v>
      </c>
      <c r="EO95" s="371">
        <v>3516</v>
      </c>
      <c r="EP95" s="371">
        <v>3525</v>
      </c>
      <c r="EQ95" s="374">
        <v>3550</v>
      </c>
      <c r="ER95" s="370">
        <v>3601</v>
      </c>
      <c r="ES95" s="371">
        <v>3596</v>
      </c>
      <c r="ET95" s="371">
        <v>3680</v>
      </c>
      <c r="EU95" s="371">
        <v>3738</v>
      </c>
      <c r="EV95" s="371">
        <v>3773</v>
      </c>
      <c r="EW95" s="374">
        <v>3763</v>
      </c>
      <c r="EX95" s="374">
        <v>4009</v>
      </c>
      <c r="EY95" s="374">
        <v>4005</v>
      </c>
      <c r="EZ95" s="372">
        <v>3944</v>
      </c>
      <c r="FA95" s="372">
        <v>4117</v>
      </c>
      <c r="FB95" s="372">
        <v>4156</v>
      </c>
      <c r="FC95" s="372">
        <v>4151</v>
      </c>
      <c r="FD95" s="372">
        <v>4229</v>
      </c>
      <c r="FE95" s="372">
        <v>4242</v>
      </c>
      <c r="FF95" s="372">
        <v>4203</v>
      </c>
      <c r="FG95" s="372"/>
      <c r="FH95" s="372"/>
      <c r="FI95" s="372"/>
      <c r="FJ95" s="372"/>
      <c r="FK95" s="372"/>
      <c r="FL95" s="372"/>
      <c r="FM95" s="372"/>
      <c r="FN95" s="372"/>
      <c r="FO95" s="372"/>
      <c r="FP95" s="372"/>
      <c r="FQ95" s="103">
        <v>-26</v>
      </c>
      <c r="FR95" s="83">
        <v>-0.61860575779205329</v>
      </c>
      <c r="FS95" s="103">
        <v>52</v>
      </c>
      <c r="FT95" s="83">
        <v>1.4647887323943662</v>
      </c>
    </row>
    <row r="96" spans="1:176" ht="15" outlineLevel="2">
      <c r="A96" s="358">
        <v>615</v>
      </c>
      <c r="B96" s="52" t="s">
        <v>367</v>
      </c>
      <c r="C96" s="342" t="s">
        <v>383</v>
      </c>
      <c r="D96" s="370">
        <v>18231</v>
      </c>
      <c r="E96" s="371">
        <v>18316</v>
      </c>
      <c r="F96" s="371">
        <v>18455</v>
      </c>
      <c r="G96" s="371">
        <v>18407</v>
      </c>
      <c r="H96" s="371">
        <v>18265</v>
      </c>
      <c r="I96" s="371">
        <v>18433</v>
      </c>
      <c r="J96" s="371">
        <v>17793</v>
      </c>
      <c r="K96" s="371">
        <v>18360</v>
      </c>
      <c r="L96" s="371">
        <v>17685</v>
      </c>
      <c r="M96" s="371">
        <v>17670</v>
      </c>
      <c r="N96" s="371">
        <v>17479</v>
      </c>
      <c r="O96" s="372">
        <v>17458</v>
      </c>
      <c r="P96" s="370">
        <v>17368</v>
      </c>
      <c r="Q96" s="371">
        <v>17500</v>
      </c>
      <c r="R96" s="373">
        <v>18066</v>
      </c>
      <c r="S96" s="371">
        <v>18467</v>
      </c>
      <c r="T96" s="371">
        <v>18658</v>
      </c>
      <c r="U96" s="371">
        <v>18634</v>
      </c>
      <c r="V96" s="371">
        <v>18448</v>
      </c>
      <c r="W96" s="371">
        <v>18423</v>
      </c>
      <c r="X96" s="371">
        <v>18880</v>
      </c>
      <c r="Y96" s="371">
        <v>19217</v>
      </c>
      <c r="Z96" s="371">
        <v>19058</v>
      </c>
      <c r="AA96" s="372">
        <v>18613</v>
      </c>
      <c r="AB96" s="370">
        <v>18707</v>
      </c>
      <c r="AC96" s="371">
        <v>18677</v>
      </c>
      <c r="AD96" s="371">
        <v>18504</v>
      </c>
      <c r="AE96" s="371">
        <v>18316</v>
      </c>
      <c r="AF96" s="371">
        <v>18752</v>
      </c>
      <c r="AG96" s="371">
        <v>16125</v>
      </c>
      <c r="AH96" s="371">
        <v>18524</v>
      </c>
      <c r="AI96" s="371">
        <v>18395</v>
      </c>
      <c r="AJ96" s="371">
        <v>18423</v>
      </c>
      <c r="AK96" s="371">
        <v>18651</v>
      </c>
      <c r="AL96" s="371">
        <v>18665</v>
      </c>
      <c r="AM96" s="372">
        <v>18654</v>
      </c>
      <c r="AN96" s="370">
        <v>18501</v>
      </c>
      <c r="AO96" s="371">
        <v>18906</v>
      </c>
      <c r="AP96" s="371">
        <v>18839</v>
      </c>
      <c r="AQ96" s="371">
        <v>19135</v>
      </c>
      <c r="AR96" s="371">
        <v>19181</v>
      </c>
      <c r="AS96" s="371">
        <v>19263</v>
      </c>
      <c r="AT96" s="371">
        <v>19297</v>
      </c>
      <c r="AU96" s="371">
        <v>19211</v>
      </c>
      <c r="AV96" s="371">
        <v>18941</v>
      </c>
      <c r="AW96" s="371">
        <v>18988</v>
      </c>
      <c r="AX96" s="371">
        <v>18968</v>
      </c>
      <c r="AY96" s="372">
        <v>19022</v>
      </c>
      <c r="AZ96" s="370">
        <v>19163</v>
      </c>
      <c r="BA96" s="371">
        <v>19290</v>
      </c>
      <c r="BB96" s="371">
        <v>19046</v>
      </c>
      <c r="BC96" s="371">
        <v>19060</v>
      </c>
      <c r="BD96" s="371">
        <v>18955</v>
      </c>
      <c r="BE96" s="371">
        <v>18856</v>
      </c>
      <c r="BF96" s="371">
        <v>18816</v>
      </c>
      <c r="BG96" s="371">
        <v>18610</v>
      </c>
      <c r="BH96" s="371">
        <v>18889</v>
      </c>
      <c r="BI96" s="371">
        <v>18492</v>
      </c>
      <c r="BJ96" s="371">
        <v>18525</v>
      </c>
      <c r="BK96" s="372">
        <v>19022</v>
      </c>
      <c r="BL96" s="370">
        <v>19098</v>
      </c>
      <c r="BM96" s="375">
        <v>19541</v>
      </c>
      <c r="BN96" s="375">
        <v>19663</v>
      </c>
      <c r="BO96" s="375">
        <v>19743</v>
      </c>
      <c r="BP96" s="375">
        <v>19761</v>
      </c>
      <c r="BQ96" s="375">
        <v>19802</v>
      </c>
      <c r="BR96" s="375">
        <v>19435</v>
      </c>
      <c r="BS96" s="375">
        <v>19353</v>
      </c>
      <c r="BT96" s="375">
        <v>19344</v>
      </c>
      <c r="BU96" s="375">
        <v>19630</v>
      </c>
      <c r="BV96" s="375">
        <v>19751</v>
      </c>
      <c r="BW96" s="372">
        <v>19782</v>
      </c>
      <c r="BX96" s="370">
        <v>20180</v>
      </c>
      <c r="BY96" s="375">
        <v>20005</v>
      </c>
      <c r="BZ96" s="375">
        <v>19345</v>
      </c>
      <c r="CA96" s="375">
        <v>18980</v>
      </c>
      <c r="CB96" s="375">
        <v>18801</v>
      </c>
      <c r="CC96" s="375">
        <v>18489</v>
      </c>
      <c r="CD96" s="375">
        <v>18322</v>
      </c>
      <c r="CE96" s="375">
        <v>18359</v>
      </c>
      <c r="CF96" s="375">
        <v>18135</v>
      </c>
      <c r="CG96" s="371">
        <v>18936</v>
      </c>
      <c r="CH96" s="371">
        <v>18904</v>
      </c>
      <c r="CI96" s="372">
        <v>18775</v>
      </c>
      <c r="CJ96" s="370">
        <v>18680</v>
      </c>
      <c r="CK96" s="371">
        <v>18832</v>
      </c>
      <c r="CL96" s="371">
        <v>18776</v>
      </c>
      <c r="CM96" s="371">
        <v>18753</v>
      </c>
      <c r="CN96" s="371">
        <v>19537</v>
      </c>
      <c r="CO96" s="371">
        <v>19954</v>
      </c>
      <c r="CP96" s="371">
        <v>20796</v>
      </c>
      <c r="CQ96" s="371">
        <v>20653</v>
      </c>
      <c r="CR96" s="371">
        <v>21023</v>
      </c>
      <c r="CS96" s="371">
        <v>21163</v>
      </c>
      <c r="CT96" s="371">
        <v>21617</v>
      </c>
      <c r="CU96" s="372">
        <v>21590</v>
      </c>
      <c r="CV96" s="370">
        <v>21977</v>
      </c>
      <c r="CW96" s="371">
        <v>22006</v>
      </c>
      <c r="CX96" s="371">
        <v>22192</v>
      </c>
      <c r="CY96" s="371">
        <v>22101</v>
      </c>
      <c r="CZ96" s="371">
        <v>22564</v>
      </c>
      <c r="DA96" s="371">
        <v>22279</v>
      </c>
      <c r="DB96" s="371">
        <v>22064</v>
      </c>
      <c r="DC96" s="371">
        <v>22306</v>
      </c>
      <c r="DD96" s="371">
        <v>22408</v>
      </c>
      <c r="DE96" s="371">
        <v>22336</v>
      </c>
      <c r="DF96" s="371">
        <v>22317</v>
      </c>
      <c r="DG96" s="372">
        <v>22826</v>
      </c>
      <c r="DH96" s="370">
        <v>22931</v>
      </c>
      <c r="DI96" s="371">
        <v>23175</v>
      </c>
      <c r="DJ96" s="371">
        <v>23768</v>
      </c>
      <c r="DK96" s="371">
        <v>23451</v>
      </c>
      <c r="DL96" s="371">
        <v>23111</v>
      </c>
      <c r="DM96" s="371">
        <v>22864</v>
      </c>
      <c r="DN96" s="371">
        <v>22746</v>
      </c>
      <c r="DO96" s="371">
        <v>22637</v>
      </c>
      <c r="DP96" s="371">
        <v>22724</v>
      </c>
      <c r="DQ96" s="371">
        <v>22360</v>
      </c>
      <c r="DR96" s="371">
        <v>22168</v>
      </c>
      <c r="DS96" s="374">
        <v>22620</v>
      </c>
      <c r="DT96" s="370">
        <v>22799</v>
      </c>
      <c r="DU96" s="371">
        <v>25116</v>
      </c>
      <c r="DV96" s="371">
        <v>26047</v>
      </c>
      <c r="DW96" s="371">
        <v>26864</v>
      </c>
      <c r="DX96" s="371">
        <v>28666</v>
      </c>
      <c r="DY96" s="371">
        <v>29377</v>
      </c>
      <c r="DZ96" s="371">
        <v>29308</v>
      </c>
      <c r="EA96" s="371">
        <v>27416</v>
      </c>
      <c r="EB96" s="371">
        <v>27465</v>
      </c>
      <c r="EC96" s="371">
        <v>26768</v>
      </c>
      <c r="ED96" s="371">
        <v>26175</v>
      </c>
      <c r="EE96" s="374">
        <v>25715</v>
      </c>
      <c r="EF96" s="370">
        <v>25578</v>
      </c>
      <c r="EG96" s="371">
        <v>25248</v>
      </c>
      <c r="EH96" s="371">
        <v>25129</v>
      </c>
      <c r="EI96" s="371">
        <v>24892</v>
      </c>
      <c r="EJ96" s="371">
        <v>24542</v>
      </c>
      <c r="EK96" s="371">
        <v>24533</v>
      </c>
      <c r="EL96" s="371">
        <v>24529</v>
      </c>
      <c r="EM96" s="371">
        <v>24546</v>
      </c>
      <c r="EN96" s="371">
        <v>26916</v>
      </c>
      <c r="EO96" s="371">
        <v>26849</v>
      </c>
      <c r="EP96" s="371">
        <v>26679</v>
      </c>
      <c r="EQ96" s="374">
        <v>26865</v>
      </c>
      <c r="ER96" s="370">
        <v>26959</v>
      </c>
      <c r="ES96" s="371">
        <v>27517</v>
      </c>
      <c r="ET96" s="371">
        <v>29402</v>
      </c>
      <c r="EU96" s="371">
        <v>29942</v>
      </c>
      <c r="EV96" s="371">
        <v>30598</v>
      </c>
      <c r="EW96" s="374">
        <v>30852</v>
      </c>
      <c r="EX96" s="374">
        <v>33416</v>
      </c>
      <c r="EY96" s="374">
        <v>33439</v>
      </c>
      <c r="EZ96" s="372">
        <v>33443</v>
      </c>
      <c r="FA96" s="372">
        <v>33776</v>
      </c>
      <c r="FB96" s="372">
        <v>33683</v>
      </c>
      <c r="FC96" s="372">
        <v>34217</v>
      </c>
      <c r="FD96" s="372">
        <v>35047</v>
      </c>
      <c r="FE96" s="372">
        <v>35549</v>
      </c>
      <c r="FF96" s="372">
        <v>35610</v>
      </c>
      <c r="FG96" s="372"/>
      <c r="FH96" s="372"/>
      <c r="FI96" s="372"/>
      <c r="FJ96" s="372"/>
      <c r="FK96" s="372"/>
      <c r="FL96" s="372"/>
      <c r="FM96" s="372"/>
      <c r="FN96" s="372"/>
      <c r="FO96" s="372"/>
      <c r="FP96" s="372"/>
      <c r="FQ96" s="103">
        <v>563</v>
      </c>
      <c r="FR96" s="83">
        <v>1.5810165683796686</v>
      </c>
      <c r="FS96" s="103">
        <v>1393</v>
      </c>
      <c r="FT96" s="83">
        <v>5.1851851851851851</v>
      </c>
    </row>
    <row r="97" spans="1:176" ht="15" outlineLevel="2">
      <c r="A97" s="358">
        <v>649</v>
      </c>
      <c r="B97" s="52" t="s">
        <v>367</v>
      </c>
      <c r="C97" s="342" t="s">
        <v>384</v>
      </c>
      <c r="D97" s="370">
        <v>8272</v>
      </c>
      <c r="E97" s="371">
        <v>8375</v>
      </c>
      <c r="F97" s="371">
        <v>8317</v>
      </c>
      <c r="G97" s="371">
        <v>8250</v>
      </c>
      <c r="H97" s="371">
        <v>8210</v>
      </c>
      <c r="I97" s="371">
        <v>8285</v>
      </c>
      <c r="J97" s="371">
        <v>8178</v>
      </c>
      <c r="K97" s="371">
        <v>8220</v>
      </c>
      <c r="L97" s="371">
        <v>8323</v>
      </c>
      <c r="M97" s="371">
        <v>8387</v>
      </c>
      <c r="N97" s="371">
        <v>8348</v>
      </c>
      <c r="O97" s="372">
        <v>8366</v>
      </c>
      <c r="P97" s="370">
        <v>8396</v>
      </c>
      <c r="Q97" s="371">
        <v>8438</v>
      </c>
      <c r="R97" s="373">
        <v>8668</v>
      </c>
      <c r="S97" s="371">
        <v>8734</v>
      </c>
      <c r="T97" s="371">
        <v>8750</v>
      </c>
      <c r="U97" s="371">
        <v>8803</v>
      </c>
      <c r="V97" s="371">
        <v>8761</v>
      </c>
      <c r="W97" s="371">
        <v>8775</v>
      </c>
      <c r="X97" s="371">
        <v>8826</v>
      </c>
      <c r="Y97" s="371">
        <v>8844</v>
      </c>
      <c r="Z97" s="371">
        <v>8830</v>
      </c>
      <c r="AA97" s="372">
        <v>8737</v>
      </c>
      <c r="AB97" s="370">
        <v>8775</v>
      </c>
      <c r="AC97" s="371">
        <v>8814</v>
      </c>
      <c r="AD97" s="371">
        <v>8840</v>
      </c>
      <c r="AE97" s="371">
        <v>8879</v>
      </c>
      <c r="AF97" s="371">
        <v>8887</v>
      </c>
      <c r="AG97" s="371">
        <v>8882</v>
      </c>
      <c r="AH97" s="371">
        <v>8910</v>
      </c>
      <c r="AI97" s="371">
        <v>8980</v>
      </c>
      <c r="AJ97" s="371">
        <v>9032</v>
      </c>
      <c r="AK97" s="371">
        <v>9118</v>
      </c>
      <c r="AL97" s="371">
        <v>9121</v>
      </c>
      <c r="AM97" s="372">
        <v>9144</v>
      </c>
      <c r="AN97" s="370">
        <v>9142</v>
      </c>
      <c r="AO97" s="371">
        <v>9493</v>
      </c>
      <c r="AP97" s="371">
        <v>9480</v>
      </c>
      <c r="AQ97" s="371">
        <v>9571</v>
      </c>
      <c r="AR97" s="371">
        <v>9609</v>
      </c>
      <c r="AS97" s="371">
        <v>9648</v>
      </c>
      <c r="AT97" s="371">
        <v>9711</v>
      </c>
      <c r="AU97" s="371">
        <v>9790</v>
      </c>
      <c r="AV97" s="371">
        <v>9775</v>
      </c>
      <c r="AW97" s="371">
        <v>9853</v>
      </c>
      <c r="AX97" s="371">
        <v>9830</v>
      </c>
      <c r="AY97" s="372">
        <v>9829</v>
      </c>
      <c r="AZ97" s="370">
        <v>9873</v>
      </c>
      <c r="BA97" s="371">
        <v>9888</v>
      </c>
      <c r="BB97" s="371">
        <v>9898</v>
      </c>
      <c r="BC97" s="371">
        <v>9883</v>
      </c>
      <c r="BD97" s="371">
        <v>9865</v>
      </c>
      <c r="BE97" s="371">
        <v>9881</v>
      </c>
      <c r="BF97" s="371">
        <v>9915</v>
      </c>
      <c r="BG97" s="371">
        <v>9853</v>
      </c>
      <c r="BH97" s="371">
        <v>9915</v>
      </c>
      <c r="BI97" s="371">
        <v>9854</v>
      </c>
      <c r="BJ97" s="371">
        <v>9874</v>
      </c>
      <c r="BK97" s="372">
        <v>9953</v>
      </c>
      <c r="BL97" s="370">
        <v>9963</v>
      </c>
      <c r="BM97" s="375">
        <v>9981</v>
      </c>
      <c r="BN97" s="375">
        <v>10078</v>
      </c>
      <c r="BO97" s="375">
        <v>10119</v>
      </c>
      <c r="BP97" s="375">
        <v>10190</v>
      </c>
      <c r="BQ97" s="375">
        <v>10182</v>
      </c>
      <c r="BR97" s="375">
        <v>10077</v>
      </c>
      <c r="BS97" s="375">
        <v>10009</v>
      </c>
      <c r="BT97" s="375">
        <v>9969</v>
      </c>
      <c r="BU97" s="375">
        <v>9995</v>
      </c>
      <c r="BV97" s="375">
        <v>10024</v>
      </c>
      <c r="BW97" s="372">
        <v>9973</v>
      </c>
      <c r="BX97" s="370">
        <v>9992</v>
      </c>
      <c r="BY97" s="375">
        <v>9900</v>
      </c>
      <c r="BZ97" s="375">
        <v>9805</v>
      </c>
      <c r="CA97" s="375">
        <v>9716</v>
      </c>
      <c r="CB97" s="375">
        <v>9680</v>
      </c>
      <c r="CC97" s="375">
        <v>9578</v>
      </c>
      <c r="CD97" s="375">
        <v>9545</v>
      </c>
      <c r="CE97" s="375">
        <v>9538</v>
      </c>
      <c r="CF97" s="375">
        <v>9583</v>
      </c>
      <c r="CG97" s="371">
        <v>9475</v>
      </c>
      <c r="CH97" s="371">
        <v>9433</v>
      </c>
      <c r="CI97" s="372">
        <v>9400</v>
      </c>
      <c r="CJ97" s="370">
        <v>9351</v>
      </c>
      <c r="CK97" s="371">
        <v>9384</v>
      </c>
      <c r="CL97" s="371">
        <v>9401</v>
      </c>
      <c r="CM97" s="371">
        <v>9454</v>
      </c>
      <c r="CN97" s="371">
        <v>9499</v>
      </c>
      <c r="CO97" s="371">
        <v>9608</v>
      </c>
      <c r="CP97" s="371">
        <v>9657</v>
      </c>
      <c r="CQ97" s="371">
        <v>9609</v>
      </c>
      <c r="CR97" s="371">
        <v>9605</v>
      </c>
      <c r="CS97" s="371">
        <v>9761</v>
      </c>
      <c r="CT97" s="371">
        <v>9755</v>
      </c>
      <c r="CU97" s="372">
        <v>9792</v>
      </c>
      <c r="CV97" s="370">
        <v>9773</v>
      </c>
      <c r="CW97" s="371">
        <v>9717</v>
      </c>
      <c r="CX97" s="371">
        <v>9746</v>
      </c>
      <c r="CY97" s="371">
        <v>9852</v>
      </c>
      <c r="CZ97" s="371">
        <v>9881</v>
      </c>
      <c r="DA97" s="371">
        <v>9895</v>
      </c>
      <c r="DB97" s="371">
        <v>9888</v>
      </c>
      <c r="DC97" s="371">
        <v>9865</v>
      </c>
      <c r="DD97" s="371">
        <v>9864</v>
      </c>
      <c r="DE97" s="371">
        <v>9873</v>
      </c>
      <c r="DF97" s="371">
        <v>9933</v>
      </c>
      <c r="DG97" s="372">
        <v>10201</v>
      </c>
      <c r="DH97" s="370">
        <v>10217</v>
      </c>
      <c r="DI97" s="371">
        <v>10229</v>
      </c>
      <c r="DJ97" s="371">
        <v>10242</v>
      </c>
      <c r="DK97" s="371">
        <v>10196</v>
      </c>
      <c r="DL97" s="371">
        <v>10116</v>
      </c>
      <c r="DM97" s="371">
        <v>10054</v>
      </c>
      <c r="DN97" s="371">
        <v>9993</v>
      </c>
      <c r="DO97" s="371">
        <v>9967</v>
      </c>
      <c r="DP97" s="371">
        <v>9998</v>
      </c>
      <c r="DQ97" s="371">
        <v>10232</v>
      </c>
      <c r="DR97" s="371">
        <v>10152</v>
      </c>
      <c r="DS97" s="374">
        <v>10173</v>
      </c>
      <c r="DT97" s="370">
        <v>10278</v>
      </c>
      <c r="DU97" s="371">
        <v>10475</v>
      </c>
      <c r="DV97" s="371">
        <v>10467</v>
      </c>
      <c r="DW97" s="371">
        <v>10486</v>
      </c>
      <c r="DX97" s="371">
        <v>10602</v>
      </c>
      <c r="DY97" s="371">
        <v>10609</v>
      </c>
      <c r="DZ97" s="371">
        <v>10645</v>
      </c>
      <c r="EA97" s="371">
        <v>10570</v>
      </c>
      <c r="EB97" s="371">
        <v>10567</v>
      </c>
      <c r="EC97" s="371">
        <v>10519</v>
      </c>
      <c r="ED97" s="371">
        <v>10433</v>
      </c>
      <c r="EE97" s="374">
        <v>10438</v>
      </c>
      <c r="EF97" s="370">
        <v>10467</v>
      </c>
      <c r="EG97" s="371">
        <v>10442</v>
      </c>
      <c r="EH97" s="371">
        <v>10389</v>
      </c>
      <c r="EI97" s="371">
        <v>10419</v>
      </c>
      <c r="EJ97" s="371">
        <v>10337</v>
      </c>
      <c r="EK97" s="371">
        <v>10317</v>
      </c>
      <c r="EL97" s="371">
        <v>10252</v>
      </c>
      <c r="EM97" s="371">
        <v>10283</v>
      </c>
      <c r="EN97" s="371">
        <v>10289</v>
      </c>
      <c r="EO97" s="371">
        <v>10351</v>
      </c>
      <c r="EP97" s="371">
        <v>10465</v>
      </c>
      <c r="EQ97" s="374">
        <v>10419</v>
      </c>
      <c r="ER97" s="370">
        <v>10470</v>
      </c>
      <c r="ES97" s="371">
        <v>10437</v>
      </c>
      <c r="ET97" s="371">
        <v>10385</v>
      </c>
      <c r="EU97" s="371">
        <v>10337</v>
      </c>
      <c r="EV97" s="371">
        <v>10260</v>
      </c>
      <c r="EW97" s="374">
        <v>10223</v>
      </c>
      <c r="EX97" s="374">
        <v>10375</v>
      </c>
      <c r="EY97" s="374">
        <v>10422</v>
      </c>
      <c r="EZ97" s="372">
        <v>10394</v>
      </c>
      <c r="FA97" s="372">
        <v>10411</v>
      </c>
      <c r="FB97" s="372">
        <v>10377</v>
      </c>
      <c r="FC97" s="372">
        <v>10480</v>
      </c>
      <c r="FD97" s="372">
        <v>10514</v>
      </c>
      <c r="FE97" s="372">
        <v>10509</v>
      </c>
      <c r="FF97" s="372">
        <v>10359</v>
      </c>
      <c r="FG97" s="372"/>
      <c r="FH97" s="372"/>
      <c r="FI97" s="372"/>
      <c r="FJ97" s="372"/>
      <c r="FK97" s="372"/>
      <c r="FL97" s="372"/>
      <c r="FM97" s="372"/>
      <c r="FN97" s="372"/>
      <c r="FO97" s="372"/>
      <c r="FP97" s="372"/>
      <c r="FQ97" s="103">
        <v>-155</v>
      </c>
      <c r="FR97" s="83">
        <v>-1.4962834250410273</v>
      </c>
      <c r="FS97" s="103">
        <v>-121</v>
      </c>
      <c r="FT97" s="83">
        <v>-1.1613398598713889</v>
      </c>
    </row>
    <row r="98" spans="1:176" ht="15" outlineLevel="2">
      <c r="A98" s="358">
        <v>652</v>
      </c>
      <c r="B98" s="52" t="s">
        <v>367</v>
      </c>
      <c r="C98" s="342" t="s">
        <v>385</v>
      </c>
      <c r="D98" s="370">
        <v>4997</v>
      </c>
      <c r="E98" s="371">
        <v>5000</v>
      </c>
      <c r="F98" s="371">
        <v>4989</v>
      </c>
      <c r="G98" s="371">
        <v>4888</v>
      </c>
      <c r="H98" s="371">
        <v>4869</v>
      </c>
      <c r="I98" s="371">
        <v>4925</v>
      </c>
      <c r="J98" s="371">
        <v>4816</v>
      </c>
      <c r="K98" s="371">
        <v>4876</v>
      </c>
      <c r="L98" s="371">
        <v>4758</v>
      </c>
      <c r="M98" s="371">
        <v>4828</v>
      </c>
      <c r="N98" s="371">
        <v>4827</v>
      </c>
      <c r="O98" s="372">
        <v>4817</v>
      </c>
      <c r="P98" s="370">
        <v>4819</v>
      </c>
      <c r="Q98" s="371">
        <v>4815</v>
      </c>
      <c r="R98" s="373">
        <v>4798</v>
      </c>
      <c r="S98" s="371">
        <v>4796</v>
      </c>
      <c r="T98" s="371">
        <v>4837</v>
      </c>
      <c r="U98" s="371">
        <v>4866</v>
      </c>
      <c r="V98" s="371">
        <v>4930</v>
      </c>
      <c r="W98" s="371">
        <v>4962</v>
      </c>
      <c r="X98" s="371">
        <v>5003</v>
      </c>
      <c r="Y98" s="371">
        <v>5042</v>
      </c>
      <c r="Z98" s="371">
        <v>5045</v>
      </c>
      <c r="AA98" s="372">
        <v>4995</v>
      </c>
      <c r="AB98" s="370">
        <v>5060</v>
      </c>
      <c r="AC98" s="371">
        <v>5070</v>
      </c>
      <c r="AD98" s="371">
        <v>5059</v>
      </c>
      <c r="AE98" s="371">
        <v>5040</v>
      </c>
      <c r="AF98" s="371">
        <v>5097</v>
      </c>
      <c r="AG98" s="371">
        <v>5055</v>
      </c>
      <c r="AH98" s="371">
        <v>5032</v>
      </c>
      <c r="AI98" s="371">
        <v>4993</v>
      </c>
      <c r="AJ98" s="371">
        <v>4965</v>
      </c>
      <c r="AK98" s="371">
        <v>5006</v>
      </c>
      <c r="AL98" s="371">
        <v>5029</v>
      </c>
      <c r="AM98" s="372">
        <v>5052</v>
      </c>
      <c r="AN98" s="370">
        <v>5010</v>
      </c>
      <c r="AO98" s="371">
        <v>4995</v>
      </c>
      <c r="AP98" s="371">
        <v>5019</v>
      </c>
      <c r="AQ98" s="371">
        <v>5007</v>
      </c>
      <c r="AR98" s="371">
        <v>5078</v>
      </c>
      <c r="AS98" s="371">
        <v>5072</v>
      </c>
      <c r="AT98" s="371">
        <v>5080</v>
      </c>
      <c r="AU98" s="371">
        <v>5075</v>
      </c>
      <c r="AV98" s="371">
        <v>5033</v>
      </c>
      <c r="AW98" s="371">
        <v>5045</v>
      </c>
      <c r="AX98" s="371">
        <v>5041</v>
      </c>
      <c r="AY98" s="372">
        <v>5058</v>
      </c>
      <c r="AZ98" s="370">
        <v>5086</v>
      </c>
      <c r="BA98" s="371">
        <v>5105</v>
      </c>
      <c r="BB98" s="371">
        <v>5078</v>
      </c>
      <c r="BC98" s="371">
        <v>5081</v>
      </c>
      <c r="BD98" s="371">
        <v>5077</v>
      </c>
      <c r="BE98" s="371">
        <v>5058</v>
      </c>
      <c r="BF98" s="371">
        <v>5102</v>
      </c>
      <c r="BG98" s="371">
        <v>5060</v>
      </c>
      <c r="BH98" s="371">
        <v>5053</v>
      </c>
      <c r="BI98" s="371">
        <v>5025</v>
      </c>
      <c r="BJ98" s="371">
        <v>5032</v>
      </c>
      <c r="BK98" s="372">
        <v>5059</v>
      </c>
      <c r="BL98" s="370">
        <v>5043</v>
      </c>
      <c r="BM98" s="375">
        <v>5086</v>
      </c>
      <c r="BN98" s="375">
        <v>5082</v>
      </c>
      <c r="BO98" s="375">
        <v>5091</v>
      </c>
      <c r="BP98" s="375">
        <v>5080</v>
      </c>
      <c r="BQ98" s="375">
        <v>5059</v>
      </c>
      <c r="BR98" s="375">
        <v>4990</v>
      </c>
      <c r="BS98" s="375">
        <v>4938</v>
      </c>
      <c r="BT98" s="375">
        <v>4911</v>
      </c>
      <c r="BU98" s="375">
        <v>4930</v>
      </c>
      <c r="BV98" s="375">
        <v>4963</v>
      </c>
      <c r="BW98" s="372">
        <v>4974</v>
      </c>
      <c r="BX98" s="370">
        <v>5006</v>
      </c>
      <c r="BY98" s="375">
        <v>5001</v>
      </c>
      <c r="BZ98" s="375">
        <v>5017</v>
      </c>
      <c r="CA98" s="375">
        <v>4976</v>
      </c>
      <c r="CB98" s="375">
        <v>4943</v>
      </c>
      <c r="CC98" s="375">
        <v>4928</v>
      </c>
      <c r="CD98" s="375">
        <v>4937</v>
      </c>
      <c r="CE98" s="375">
        <v>4949</v>
      </c>
      <c r="CF98" s="375">
        <v>4953</v>
      </c>
      <c r="CG98" s="371">
        <v>4929</v>
      </c>
      <c r="CH98" s="371">
        <v>4956</v>
      </c>
      <c r="CI98" s="372">
        <v>4949</v>
      </c>
      <c r="CJ98" s="370">
        <v>4872</v>
      </c>
      <c r="CK98" s="371">
        <v>4851</v>
      </c>
      <c r="CL98" s="371">
        <v>4836</v>
      </c>
      <c r="CM98" s="371">
        <v>4858</v>
      </c>
      <c r="CN98" s="371">
        <v>4870</v>
      </c>
      <c r="CO98" s="371">
        <v>4911</v>
      </c>
      <c r="CP98" s="371">
        <v>4991</v>
      </c>
      <c r="CQ98" s="371">
        <v>4985</v>
      </c>
      <c r="CR98" s="371">
        <v>4963</v>
      </c>
      <c r="CS98" s="371">
        <v>4962</v>
      </c>
      <c r="CT98" s="371">
        <v>4962</v>
      </c>
      <c r="CU98" s="372">
        <v>4996</v>
      </c>
      <c r="CV98" s="370">
        <v>4978</v>
      </c>
      <c r="CW98" s="371">
        <v>4960</v>
      </c>
      <c r="CX98" s="371">
        <v>4979</v>
      </c>
      <c r="CY98" s="371">
        <v>4956</v>
      </c>
      <c r="CZ98" s="371">
        <v>4955</v>
      </c>
      <c r="DA98" s="371">
        <v>4954</v>
      </c>
      <c r="DB98" s="371">
        <v>4931</v>
      </c>
      <c r="DC98" s="371">
        <v>4922</v>
      </c>
      <c r="DD98" s="371">
        <v>4945</v>
      </c>
      <c r="DE98" s="371">
        <v>4993</v>
      </c>
      <c r="DF98" s="371">
        <v>4979</v>
      </c>
      <c r="DG98" s="372">
        <v>5018</v>
      </c>
      <c r="DH98" s="370">
        <v>5025</v>
      </c>
      <c r="DI98" s="371">
        <v>5030</v>
      </c>
      <c r="DJ98" s="371">
        <v>5018</v>
      </c>
      <c r="DK98" s="371">
        <v>4986</v>
      </c>
      <c r="DL98" s="371">
        <v>4966</v>
      </c>
      <c r="DM98" s="371">
        <v>4926</v>
      </c>
      <c r="DN98" s="371">
        <v>4910</v>
      </c>
      <c r="DO98" s="371">
        <v>4933</v>
      </c>
      <c r="DP98" s="371">
        <v>4960</v>
      </c>
      <c r="DQ98" s="371">
        <v>4953</v>
      </c>
      <c r="DR98" s="371">
        <v>4932</v>
      </c>
      <c r="DS98" s="374">
        <v>5016</v>
      </c>
      <c r="DT98" s="370">
        <v>5061</v>
      </c>
      <c r="DU98" s="371">
        <v>5082</v>
      </c>
      <c r="DV98" s="371">
        <v>5099</v>
      </c>
      <c r="DW98" s="371">
        <v>5066</v>
      </c>
      <c r="DX98" s="371">
        <v>5073</v>
      </c>
      <c r="DY98" s="371">
        <v>5072</v>
      </c>
      <c r="DZ98" s="371">
        <v>5089</v>
      </c>
      <c r="EA98" s="371">
        <v>5057</v>
      </c>
      <c r="EB98" s="371">
        <v>5074</v>
      </c>
      <c r="EC98" s="371">
        <v>5068</v>
      </c>
      <c r="ED98" s="371">
        <v>5038</v>
      </c>
      <c r="EE98" s="374">
        <v>5029</v>
      </c>
      <c r="EF98" s="370">
        <v>5069</v>
      </c>
      <c r="EG98" s="371">
        <v>5097</v>
      </c>
      <c r="EH98" s="371">
        <v>5074</v>
      </c>
      <c r="EI98" s="371">
        <v>5040</v>
      </c>
      <c r="EJ98" s="371">
        <v>5019</v>
      </c>
      <c r="EK98" s="371">
        <v>5024</v>
      </c>
      <c r="EL98" s="371">
        <v>4996</v>
      </c>
      <c r="EM98" s="371">
        <v>5007</v>
      </c>
      <c r="EN98" s="371">
        <v>4997</v>
      </c>
      <c r="EO98" s="371">
        <v>4984</v>
      </c>
      <c r="EP98" s="371">
        <v>4982</v>
      </c>
      <c r="EQ98" s="374">
        <v>4974</v>
      </c>
      <c r="ER98" s="370">
        <v>5009</v>
      </c>
      <c r="ES98" s="371">
        <v>4982</v>
      </c>
      <c r="ET98" s="371">
        <v>4965</v>
      </c>
      <c r="EU98" s="371">
        <v>4972</v>
      </c>
      <c r="EV98" s="371">
        <v>4979</v>
      </c>
      <c r="EW98" s="374">
        <v>4963</v>
      </c>
      <c r="EX98" s="374">
        <v>4982</v>
      </c>
      <c r="EY98" s="374">
        <v>5009</v>
      </c>
      <c r="EZ98" s="372">
        <v>5006</v>
      </c>
      <c r="FA98" s="372">
        <v>5002</v>
      </c>
      <c r="FB98" s="372">
        <v>4993</v>
      </c>
      <c r="FC98" s="372">
        <v>5006</v>
      </c>
      <c r="FD98" s="372">
        <v>5023</v>
      </c>
      <c r="FE98" s="372">
        <v>5027</v>
      </c>
      <c r="FF98" s="372">
        <v>4994</v>
      </c>
      <c r="FG98" s="372"/>
      <c r="FH98" s="372"/>
      <c r="FI98" s="372"/>
      <c r="FJ98" s="372"/>
      <c r="FK98" s="372"/>
      <c r="FL98" s="372"/>
      <c r="FM98" s="372"/>
      <c r="FN98" s="372"/>
      <c r="FO98" s="372"/>
      <c r="FP98" s="372"/>
      <c r="FQ98" s="103">
        <v>-29</v>
      </c>
      <c r="FR98" s="83">
        <v>-0.58069683620344414</v>
      </c>
      <c r="FS98" s="103">
        <v>-12</v>
      </c>
      <c r="FT98" s="83">
        <v>-0.24125452352231602</v>
      </c>
    </row>
    <row r="99" spans="1:176" ht="15" outlineLevel="2">
      <c r="A99" s="358">
        <v>660</v>
      </c>
      <c r="B99" s="52" t="s">
        <v>367</v>
      </c>
      <c r="C99" s="342" t="s">
        <v>386</v>
      </c>
      <c r="D99" s="370">
        <v>8143</v>
      </c>
      <c r="E99" s="371">
        <v>8073</v>
      </c>
      <c r="F99" s="371">
        <v>8068</v>
      </c>
      <c r="G99" s="371">
        <v>8154</v>
      </c>
      <c r="H99" s="371">
        <v>8180</v>
      </c>
      <c r="I99" s="371">
        <v>8233</v>
      </c>
      <c r="J99" s="371">
        <v>8103</v>
      </c>
      <c r="K99" s="371">
        <v>8217</v>
      </c>
      <c r="L99" s="371">
        <v>8236</v>
      </c>
      <c r="M99" s="371">
        <v>8268</v>
      </c>
      <c r="N99" s="371">
        <v>8256</v>
      </c>
      <c r="O99" s="372">
        <v>8448</v>
      </c>
      <c r="P99" s="370">
        <v>8469</v>
      </c>
      <c r="Q99" s="371">
        <v>8533</v>
      </c>
      <c r="R99" s="373">
        <v>8671</v>
      </c>
      <c r="S99" s="371">
        <v>8420</v>
      </c>
      <c r="T99" s="371">
        <v>8466</v>
      </c>
      <c r="U99" s="371">
        <v>8676</v>
      </c>
      <c r="V99" s="371">
        <v>8780</v>
      </c>
      <c r="W99" s="371">
        <v>8803</v>
      </c>
      <c r="X99" s="371">
        <v>8831</v>
      </c>
      <c r="Y99" s="371">
        <v>8897</v>
      </c>
      <c r="Z99" s="371">
        <v>9015</v>
      </c>
      <c r="AA99" s="372">
        <v>8983</v>
      </c>
      <c r="AB99" s="370">
        <v>9018</v>
      </c>
      <c r="AC99" s="371">
        <v>9055</v>
      </c>
      <c r="AD99" s="371">
        <v>9127</v>
      </c>
      <c r="AE99" s="371">
        <v>9216</v>
      </c>
      <c r="AF99" s="371">
        <v>9241</v>
      </c>
      <c r="AG99" s="371">
        <v>9125</v>
      </c>
      <c r="AH99" s="371">
        <v>9115</v>
      </c>
      <c r="AI99" s="371">
        <v>9117</v>
      </c>
      <c r="AJ99" s="371">
        <v>9139</v>
      </c>
      <c r="AK99" s="371">
        <v>9161</v>
      </c>
      <c r="AL99" s="371">
        <v>9169</v>
      </c>
      <c r="AM99" s="372">
        <v>9285</v>
      </c>
      <c r="AN99" s="370">
        <v>9279</v>
      </c>
      <c r="AO99" s="371">
        <v>9327</v>
      </c>
      <c r="AP99" s="371">
        <v>9310</v>
      </c>
      <c r="AQ99" s="371">
        <v>9243</v>
      </c>
      <c r="AR99" s="371">
        <v>9428</v>
      </c>
      <c r="AS99" s="371">
        <v>9430</v>
      </c>
      <c r="AT99" s="371">
        <v>9458</v>
      </c>
      <c r="AU99" s="371">
        <v>9539</v>
      </c>
      <c r="AV99" s="371">
        <v>9423</v>
      </c>
      <c r="AW99" s="371">
        <v>9500</v>
      </c>
      <c r="AX99" s="371">
        <v>9509</v>
      </c>
      <c r="AY99" s="372">
        <v>9474</v>
      </c>
      <c r="AZ99" s="370">
        <v>9516</v>
      </c>
      <c r="BA99" s="371">
        <v>9650</v>
      </c>
      <c r="BB99" s="371">
        <v>9658</v>
      </c>
      <c r="BC99" s="371">
        <v>9595</v>
      </c>
      <c r="BD99" s="371">
        <v>9629</v>
      </c>
      <c r="BE99" s="371">
        <v>9552</v>
      </c>
      <c r="BF99" s="371">
        <v>9651</v>
      </c>
      <c r="BG99" s="371">
        <v>9601</v>
      </c>
      <c r="BH99" s="371">
        <v>9701</v>
      </c>
      <c r="BI99" s="371">
        <v>9627</v>
      </c>
      <c r="BJ99" s="371">
        <v>9705</v>
      </c>
      <c r="BK99" s="372">
        <v>9808</v>
      </c>
      <c r="BL99" s="370">
        <v>9844</v>
      </c>
      <c r="BM99" s="375">
        <v>9914</v>
      </c>
      <c r="BN99" s="375">
        <v>9934</v>
      </c>
      <c r="BO99" s="375">
        <v>9971</v>
      </c>
      <c r="BP99" s="375">
        <v>10030</v>
      </c>
      <c r="BQ99" s="375">
        <v>9957</v>
      </c>
      <c r="BR99" s="375">
        <v>9743</v>
      </c>
      <c r="BS99" s="375">
        <v>9656</v>
      </c>
      <c r="BT99" s="375">
        <v>9665</v>
      </c>
      <c r="BU99" s="375">
        <v>9739</v>
      </c>
      <c r="BV99" s="375">
        <v>9756</v>
      </c>
      <c r="BW99" s="372">
        <v>9776</v>
      </c>
      <c r="BX99" s="370">
        <v>9848</v>
      </c>
      <c r="BY99" s="375">
        <v>9796</v>
      </c>
      <c r="BZ99" s="375">
        <v>9773</v>
      </c>
      <c r="CA99" s="375">
        <v>9690</v>
      </c>
      <c r="CB99" s="375">
        <v>9682</v>
      </c>
      <c r="CC99" s="375">
        <v>9563</v>
      </c>
      <c r="CD99" s="375">
        <v>9583</v>
      </c>
      <c r="CE99" s="375">
        <v>9650</v>
      </c>
      <c r="CF99" s="375">
        <v>9702</v>
      </c>
      <c r="CG99" s="371">
        <v>9729</v>
      </c>
      <c r="CH99" s="371">
        <v>9733</v>
      </c>
      <c r="CI99" s="372">
        <v>9695</v>
      </c>
      <c r="CJ99" s="370">
        <v>9665</v>
      </c>
      <c r="CK99" s="371">
        <v>9628</v>
      </c>
      <c r="CL99" s="371">
        <v>9738</v>
      </c>
      <c r="CM99" s="371">
        <v>9726</v>
      </c>
      <c r="CN99" s="371">
        <v>9755</v>
      </c>
      <c r="CO99" s="371">
        <v>9842</v>
      </c>
      <c r="CP99" s="371">
        <v>9892</v>
      </c>
      <c r="CQ99" s="371">
        <v>9973</v>
      </c>
      <c r="CR99" s="371">
        <v>9996</v>
      </c>
      <c r="CS99" s="371">
        <v>9983</v>
      </c>
      <c r="CT99" s="371">
        <v>10058</v>
      </c>
      <c r="CU99" s="372">
        <v>10147</v>
      </c>
      <c r="CV99" s="370">
        <v>10130</v>
      </c>
      <c r="CW99" s="371">
        <v>10094</v>
      </c>
      <c r="CX99" s="371">
        <v>10117</v>
      </c>
      <c r="CY99" s="371">
        <v>10135</v>
      </c>
      <c r="CZ99" s="371">
        <v>10175</v>
      </c>
      <c r="DA99" s="371">
        <v>10106</v>
      </c>
      <c r="DB99" s="371">
        <v>10162</v>
      </c>
      <c r="DC99" s="371">
        <v>10177</v>
      </c>
      <c r="DD99" s="371">
        <v>10178</v>
      </c>
      <c r="DE99" s="371">
        <v>10171</v>
      </c>
      <c r="DF99" s="371">
        <v>10214</v>
      </c>
      <c r="DG99" s="372">
        <v>10227</v>
      </c>
      <c r="DH99" s="370">
        <v>10275</v>
      </c>
      <c r="DI99" s="371">
        <v>10279</v>
      </c>
      <c r="DJ99" s="371">
        <v>10280</v>
      </c>
      <c r="DK99" s="371">
        <v>10214</v>
      </c>
      <c r="DL99" s="371">
        <v>10137</v>
      </c>
      <c r="DM99" s="371">
        <v>10060</v>
      </c>
      <c r="DN99" s="371">
        <v>10024</v>
      </c>
      <c r="DO99" s="371">
        <v>9963</v>
      </c>
      <c r="DP99" s="371">
        <v>9980</v>
      </c>
      <c r="DQ99" s="371">
        <v>9947</v>
      </c>
      <c r="DR99" s="371">
        <v>9940</v>
      </c>
      <c r="DS99" s="374">
        <v>10059</v>
      </c>
      <c r="DT99" s="370">
        <v>10135</v>
      </c>
      <c r="DU99" s="371">
        <v>10328</v>
      </c>
      <c r="DV99" s="371">
        <v>10401</v>
      </c>
      <c r="DW99" s="371">
        <v>10435</v>
      </c>
      <c r="DX99" s="371">
        <v>10646</v>
      </c>
      <c r="DY99" s="371">
        <v>10662</v>
      </c>
      <c r="DZ99" s="371">
        <v>10684</v>
      </c>
      <c r="EA99" s="371">
        <v>10533</v>
      </c>
      <c r="EB99" s="371">
        <v>10549</v>
      </c>
      <c r="EC99" s="371">
        <v>10576</v>
      </c>
      <c r="ED99" s="371">
        <v>10501</v>
      </c>
      <c r="EE99" s="374">
        <v>10462</v>
      </c>
      <c r="EF99" s="370">
        <v>10457</v>
      </c>
      <c r="EG99" s="371">
        <v>10446</v>
      </c>
      <c r="EH99" s="371">
        <v>10371</v>
      </c>
      <c r="EI99" s="371">
        <v>10373</v>
      </c>
      <c r="EJ99" s="371">
        <v>10373</v>
      </c>
      <c r="EK99" s="371">
        <v>10376</v>
      </c>
      <c r="EL99" s="371">
        <v>10386</v>
      </c>
      <c r="EM99" s="371">
        <v>10356</v>
      </c>
      <c r="EN99" s="371">
        <v>10371</v>
      </c>
      <c r="EO99" s="371">
        <v>10343</v>
      </c>
      <c r="EP99" s="371">
        <v>10275</v>
      </c>
      <c r="EQ99" s="374">
        <v>10247</v>
      </c>
      <c r="ER99" s="370">
        <v>10300</v>
      </c>
      <c r="ES99" s="371">
        <v>10259</v>
      </c>
      <c r="ET99" s="371">
        <v>10220</v>
      </c>
      <c r="EU99" s="371">
        <v>10186</v>
      </c>
      <c r="EV99" s="371">
        <v>10207</v>
      </c>
      <c r="EW99" s="374">
        <v>10118</v>
      </c>
      <c r="EX99" s="374">
        <v>10357</v>
      </c>
      <c r="EY99" s="374">
        <v>10423</v>
      </c>
      <c r="EZ99" s="372">
        <v>10439</v>
      </c>
      <c r="FA99" s="372">
        <v>10470</v>
      </c>
      <c r="FB99" s="372">
        <v>10465</v>
      </c>
      <c r="FC99" s="372">
        <v>10479</v>
      </c>
      <c r="FD99" s="372">
        <v>10560</v>
      </c>
      <c r="FE99" s="372">
        <v>10542</v>
      </c>
      <c r="FF99" s="372">
        <v>10432</v>
      </c>
      <c r="FG99" s="372"/>
      <c r="FH99" s="372"/>
      <c r="FI99" s="372"/>
      <c r="FJ99" s="372"/>
      <c r="FK99" s="372"/>
      <c r="FL99" s="372"/>
      <c r="FM99" s="372"/>
      <c r="FN99" s="372"/>
      <c r="FO99" s="372"/>
      <c r="FP99" s="372"/>
      <c r="FQ99" s="103">
        <v>-128</v>
      </c>
      <c r="FR99" s="83">
        <v>-1.2269938650306749</v>
      </c>
      <c r="FS99" s="103">
        <v>-47</v>
      </c>
      <c r="FT99" s="83">
        <v>-0.45867083048697183</v>
      </c>
    </row>
    <row r="100" spans="1:176" ht="15" outlineLevel="2">
      <c r="A100" s="358">
        <v>667</v>
      </c>
      <c r="B100" s="52" t="s">
        <v>367</v>
      </c>
      <c r="C100" s="342" t="s">
        <v>387</v>
      </c>
      <c r="D100" s="370">
        <v>9431</v>
      </c>
      <c r="E100" s="371">
        <v>9413</v>
      </c>
      <c r="F100" s="371">
        <v>9445</v>
      </c>
      <c r="G100" s="371">
        <v>9359</v>
      </c>
      <c r="H100" s="371">
        <v>9309</v>
      </c>
      <c r="I100" s="371">
        <v>9386</v>
      </c>
      <c r="J100" s="371">
        <v>9091</v>
      </c>
      <c r="K100" s="371">
        <v>9316</v>
      </c>
      <c r="L100" s="371">
        <v>9034</v>
      </c>
      <c r="M100" s="371">
        <v>9000</v>
      </c>
      <c r="N100" s="371">
        <v>8967</v>
      </c>
      <c r="O100" s="372">
        <v>8996</v>
      </c>
      <c r="P100" s="370">
        <v>9188</v>
      </c>
      <c r="Q100" s="371">
        <v>9257</v>
      </c>
      <c r="R100" s="373">
        <v>9214</v>
      </c>
      <c r="S100" s="371">
        <v>9297</v>
      </c>
      <c r="T100" s="371">
        <v>9369</v>
      </c>
      <c r="U100" s="371">
        <v>9282</v>
      </c>
      <c r="V100" s="371">
        <v>9248</v>
      </c>
      <c r="W100" s="371">
        <v>9215</v>
      </c>
      <c r="X100" s="371">
        <v>9257</v>
      </c>
      <c r="Y100" s="371">
        <v>9321</v>
      </c>
      <c r="Z100" s="371">
        <v>9289</v>
      </c>
      <c r="AA100" s="372">
        <v>9109</v>
      </c>
      <c r="AB100" s="370">
        <v>9124</v>
      </c>
      <c r="AC100" s="371">
        <v>9195</v>
      </c>
      <c r="AD100" s="371">
        <v>9156</v>
      </c>
      <c r="AE100" s="371">
        <v>9106</v>
      </c>
      <c r="AF100" s="371">
        <v>9217</v>
      </c>
      <c r="AG100" s="371">
        <v>9266</v>
      </c>
      <c r="AH100" s="371">
        <v>9270</v>
      </c>
      <c r="AI100" s="371">
        <v>9251</v>
      </c>
      <c r="AJ100" s="371">
        <v>9208</v>
      </c>
      <c r="AK100" s="371">
        <v>9267</v>
      </c>
      <c r="AL100" s="371">
        <v>9198</v>
      </c>
      <c r="AM100" s="372">
        <v>9232</v>
      </c>
      <c r="AN100" s="370">
        <v>9216</v>
      </c>
      <c r="AO100" s="371">
        <v>9376</v>
      </c>
      <c r="AP100" s="371">
        <v>9425</v>
      </c>
      <c r="AQ100" s="371">
        <v>9396</v>
      </c>
      <c r="AR100" s="371">
        <v>9489</v>
      </c>
      <c r="AS100" s="371">
        <v>9418</v>
      </c>
      <c r="AT100" s="371">
        <v>9479</v>
      </c>
      <c r="AU100" s="371">
        <v>9482</v>
      </c>
      <c r="AV100" s="371">
        <v>9423</v>
      </c>
      <c r="AW100" s="371">
        <v>9390</v>
      </c>
      <c r="AX100" s="371">
        <v>9379</v>
      </c>
      <c r="AY100" s="372">
        <v>9356</v>
      </c>
      <c r="AZ100" s="370">
        <v>9472</v>
      </c>
      <c r="BA100" s="371">
        <v>9506</v>
      </c>
      <c r="BB100" s="371">
        <v>9377</v>
      </c>
      <c r="BC100" s="371">
        <v>9392</v>
      </c>
      <c r="BD100" s="371">
        <v>9392</v>
      </c>
      <c r="BE100" s="371">
        <v>9336</v>
      </c>
      <c r="BF100" s="371">
        <v>9312</v>
      </c>
      <c r="BG100" s="371">
        <v>9234</v>
      </c>
      <c r="BH100" s="371">
        <v>9337</v>
      </c>
      <c r="BI100" s="371">
        <v>9334</v>
      </c>
      <c r="BJ100" s="371">
        <v>9404</v>
      </c>
      <c r="BK100" s="372">
        <v>9501</v>
      </c>
      <c r="BL100" s="370">
        <v>9483</v>
      </c>
      <c r="BM100" s="375">
        <v>9473</v>
      </c>
      <c r="BN100" s="375">
        <v>9539</v>
      </c>
      <c r="BO100" s="375">
        <v>9491</v>
      </c>
      <c r="BP100" s="375">
        <v>9506</v>
      </c>
      <c r="BQ100" s="375">
        <v>9447</v>
      </c>
      <c r="BR100" s="375">
        <v>9336</v>
      </c>
      <c r="BS100" s="375">
        <v>9275</v>
      </c>
      <c r="BT100" s="375">
        <v>9203</v>
      </c>
      <c r="BU100" s="375">
        <v>9197</v>
      </c>
      <c r="BV100" s="375">
        <v>9153</v>
      </c>
      <c r="BW100" s="372">
        <v>9229</v>
      </c>
      <c r="BX100" s="370">
        <v>9299</v>
      </c>
      <c r="BY100" s="375">
        <v>9319</v>
      </c>
      <c r="BZ100" s="375">
        <v>9236</v>
      </c>
      <c r="CA100" s="375">
        <v>9180</v>
      </c>
      <c r="CB100" s="375">
        <v>9158</v>
      </c>
      <c r="CC100" s="375">
        <v>9081</v>
      </c>
      <c r="CD100" s="375">
        <v>9089</v>
      </c>
      <c r="CE100" s="375">
        <v>9114</v>
      </c>
      <c r="CF100" s="375">
        <v>9061</v>
      </c>
      <c r="CG100" s="371">
        <v>9034</v>
      </c>
      <c r="CH100" s="371">
        <v>8998</v>
      </c>
      <c r="CI100" s="372">
        <v>8970</v>
      </c>
      <c r="CJ100" s="370">
        <v>8950</v>
      </c>
      <c r="CK100" s="371">
        <v>8989</v>
      </c>
      <c r="CL100" s="371">
        <v>8970</v>
      </c>
      <c r="CM100" s="371">
        <v>8962</v>
      </c>
      <c r="CN100" s="371">
        <v>9014</v>
      </c>
      <c r="CO100" s="371">
        <v>9104</v>
      </c>
      <c r="CP100" s="371">
        <v>9139</v>
      </c>
      <c r="CQ100" s="371">
        <v>8996</v>
      </c>
      <c r="CR100" s="371">
        <v>9121</v>
      </c>
      <c r="CS100" s="371">
        <v>9099</v>
      </c>
      <c r="CT100" s="371">
        <v>9121</v>
      </c>
      <c r="CU100" s="372">
        <v>9146</v>
      </c>
      <c r="CV100" s="370">
        <v>9136</v>
      </c>
      <c r="CW100" s="371">
        <v>9119</v>
      </c>
      <c r="CX100" s="371">
        <v>9117</v>
      </c>
      <c r="CY100" s="371">
        <v>9095</v>
      </c>
      <c r="CZ100" s="371">
        <v>9156</v>
      </c>
      <c r="DA100" s="371">
        <v>9115</v>
      </c>
      <c r="DB100" s="371">
        <v>9092</v>
      </c>
      <c r="DC100" s="371">
        <v>9048</v>
      </c>
      <c r="DD100" s="371">
        <v>9051</v>
      </c>
      <c r="DE100" s="371">
        <v>8988</v>
      </c>
      <c r="DF100" s="371">
        <v>9149</v>
      </c>
      <c r="DG100" s="372">
        <v>9117</v>
      </c>
      <c r="DH100" s="370">
        <v>9116</v>
      </c>
      <c r="DI100" s="371">
        <v>9070</v>
      </c>
      <c r="DJ100" s="371">
        <v>9126</v>
      </c>
      <c r="DK100" s="371">
        <v>9116</v>
      </c>
      <c r="DL100" s="371">
        <v>9048</v>
      </c>
      <c r="DM100" s="371">
        <v>9003</v>
      </c>
      <c r="DN100" s="371">
        <v>8963</v>
      </c>
      <c r="DO100" s="371">
        <v>8982</v>
      </c>
      <c r="DP100" s="371">
        <v>9027</v>
      </c>
      <c r="DQ100" s="371">
        <v>8986</v>
      </c>
      <c r="DR100" s="371">
        <v>8950</v>
      </c>
      <c r="DS100" s="374">
        <v>9044</v>
      </c>
      <c r="DT100" s="370">
        <v>9134</v>
      </c>
      <c r="DU100" s="371">
        <v>9334</v>
      </c>
      <c r="DV100" s="371">
        <v>9427</v>
      </c>
      <c r="DW100" s="371">
        <v>9446</v>
      </c>
      <c r="DX100" s="371">
        <v>9564</v>
      </c>
      <c r="DY100" s="371">
        <v>9577</v>
      </c>
      <c r="DZ100" s="371">
        <v>9607</v>
      </c>
      <c r="EA100" s="371">
        <v>9501</v>
      </c>
      <c r="EB100" s="371">
        <v>9551</v>
      </c>
      <c r="EC100" s="371">
        <v>9551</v>
      </c>
      <c r="ED100" s="371">
        <v>9552</v>
      </c>
      <c r="EE100" s="374">
        <v>9566</v>
      </c>
      <c r="EF100" s="370">
        <v>9623</v>
      </c>
      <c r="EG100" s="371">
        <v>9645</v>
      </c>
      <c r="EH100" s="371">
        <v>9570</v>
      </c>
      <c r="EI100" s="371">
        <v>9562</v>
      </c>
      <c r="EJ100" s="371">
        <v>9540</v>
      </c>
      <c r="EK100" s="371">
        <v>9542</v>
      </c>
      <c r="EL100" s="371">
        <v>9612</v>
      </c>
      <c r="EM100" s="371">
        <v>9649</v>
      </c>
      <c r="EN100" s="371">
        <v>9626</v>
      </c>
      <c r="EO100" s="371">
        <v>9620</v>
      </c>
      <c r="EP100" s="371">
        <v>9648</v>
      </c>
      <c r="EQ100" s="374">
        <v>9641</v>
      </c>
      <c r="ER100" s="370">
        <v>9696</v>
      </c>
      <c r="ES100" s="371">
        <v>9663</v>
      </c>
      <c r="ET100" s="371">
        <v>9684</v>
      </c>
      <c r="EU100" s="371">
        <v>9660</v>
      </c>
      <c r="EV100" s="371">
        <v>9667</v>
      </c>
      <c r="EW100" s="374">
        <v>9596</v>
      </c>
      <c r="EX100" s="374">
        <v>9871</v>
      </c>
      <c r="EY100" s="374">
        <v>9939</v>
      </c>
      <c r="EZ100" s="372">
        <v>9886</v>
      </c>
      <c r="FA100" s="372">
        <v>9887</v>
      </c>
      <c r="FB100" s="372">
        <v>9886</v>
      </c>
      <c r="FC100" s="372">
        <v>9957</v>
      </c>
      <c r="FD100" s="372">
        <v>9992</v>
      </c>
      <c r="FE100" s="372">
        <v>10009</v>
      </c>
      <c r="FF100" s="372">
        <v>9971</v>
      </c>
      <c r="FG100" s="372"/>
      <c r="FH100" s="372"/>
      <c r="FI100" s="372"/>
      <c r="FJ100" s="372"/>
      <c r="FK100" s="372"/>
      <c r="FL100" s="372"/>
      <c r="FM100" s="372"/>
      <c r="FN100" s="372"/>
      <c r="FO100" s="372"/>
      <c r="FP100" s="372"/>
      <c r="FQ100" s="103">
        <v>-21</v>
      </c>
      <c r="FR100" s="83">
        <v>-0.21061077123658611</v>
      </c>
      <c r="FS100" s="103">
        <v>14</v>
      </c>
      <c r="FT100" s="83">
        <v>0.14521315216263872</v>
      </c>
    </row>
    <row r="101" spans="1:176" ht="15" outlineLevel="2">
      <c r="A101" s="358">
        <v>674</v>
      </c>
      <c r="B101" s="52" t="s">
        <v>367</v>
      </c>
      <c r="C101" s="342" t="s">
        <v>388</v>
      </c>
      <c r="D101" s="370">
        <v>14511</v>
      </c>
      <c r="E101" s="371">
        <v>14640</v>
      </c>
      <c r="F101" s="371">
        <v>14674</v>
      </c>
      <c r="G101" s="371">
        <v>15125</v>
      </c>
      <c r="H101" s="371">
        <v>15309</v>
      </c>
      <c r="I101" s="371">
        <v>15291</v>
      </c>
      <c r="J101" s="371">
        <v>15194</v>
      </c>
      <c r="K101" s="371">
        <v>15264</v>
      </c>
      <c r="L101" s="371">
        <v>15307</v>
      </c>
      <c r="M101" s="371">
        <v>15320</v>
      </c>
      <c r="N101" s="371">
        <v>15285</v>
      </c>
      <c r="O101" s="372">
        <v>15351</v>
      </c>
      <c r="P101" s="370">
        <v>15201</v>
      </c>
      <c r="Q101" s="371">
        <v>15171</v>
      </c>
      <c r="R101" s="373">
        <v>15128</v>
      </c>
      <c r="S101" s="371">
        <v>13643</v>
      </c>
      <c r="T101" s="371">
        <v>15186</v>
      </c>
      <c r="U101" s="371">
        <v>15193</v>
      </c>
      <c r="V101" s="371">
        <v>15154</v>
      </c>
      <c r="W101" s="371">
        <v>15179</v>
      </c>
      <c r="X101" s="371">
        <v>15188</v>
      </c>
      <c r="Y101" s="371">
        <v>15213</v>
      </c>
      <c r="Z101" s="371">
        <v>15221</v>
      </c>
      <c r="AA101" s="372">
        <v>15137</v>
      </c>
      <c r="AB101" s="370">
        <v>14983</v>
      </c>
      <c r="AC101" s="371">
        <v>15204</v>
      </c>
      <c r="AD101" s="371">
        <v>15001</v>
      </c>
      <c r="AE101" s="371">
        <v>15049</v>
      </c>
      <c r="AF101" s="371">
        <v>14984</v>
      </c>
      <c r="AG101" s="371">
        <v>14886</v>
      </c>
      <c r="AH101" s="371">
        <v>14863</v>
      </c>
      <c r="AI101" s="371">
        <v>14826</v>
      </c>
      <c r="AJ101" s="371">
        <v>14756</v>
      </c>
      <c r="AK101" s="371">
        <v>14812</v>
      </c>
      <c r="AL101" s="371">
        <v>14780</v>
      </c>
      <c r="AM101" s="372">
        <v>14768</v>
      </c>
      <c r="AN101" s="370">
        <v>14770</v>
      </c>
      <c r="AO101" s="371">
        <v>14713</v>
      </c>
      <c r="AP101" s="371">
        <v>14722</v>
      </c>
      <c r="AQ101" s="371">
        <v>14622</v>
      </c>
      <c r="AR101" s="371">
        <v>14713</v>
      </c>
      <c r="AS101" s="371">
        <v>14647</v>
      </c>
      <c r="AT101" s="371">
        <v>14643</v>
      </c>
      <c r="AU101" s="371">
        <v>14589</v>
      </c>
      <c r="AV101" s="371">
        <v>14568</v>
      </c>
      <c r="AW101" s="371">
        <v>14502</v>
      </c>
      <c r="AX101" s="371">
        <v>14477</v>
      </c>
      <c r="AY101" s="372">
        <v>14397</v>
      </c>
      <c r="AZ101" s="370">
        <v>14373</v>
      </c>
      <c r="BA101" s="371">
        <v>14347</v>
      </c>
      <c r="BB101" s="371">
        <v>14248</v>
      </c>
      <c r="BC101" s="371">
        <v>14146</v>
      </c>
      <c r="BD101" s="371">
        <v>14000</v>
      </c>
      <c r="BE101" s="371">
        <v>13964</v>
      </c>
      <c r="BF101" s="371">
        <v>13842</v>
      </c>
      <c r="BG101" s="371">
        <v>13670</v>
      </c>
      <c r="BH101" s="371">
        <v>13667</v>
      </c>
      <c r="BI101" s="371">
        <v>13517</v>
      </c>
      <c r="BJ101" s="371">
        <v>13474</v>
      </c>
      <c r="BK101" s="372">
        <v>13514</v>
      </c>
      <c r="BL101" s="370">
        <v>13461</v>
      </c>
      <c r="BM101" s="375">
        <v>13427</v>
      </c>
      <c r="BN101" s="375">
        <v>13393</v>
      </c>
      <c r="BO101" s="375">
        <v>13394</v>
      </c>
      <c r="BP101" s="375">
        <v>13369</v>
      </c>
      <c r="BQ101" s="375">
        <v>13293</v>
      </c>
      <c r="BR101" s="375">
        <v>13044</v>
      </c>
      <c r="BS101" s="375">
        <v>12928</v>
      </c>
      <c r="BT101" s="375">
        <v>12870</v>
      </c>
      <c r="BU101" s="375">
        <v>12789</v>
      </c>
      <c r="BV101" s="375">
        <v>12697</v>
      </c>
      <c r="BW101" s="372">
        <v>12703</v>
      </c>
      <c r="BX101" s="370">
        <v>12728</v>
      </c>
      <c r="BY101" s="375">
        <v>12663</v>
      </c>
      <c r="BZ101" s="375">
        <v>12557</v>
      </c>
      <c r="CA101" s="375">
        <v>12497</v>
      </c>
      <c r="CB101" s="375">
        <v>12451</v>
      </c>
      <c r="CC101" s="375">
        <v>12375</v>
      </c>
      <c r="CD101" s="375">
        <v>12298</v>
      </c>
      <c r="CE101" s="375">
        <v>12280</v>
      </c>
      <c r="CF101" s="375">
        <v>12220</v>
      </c>
      <c r="CG101" s="371">
        <v>12203</v>
      </c>
      <c r="CH101" s="371">
        <v>12193</v>
      </c>
      <c r="CI101" s="372">
        <v>12140</v>
      </c>
      <c r="CJ101" s="370">
        <v>12112</v>
      </c>
      <c r="CK101" s="371">
        <v>12119</v>
      </c>
      <c r="CL101" s="371">
        <v>12109</v>
      </c>
      <c r="CM101" s="371">
        <v>12090</v>
      </c>
      <c r="CN101" s="371">
        <v>12053</v>
      </c>
      <c r="CO101" s="371">
        <v>12194</v>
      </c>
      <c r="CP101" s="371">
        <v>12292</v>
      </c>
      <c r="CQ101" s="371">
        <v>12322</v>
      </c>
      <c r="CR101" s="371">
        <v>12277</v>
      </c>
      <c r="CS101" s="371">
        <v>12292</v>
      </c>
      <c r="CT101" s="371">
        <v>12272</v>
      </c>
      <c r="CU101" s="372">
        <v>12269</v>
      </c>
      <c r="CV101" s="370">
        <v>12232</v>
      </c>
      <c r="CW101" s="371">
        <v>12212</v>
      </c>
      <c r="CX101" s="371">
        <v>12228</v>
      </c>
      <c r="CY101" s="371">
        <v>12266</v>
      </c>
      <c r="CZ101" s="371">
        <v>12189</v>
      </c>
      <c r="DA101" s="371">
        <v>12179</v>
      </c>
      <c r="DB101" s="371">
        <v>12179</v>
      </c>
      <c r="DC101" s="371">
        <v>12125</v>
      </c>
      <c r="DD101" s="371">
        <v>12141</v>
      </c>
      <c r="DE101" s="371">
        <v>12106</v>
      </c>
      <c r="DF101" s="371">
        <v>12167</v>
      </c>
      <c r="DG101" s="372">
        <v>12128</v>
      </c>
      <c r="DH101" s="370">
        <v>12064</v>
      </c>
      <c r="DI101" s="371">
        <v>11930</v>
      </c>
      <c r="DJ101" s="371">
        <v>12006</v>
      </c>
      <c r="DK101" s="371">
        <v>11947</v>
      </c>
      <c r="DL101" s="371">
        <v>11958</v>
      </c>
      <c r="DM101" s="371">
        <v>11904</v>
      </c>
      <c r="DN101" s="371">
        <v>11850</v>
      </c>
      <c r="DO101" s="371">
        <v>11828</v>
      </c>
      <c r="DP101" s="371">
        <v>11858</v>
      </c>
      <c r="DQ101" s="371">
        <v>11826</v>
      </c>
      <c r="DR101" s="371">
        <v>11824</v>
      </c>
      <c r="DS101" s="374">
        <v>11942</v>
      </c>
      <c r="DT101" s="370">
        <v>11933</v>
      </c>
      <c r="DU101" s="371">
        <v>11968</v>
      </c>
      <c r="DV101" s="371">
        <v>11974</v>
      </c>
      <c r="DW101" s="371">
        <v>11977</v>
      </c>
      <c r="DX101" s="371">
        <v>12081</v>
      </c>
      <c r="DY101" s="371">
        <v>12131</v>
      </c>
      <c r="DZ101" s="371">
        <v>12139</v>
      </c>
      <c r="EA101" s="371">
        <v>11997</v>
      </c>
      <c r="EB101" s="371">
        <v>11998</v>
      </c>
      <c r="EC101" s="371">
        <v>11978</v>
      </c>
      <c r="ED101" s="371">
        <v>11912</v>
      </c>
      <c r="EE101" s="374">
        <v>11797</v>
      </c>
      <c r="EF101" s="370">
        <v>11761</v>
      </c>
      <c r="EG101" s="371">
        <v>11754</v>
      </c>
      <c r="EH101" s="371">
        <v>11710</v>
      </c>
      <c r="EI101" s="371">
        <v>11634</v>
      </c>
      <c r="EJ101" s="371">
        <v>11549</v>
      </c>
      <c r="EK101" s="371">
        <v>11567</v>
      </c>
      <c r="EL101" s="371">
        <v>11559</v>
      </c>
      <c r="EM101" s="371">
        <v>11595</v>
      </c>
      <c r="EN101" s="371">
        <v>11573</v>
      </c>
      <c r="EO101" s="371">
        <v>11515</v>
      </c>
      <c r="EP101" s="371">
        <v>11508</v>
      </c>
      <c r="EQ101" s="374">
        <v>11513</v>
      </c>
      <c r="ER101" s="370">
        <v>11485</v>
      </c>
      <c r="ES101" s="371">
        <v>11434</v>
      </c>
      <c r="ET101" s="371">
        <v>11430</v>
      </c>
      <c r="EU101" s="371">
        <v>11411</v>
      </c>
      <c r="EV101" s="371">
        <v>11397</v>
      </c>
      <c r="EW101" s="374">
        <v>11376</v>
      </c>
      <c r="EX101" s="374">
        <v>11559</v>
      </c>
      <c r="EY101" s="374">
        <v>11578</v>
      </c>
      <c r="EZ101" s="372">
        <v>11548</v>
      </c>
      <c r="FA101" s="372">
        <v>11608</v>
      </c>
      <c r="FB101" s="372">
        <v>11555</v>
      </c>
      <c r="FC101" s="372">
        <v>11727</v>
      </c>
      <c r="FD101" s="372">
        <v>11771</v>
      </c>
      <c r="FE101" s="372">
        <v>11753</v>
      </c>
      <c r="FF101" s="372">
        <v>11752</v>
      </c>
      <c r="FG101" s="372"/>
      <c r="FH101" s="372"/>
      <c r="FI101" s="372"/>
      <c r="FJ101" s="372"/>
      <c r="FK101" s="372"/>
      <c r="FL101" s="372"/>
      <c r="FM101" s="372"/>
      <c r="FN101" s="372"/>
      <c r="FO101" s="372"/>
      <c r="FP101" s="372"/>
      <c r="FQ101" s="103">
        <v>-19</v>
      </c>
      <c r="FR101" s="83">
        <v>-0.16167460857726346</v>
      </c>
      <c r="FS101" s="103">
        <v>25</v>
      </c>
      <c r="FT101" s="83">
        <v>0.21714583514288194</v>
      </c>
    </row>
    <row r="102" spans="1:176" ht="15" outlineLevel="2">
      <c r="A102" s="358">
        <v>697</v>
      </c>
      <c r="B102" s="52" t="s">
        <v>367</v>
      </c>
      <c r="C102" s="342" t="s">
        <v>389</v>
      </c>
      <c r="D102" s="370">
        <v>14691</v>
      </c>
      <c r="E102" s="371">
        <v>14764</v>
      </c>
      <c r="F102" s="371">
        <v>14731</v>
      </c>
      <c r="G102" s="371">
        <v>14730</v>
      </c>
      <c r="H102" s="371">
        <v>14659</v>
      </c>
      <c r="I102" s="371">
        <v>14643</v>
      </c>
      <c r="J102" s="371">
        <v>14556</v>
      </c>
      <c r="K102" s="371">
        <v>14621</v>
      </c>
      <c r="L102" s="371">
        <v>14704</v>
      </c>
      <c r="M102" s="371">
        <v>14792</v>
      </c>
      <c r="N102" s="371">
        <v>14737</v>
      </c>
      <c r="O102" s="372">
        <v>14833</v>
      </c>
      <c r="P102" s="370">
        <v>14867</v>
      </c>
      <c r="Q102" s="371">
        <v>14912</v>
      </c>
      <c r="R102" s="373">
        <v>14952</v>
      </c>
      <c r="S102" s="371">
        <v>14912</v>
      </c>
      <c r="T102" s="371">
        <v>15077</v>
      </c>
      <c r="U102" s="371">
        <v>15100</v>
      </c>
      <c r="V102" s="371">
        <v>15076</v>
      </c>
      <c r="W102" s="371">
        <v>14916</v>
      </c>
      <c r="X102" s="371">
        <v>14914</v>
      </c>
      <c r="Y102" s="371">
        <v>15041</v>
      </c>
      <c r="Z102" s="371">
        <v>15193</v>
      </c>
      <c r="AA102" s="372">
        <v>15095</v>
      </c>
      <c r="AB102" s="370">
        <v>15183</v>
      </c>
      <c r="AC102" s="371">
        <v>15270</v>
      </c>
      <c r="AD102" s="371">
        <v>15282</v>
      </c>
      <c r="AE102" s="371">
        <v>15300</v>
      </c>
      <c r="AF102" s="371">
        <v>15180</v>
      </c>
      <c r="AG102" s="371">
        <v>15081</v>
      </c>
      <c r="AH102" s="371">
        <v>15049</v>
      </c>
      <c r="AI102" s="371">
        <v>15090</v>
      </c>
      <c r="AJ102" s="371">
        <v>15050</v>
      </c>
      <c r="AK102" s="371">
        <v>15136</v>
      </c>
      <c r="AL102" s="371">
        <v>15115</v>
      </c>
      <c r="AM102" s="372">
        <v>15141</v>
      </c>
      <c r="AN102" s="370">
        <v>15122</v>
      </c>
      <c r="AO102" s="371">
        <v>15178</v>
      </c>
      <c r="AP102" s="371">
        <v>15265</v>
      </c>
      <c r="AQ102" s="371">
        <v>15339</v>
      </c>
      <c r="AR102" s="371">
        <v>15449</v>
      </c>
      <c r="AS102" s="371">
        <v>15455</v>
      </c>
      <c r="AT102" s="371">
        <v>15445</v>
      </c>
      <c r="AU102" s="371">
        <v>15486</v>
      </c>
      <c r="AV102" s="371">
        <v>15406</v>
      </c>
      <c r="AW102" s="371">
        <v>15441</v>
      </c>
      <c r="AX102" s="371">
        <v>15436</v>
      </c>
      <c r="AY102" s="372">
        <v>15504</v>
      </c>
      <c r="AZ102" s="370">
        <v>15529</v>
      </c>
      <c r="BA102" s="371">
        <v>15643</v>
      </c>
      <c r="BB102" s="371">
        <v>15541</v>
      </c>
      <c r="BC102" s="371">
        <v>15529</v>
      </c>
      <c r="BD102" s="371">
        <v>15524</v>
      </c>
      <c r="BE102" s="371">
        <v>15407</v>
      </c>
      <c r="BF102" s="371">
        <v>15353</v>
      </c>
      <c r="BG102" s="371">
        <v>15183</v>
      </c>
      <c r="BH102" s="371">
        <v>15252</v>
      </c>
      <c r="BI102" s="371">
        <v>15124</v>
      </c>
      <c r="BJ102" s="371">
        <v>15129</v>
      </c>
      <c r="BK102" s="372">
        <v>15205</v>
      </c>
      <c r="BL102" s="370">
        <v>15225</v>
      </c>
      <c r="BM102" s="375">
        <v>15240</v>
      </c>
      <c r="BN102" s="375">
        <v>15245</v>
      </c>
      <c r="BO102" s="375">
        <v>15235</v>
      </c>
      <c r="BP102" s="375">
        <v>15247</v>
      </c>
      <c r="BQ102" s="375">
        <v>15220</v>
      </c>
      <c r="BR102" s="375">
        <v>14969</v>
      </c>
      <c r="BS102" s="375">
        <v>14844</v>
      </c>
      <c r="BT102" s="375">
        <v>14773</v>
      </c>
      <c r="BU102" s="375">
        <v>14707</v>
      </c>
      <c r="BV102" s="375">
        <v>14735</v>
      </c>
      <c r="BW102" s="372">
        <v>14813</v>
      </c>
      <c r="BX102" s="370">
        <v>14882</v>
      </c>
      <c r="BY102" s="375">
        <v>14857</v>
      </c>
      <c r="BZ102" s="375">
        <v>14632</v>
      </c>
      <c r="CA102" s="375">
        <v>14494</v>
      </c>
      <c r="CB102" s="375">
        <v>14451</v>
      </c>
      <c r="CC102" s="375">
        <v>14317</v>
      </c>
      <c r="CD102" s="375">
        <v>14245</v>
      </c>
      <c r="CE102" s="375">
        <v>14282</v>
      </c>
      <c r="CF102" s="375">
        <v>14197</v>
      </c>
      <c r="CG102" s="371">
        <v>14176</v>
      </c>
      <c r="CH102" s="371">
        <v>14151</v>
      </c>
      <c r="CI102" s="372">
        <v>14104</v>
      </c>
      <c r="CJ102" s="370">
        <v>14065</v>
      </c>
      <c r="CK102" s="371">
        <v>14086</v>
      </c>
      <c r="CL102" s="371">
        <v>14079</v>
      </c>
      <c r="CM102" s="371">
        <v>14075</v>
      </c>
      <c r="CN102" s="371">
        <v>14082</v>
      </c>
      <c r="CO102" s="371">
        <v>14226</v>
      </c>
      <c r="CP102" s="371">
        <v>14339</v>
      </c>
      <c r="CQ102" s="371">
        <v>14400</v>
      </c>
      <c r="CR102" s="371">
        <v>14348</v>
      </c>
      <c r="CS102" s="371">
        <v>14378</v>
      </c>
      <c r="CT102" s="371">
        <v>14418</v>
      </c>
      <c r="CU102" s="372">
        <v>14476</v>
      </c>
      <c r="CV102" s="370">
        <v>14484</v>
      </c>
      <c r="CW102" s="371">
        <v>14441</v>
      </c>
      <c r="CX102" s="371">
        <v>14629</v>
      </c>
      <c r="CY102" s="371">
        <v>14698</v>
      </c>
      <c r="CZ102" s="371">
        <v>14732</v>
      </c>
      <c r="DA102" s="371">
        <v>14738</v>
      </c>
      <c r="DB102" s="371">
        <v>14711</v>
      </c>
      <c r="DC102" s="371">
        <v>14632</v>
      </c>
      <c r="DD102" s="371">
        <v>14637</v>
      </c>
      <c r="DE102" s="371">
        <v>14710</v>
      </c>
      <c r="DF102" s="371">
        <v>14728</v>
      </c>
      <c r="DG102" s="372">
        <v>14761</v>
      </c>
      <c r="DH102" s="370">
        <v>14775</v>
      </c>
      <c r="DI102" s="371">
        <v>14841</v>
      </c>
      <c r="DJ102" s="371">
        <v>14794</v>
      </c>
      <c r="DK102" s="371">
        <v>14729</v>
      </c>
      <c r="DL102" s="371">
        <v>14699</v>
      </c>
      <c r="DM102" s="371">
        <v>14622</v>
      </c>
      <c r="DN102" s="371">
        <v>14545</v>
      </c>
      <c r="DO102" s="371">
        <v>14506</v>
      </c>
      <c r="DP102" s="371">
        <v>14500</v>
      </c>
      <c r="DQ102" s="371">
        <v>14464</v>
      </c>
      <c r="DR102" s="371">
        <v>14414</v>
      </c>
      <c r="DS102" s="374">
        <v>14611</v>
      </c>
      <c r="DT102" s="370">
        <v>14687</v>
      </c>
      <c r="DU102" s="371">
        <v>14961</v>
      </c>
      <c r="DV102" s="371">
        <v>15108</v>
      </c>
      <c r="DW102" s="371">
        <v>15163</v>
      </c>
      <c r="DX102" s="371">
        <v>15416</v>
      </c>
      <c r="DY102" s="371">
        <v>15491</v>
      </c>
      <c r="DZ102" s="371">
        <v>15453</v>
      </c>
      <c r="EA102" s="371">
        <v>15095</v>
      </c>
      <c r="EB102" s="371">
        <v>15240</v>
      </c>
      <c r="EC102" s="371">
        <v>15180</v>
      </c>
      <c r="ED102" s="371">
        <v>15100</v>
      </c>
      <c r="EE102" s="374">
        <v>15032</v>
      </c>
      <c r="EF102" s="370">
        <v>15073</v>
      </c>
      <c r="EG102" s="371">
        <v>15047</v>
      </c>
      <c r="EH102" s="371">
        <v>14917</v>
      </c>
      <c r="EI102" s="371">
        <v>14839</v>
      </c>
      <c r="EJ102" s="371">
        <v>14785</v>
      </c>
      <c r="EK102" s="371">
        <v>14815</v>
      </c>
      <c r="EL102" s="371">
        <v>14918</v>
      </c>
      <c r="EM102" s="371">
        <v>14958</v>
      </c>
      <c r="EN102" s="371">
        <v>15047</v>
      </c>
      <c r="EO102" s="371">
        <v>15041</v>
      </c>
      <c r="EP102" s="371">
        <v>15028</v>
      </c>
      <c r="EQ102" s="374">
        <v>15042</v>
      </c>
      <c r="ER102" s="370">
        <v>15101</v>
      </c>
      <c r="ES102" s="371">
        <v>15112</v>
      </c>
      <c r="ET102" s="371">
        <v>15493</v>
      </c>
      <c r="EU102" s="371">
        <v>15513</v>
      </c>
      <c r="EV102" s="371">
        <v>15688</v>
      </c>
      <c r="EW102" s="374">
        <v>15939</v>
      </c>
      <c r="EX102" s="374">
        <v>16840</v>
      </c>
      <c r="EY102" s="374">
        <v>16763</v>
      </c>
      <c r="EZ102" s="372">
        <v>16786</v>
      </c>
      <c r="FA102" s="372">
        <v>16862</v>
      </c>
      <c r="FB102" s="372">
        <v>16851</v>
      </c>
      <c r="FC102" s="372">
        <v>17063</v>
      </c>
      <c r="FD102" s="372">
        <v>17240</v>
      </c>
      <c r="FE102" s="372">
        <v>17285</v>
      </c>
      <c r="FF102" s="372">
        <v>17206</v>
      </c>
      <c r="FG102" s="372"/>
      <c r="FH102" s="372"/>
      <c r="FI102" s="372"/>
      <c r="FJ102" s="372"/>
      <c r="FK102" s="372"/>
      <c r="FL102" s="372"/>
      <c r="FM102" s="372"/>
      <c r="FN102" s="372"/>
      <c r="FO102" s="372"/>
      <c r="FP102" s="372"/>
      <c r="FQ102" s="103">
        <v>-34</v>
      </c>
      <c r="FR102" s="83">
        <v>-0.19760548645821224</v>
      </c>
      <c r="FS102" s="103">
        <v>143</v>
      </c>
      <c r="FT102" s="83">
        <v>0.95067145326419356</v>
      </c>
    </row>
    <row r="103" spans="1:176" ht="15" outlineLevel="2">
      <c r="A103" s="358">
        <v>756</v>
      </c>
      <c r="B103" s="52" t="s">
        <v>367</v>
      </c>
      <c r="C103" s="342" t="s">
        <v>390</v>
      </c>
      <c r="D103" s="370">
        <v>25802</v>
      </c>
      <c r="E103" s="371">
        <v>25837</v>
      </c>
      <c r="F103" s="371">
        <v>25755</v>
      </c>
      <c r="G103" s="371">
        <v>25822</v>
      </c>
      <c r="H103" s="371">
        <v>25713</v>
      </c>
      <c r="I103" s="371">
        <v>25785</v>
      </c>
      <c r="J103" s="371">
        <v>24688</v>
      </c>
      <c r="K103" s="371">
        <v>25696</v>
      </c>
      <c r="L103" s="371">
        <v>24912</v>
      </c>
      <c r="M103" s="371">
        <v>25174</v>
      </c>
      <c r="N103" s="371">
        <v>25243</v>
      </c>
      <c r="O103" s="372">
        <v>25374</v>
      </c>
      <c r="P103" s="370">
        <v>25380</v>
      </c>
      <c r="Q103" s="371">
        <v>25243</v>
      </c>
      <c r="R103" s="373">
        <v>25497</v>
      </c>
      <c r="S103" s="371">
        <v>25603</v>
      </c>
      <c r="T103" s="371">
        <v>25594</v>
      </c>
      <c r="U103" s="371">
        <v>25880</v>
      </c>
      <c r="V103" s="371">
        <v>25901</v>
      </c>
      <c r="W103" s="371">
        <v>25872</v>
      </c>
      <c r="X103" s="371">
        <v>25997</v>
      </c>
      <c r="Y103" s="371">
        <v>26147</v>
      </c>
      <c r="Z103" s="371">
        <v>26092</v>
      </c>
      <c r="AA103" s="372">
        <v>26057</v>
      </c>
      <c r="AB103" s="370">
        <v>26086</v>
      </c>
      <c r="AC103" s="371">
        <v>26214</v>
      </c>
      <c r="AD103" s="371">
        <v>26129</v>
      </c>
      <c r="AE103" s="371">
        <v>25983</v>
      </c>
      <c r="AF103" s="371">
        <v>26184</v>
      </c>
      <c r="AG103" s="371">
        <v>25945</v>
      </c>
      <c r="AH103" s="371">
        <v>25774</v>
      </c>
      <c r="AI103" s="371">
        <v>25742</v>
      </c>
      <c r="AJ103" s="371">
        <v>25607</v>
      </c>
      <c r="AK103" s="371">
        <v>25900</v>
      </c>
      <c r="AL103" s="371">
        <v>25873</v>
      </c>
      <c r="AM103" s="372">
        <v>25933</v>
      </c>
      <c r="AN103" s="370">
        <v>25807</v>
      </c>
      <c r="AO103" s="371">
        <v>25956</v>
      </c>
      <c r="AP103" s="371">
        <v>26066</v>
      </c>
      <c r="AQ103" s="371">
        <v>25946</v>
      </c>
      <c r="AR103" s="371">
        <v>26198</v>
      </c>
      <c r="AS103" s="371">
        <v>26055</v>
      </c>
      <c r="AT103" s="371">
        <v>26255</v>
      </c>
      <c r="AU103" s="371">
        <v>26354</v>
      </c>
      <c r="AV103" s="371">
        <v>26101</v>
      </c>
      <c r="AW103" s="371">
        <v>26118</v>
      </c>
      <c r="AX103" s="371">
        <v>26045</v>
      </c>
      <c r="AY103" s="372">
        <v>25956</v>
      </c>
      <c r="AZ103" s="370">
        <v>25995</v>
      </c>
      <c r="BA103" s="371">
        <v>25902</v>
      </c>
      <c r="BB103" s="371">
        <v>25847</v>
      </c>
      <c r="BC103" s="371">
        <v>25594</v>
      </c>
      <c r="BD103" s="371">
        <v>25572</v>
      </c>
      <c r="BE103" s="371">
        <v>25499</v>
      </c>
      <c r="BF103" s="371">
        <v>25416</v>
      </c>
      <c r="BG103" s="371">
        <v>25196</v>
      </c>
      <c r="BH103" s="371">
        <v>25279</v>
      </c>
      <c r="BI103" s="371">
        <v>25088</v>
      </c>
      <c r="BJ103" s="371">
        <v>25225</v>
      </c>
      <c r="BK103" s="372">
        <v>25309</v>
      </c>
      <c r="BL103" s="370">
        <v>25381</v>
      </c>
      <c r="BM103" s="375">
        <v>25430</v>
      </c>
      <c r="BN103" s="375">
        <v>25292</v>
      </c>
      <c r="BO103" s="375">
        <v>25212</v>
      </c>
      <c r="BP103" s="375">
        <v>25255</v>
      </c>
      <c r="BQ103" s="375">
        <v>25100</v>
      </c>
      <c r="BR103" s="375">
        <v>24641</v>
      </c>
      <c r="BS103" s="375">
        <v>24464</v>
      </c>
      <c r="BT103" s="375">
        <v>24298</v>
      </c>
      <c r="BU103" s="375">
        <v>24229</v>
      </c>
      <c r="BV103" s="375">
        <v>24145</v>
      </c>
      <c r="BW103" s="372">
        <v>24290</v>
      </c>
      <c r="BX103" s="370">
        <v>24182</v>
      </c>
      <c r="BY103" s="375">
        <v>24060</v>
      </c>
      <c r="BZ103" s="375">
        <v>23796</v>
      </c>
      <c r="CA103" s="375">
        <v>23548</v>
      </c>
      <c r="CB103" s="375">
        <v>23412</v>
      </c>
      <c r="CC103" s="375">
        <v>23330</v>
      </c>
      <c r="CD103" s="375">
        <v>23250</v>
      </c>
      <c r="CE103" s="375">
        <v>23260</v>
      </c>
      <c r="CF103" s="375">
        <v>23167</v>
      </c>
      <c r="CG103" s="371">
        <v>23063</v>
      </c>
      <c r="CH103" s="371">
        <v>23061</v>
      </c>
      <c r="CI103" s="372">
        <v>23031</v>
      </c>
      <c r="CJ103" s="370">
        <v>22958</v>
      </c>
      <c r="CK103" s="371">
        <v>22938</v>
      </c>
      <c r="CL103" s="371">
        <v>22935</v>
      </c>
      <c r="CM103" s="371">
        <v>22853</v>
      </c>
      <c r="CN103" s="371">
        <v>23004</v>
      </c>
      <c r="CO103" s="371">
        <v>23299</v>
      </c>
      <c r="CP103" s="371">
        <v>23460</v>
      </c>
      <c r="CQ103" s="371">
        <v>23257</v>
      </c>
      <c r="CR103" s="371">
        <v>23355</v>
      </c>
      <c r="CS103" s="371">
        <v>23503</v>
      </c>
      <c r="CT103" s="371">
        <v>23629</v>
      </c>
      <c r="CU103" s="372">
        <v>23659</v>
      </c>
      <c r="CV103" s="370">
        <v>23657</v>
      </c>
      <c r="CW103" s="371">
        <v>23542</v>
      </c>
      <c r="CX103" s="371">
        <v>23489</v>
      </c>
      <c r="CY103" s="371">
        <v>23550</v>
      </c>
      <c r="CZ103" s="371">
        <v>23608</v>
      </c>
      <c r="DA103" s="371">
        <v>23476</v>
      </c>
      <c r="DB103" s="371">
        <v>23394</v>
      </c>
      <c r="DC103" s="371">
        <v>23352</v>
      </c>
      <c r="DD103" s="371">
        <v>23219</v>
      </c>
      <c r="DE103" s="371">
        <v>23209</v>
      </c>
      <c r="DF103" s="371">
        <v>23301</v>
      </c>
      <c r="DG103" s="372">
        <v>23346</v>
      </c>
      <c r="DH103" s="370">
        <v>23322</v>
      </c>
      <c r="DI103" s="371">
        <v>23244</v>
      </c>
      <c r="DJ103" s="371">
        <v>23348</v>
      </c>
      <c r="DK103" s="371">
        <v>23277</v>
      </c>
      <c r="DL103" s="371">
        <v>23208</v>
      </c>
      <c r="DM103" s="371">
        <v>23080</v>
      </c>
      <c r="DN103" s="371">
        <v>22973</v>
      </c>
      <c r="DO103" s="371">
        <v>22958</v>
      </c>
      <c r="DP103" s="371">
        <v>23010</v>
      </c>
      <c r="DQ103" s="371">
        <v>22934</v>
      </c>
      <c r="DR103" s="371">
        <v>22865</v>
      </c>
      <c r="DS103" s="374">
        <v>22988</v>
      </c>
      <c r="DT103" s="370">
        <v>23149</v>
      </c>
      <c r="DU103" s="371">
        <v>23399</v>
      </c>
      <c r="DV103" s="371">
        <v>23481</v>
      </c>
      <c r="DW103" s="371">
        <v>23505</v>
      </c>
      <c r="DX103" s="371">
        <v>23687</v>
      </c>
      <c r="DY103" s="371">
        <v>23694</v>
      </c>
      <c r="DZ103" s="371">
        <v>23750</v>
      </c>
      <c r="EA103" s="371">
        <v>23530</v>
      </c>
      <c r="EB103" s="371">
        <v>23533</v>
      </c>
      <c r="EC103" s="371">
        <v>23481</v>
      </c>
      <c r="ED103" s="371">
        <v>23392</v>
      </c>
      <c r="EE103" s="374">
        <v>23346</v>
      </c>
      <c r="EF103" s="370">
        <v>23296</v>
      </c>
      <c r="EG103" s="371">
        <v>23300</v>
      </c>
      <c r="EH103" s="371">
        <v>23214</v>
      </c>
      <c r="EI103" s="371">
        <v>23152</v>
      </c>
      <c r="EJ103" s="371">
        <v>23081</v>
      </c>
      <c r="EK103" s="371">
        <v>23060</v>
      </c>
      <c r="EL103" s="371">
        <v>23055</v>
      </c>
      <c r="EM103" s="371">
        <v>23062</v>
      </c>
      <c r="EN103" s="371">
        <v>23081</v>
      </c>
      <c r="EO103" s="371">
        <v>23074</v>
      </c>
      <c r="EP103" s="371">
        <v>23084</v>
      </c>
      <c r="EQ103" s="374">
        <v>23054</v>
      </c>
      <c r="ER103" s="370">
        <v>23034</v>
      </c>
      <c r="ES103" s="371">
        <v>22968</v>
      </c>
      <c r="ET103" s="371">
        <v>23000</v>
      </c>
      <c r="EU103" s="371">
        <v>22988</v>
      </c>
      <c r="EV103" s="371">
        <v>23035</v>
      </c>
      <c r="EW103" s="374">
        <v>22948</v>
      </c>
      <c r="EX103" s="374">
        <v>23398</v>
      </c>
      <c r="EY103" s="374">
        <v>23457</v>
      </c>
      <c r="EZ103" s="372">
        <v>23466</v>
      </c>
      <c r="FA103" s="372">
        <v>23615</v>
      </c>
      <c r="FB103" s="372">
        <v>23674</v>
      </c>
      <c r="FC103" s="372">
        <v>23804</v>
      </c>
      <c r="FD103" s="372">
        <v>23847</v>
      </c>
      <c r="FE103" s="372">
        <v>23826</v>
      </c>
      <c r="FF103" s="372">
        <v>23717</v>
      </c>
      <c r="FG103" s="372"/>
      <c r="FH103" s="372"/>
      <c r="FI103" s="372"/>
      <c r="FJ103" s="372"/>
      <c r="FK103" s="372"/>
      <c r="FL103" s="372"/>
      <c r="FM103" s="372"/>
      <c r="FN103" s="372"/>
      <c r="FO103" s="372"/>
      <c r="FP103" s="372"/>
      <c r="FQ103" s="103">
        <v>-130</v>
      </c>
      <c r="FR103" s="83">
        <v>-0.54813003330944055</v>
      </c>
      <c r="FS103" s="103">
        <v>-87</v>
      </c>
      <c r="FT103" s="83">
        <v>-0.37737485902663315</v>
      </c>
    </row>
    <row r="104" spans="1:176" ht="15" outlineLevel="1">
      <c r="A104" s="45" t="s">
        <v>391</v>
      </c>
      <c r="B104" s="42"/>
      <c r="C104" s="46" t="s">
        <v>391</v>
      </c>
      <c r="D104" s="47">
        <v>219060</v>
      </c>
      <c r="E104" s="48">
        <v>219618</v>
      </c>
      <c r="F104" s="48">
        <v>219766</v>
      </c>
      <c r="G104" s="48">
        <v>219211</v>
      </c>
      <c r="H104" s="48">
        <v>218058</v>
      </c>
      <c r="I104" s="48">
        <v>218897</v>
      </c>
      <c r="J104" s="48">
        <v>217040</v>
      </c>
      <c r="K104" s="48">
        <v>217970</v>
      </c>
      <c r="L104" s="48">
        <v>218473</v>
      </c>
      <c r="M104" s="48">
        <v>219503</v>
      </c>
      <c r="N104" s="48">
        <v>219758</v>
      </c>
      <c r="O104" s="49">
        <v>221768</v>
      </c>
      <c r="P104" s="47">
        <v>222219</v>
      </c>
      <c r="Q104" s="48">
        <v>222617</v>
      </c>
      <c r="R104" s="50">
        <v>224521</v>
      </c>
      <c r="S104" s="48">
        <v>225185</v>
      </c>
      <c r="T104" s="48">
        <v>228084</v>
      </c>
      <c r="U104" s="48">
        <v>229022</v>
      </c>
      <c r="V104" s="48">
        <v>229148</v>
      </c>
      <c r="W104" s="48">
        <v>228371</v>
      </c>
      <c r="X104" s="48">
        <v>228234</v>
      </c>
      <c r="Y104" s="48">
        <v>229166</v>
      </c>
      <c r="Z104" s="48">
        <v>229451</v>
      </c>
      <c r="AA104" s="49">
        <v>228525</v>
      </c>
      <c r="AB104" s="47">
        <v>228006</v>
      </c>
      <c r="AC104" s="48">
        <v>230091</v>
      </c>
      <c r="AD104" s="48">
        <v>229412</v>
      </c>
      <c r="AE104" s="48">
        <v>229898</v>
      </c>
      <c r="AF104" s="48">
        <v>229287</v>
      </c>
      <c r="AG104" s="48">
        <v>227391</v>
      </c>
      <c r="AH104" s="48">
        <v>226879</v>
      </c>
      <c r="AI104" s="48">
        <v>227191</v>
      </c>
      <c r="AJ104" s="48">
        <v>227941</v>
      </c>
      <c r="AK104" s="48">
        <v>230148</v>
      </c>
      <c r="AL104" s="48">
        <v>229661</v>
      </c>
      <c r="AM104" s="49">
        <v>230697</v>
      </c>
      <c r="AN104" s="47">
        <v>230359</v>
      </c>
      <c r="AO104" s="48">
        <v>231977</v>
      </c>
      <c r="AP104" s="48">
        <v>231809</v>
      </c>
      <c r="AQ104" s="48">
        <v>230994</v>
      </c>
      <c r="AR104" s="48">
        <v>232502</v>
      </c>
      <c r="AS104" s="48">
        <v>232622</v>
      </c>
      <c r="AT104" s="48">
        <v>232689</v>
      </c>
      <c r="AU104" s="48">
        <v>232998</v>
      </c>
      <c r="AV104" s="48">
        <v>231733</v>
      </c>
      <c r="AW104" s="48">
        <v>231816</v>
      </c>
      <c r="AX104" s="48">
        <v>231941</v>
      </c>
      <c r="AY104" s="49">
        <v>232239</v>
      </c>
      <c r="AZ104" s="47">
        <v>232647</v>
      </c>
      <c r="BA104" s="48">
        <v>233374</v>
      </c>
      <c r="BB104" s="48">
        <v>232449</v>
      </c>
      <c r="BC104" s="48">
        <v>231468</v>
      </c>
      <c r="BD104" s="48">
        <v>231305</v>
      </c>
      <c r="BE104" s="48">
        <v>229963</v>
      </c>
      <c r="BF104" s="48">
        <v>229330</v>
      </c>
      <c r="BG104" s="48">
        <v>227291</v>
      </c>
      <c r="BH104" s="48">
        <v>227527</v>
      </c>
      <c r="BI104" s="48">
        <v>226191</v>
      </c>
      <c r="BJ104" s="48">
        <v>228094</v>
      </c>
      <c r="BK104" s="49">
        <v>229684</v>
      </c>
      <c r="BL104" s="47">
        <v>230007</v>
      </c>
      <c r="BM104" s="118">
        <v>231187</v>
      </c>
      <c r="BN104" s="118">
        <v>230728</v>
      </c>
      <c r="BO104" s="118">
        <v>230499</v>
      </c>
      <c r="BP104" s="118">
        <v>230818</v>
      </c>
      <c r="BQ104" s="118">
        <v>230298</v>
      </c>
      <c r="BR104" s="118">
        <v>227205</v>
      </c>
      <c r="BS104" s="118">
        <v>226073</v>
      </c>
      <c r="BT104" s="118">
        <v>225923</v>
      </c>
      <c r="BU104" s="118">
        <v>225778</v>
      </c>
      <c r="BV104" s="118">
        <v>225731</v>
      </c>
      <c r="BW104" s="49">
        <v>226573</v>
      </c>
      <c r="BX104" s="47">
        <v>225818</v>
      </c>
      <c r="BY104" s="118">
        <v>224465</v>
      </c>
      <c r="BZ104" s="118">
        <v>222667</v>
      </c>
      <c r="CA104" s="118">
        <v>220717</v>
      </c>
      <c r="CB104" s="118">
        <v>220029</v>
      </c>
      <c r="CC104" s="118">
        <v>217063</v>
      </c>
      <c r="CD104" s="118">
        <v>216431</v>
      </c>
      <c r="CE104" s="118">
        <v>216373</v>
      </c>
      <c r="CF104" s="118">
        <v>215189</v>
      </c>
      <c r="CG104" s="48">
        <v>214195</v>
      </c>
      <c r="CH104" s="48">
        <v>214212</v>
      </c>
      <c r="CI104" s="49">
        <v>214036</v>
      </c>
      <c r="CJ104" s="47">
        <v>213541</v>
      </c>
      <c r="CK104" s="48">
        <v>213793</v>
      </c>
      <c r="CL104" s="48">
        <v>213180</v>
      </c>
      <c r="CM104" s="48">
        <v>212606</v>
      </c>
      <c r="CN104" s="48">
        <v>213088</v>
      </c>
      <c r="CO104" s="48">
        <v>214024</v>
      </c>
      <c r="CP104" s="48">
        <v>214916</v>
      </c>
      <c r="CQ104" s="48">
        <v>214122</v>
      </c>
      <c r="CR104" s="48">
        <v>215132</v>
      </c>
      <c r="CS104" s="48">
        <v>216164</v>
      </c>
      <c r="CT104" s="48">
        <v>216545</v>
      </c>
      <c r="CU104" s="49">
        <v>217168</v>
      </c>
      <c r="CV104" s="47">
        <v>217109</v>
      </c>
      <c r="CW104" s="48">
        <v>216604</v>
      </c>
      <c r="CX104" s="48">
        <v>215797</v>
      </c>
      <c r="CY104" s="48">
        <v>215253</v>
      </c>
      <c r="CZ104" s="48">
        <v>215436</v>
      </c>
      <c r="DA104" s="48">
        <v>215092</v>
      </c>
      <c r="DB104" s="48">
        <v>214924</v>
      </c>
      <c r="DC104" s="48">
        <v>214777</v>
      </c>
      <c r="DD104" s="48">
        <v>214521</v>
      </c>
      <c r="DE104" s="48">
        <v>214323</v>
      </c>
      <c r="DF104" s="48">
        <v>214925</v>
      </c>
      <c r="DG104" s="49">
        <v>214757</v>
      </c>
      <c r="DH104" s="47">
        <v>214899</v>
      </c>
      <c r="DI104" s="48">
        <v>214658</v>
      </c>
      <c r="DJ104" s="48">
        <v>214806</v>
      </c>
      <c r="DK104" s="48">
        <v>213947</v>
      </c>
      <c r="DL104" s="48">
        <v>212987</v>
      </c>
      <c r="DM104" s="48">
        <v>211887</v>
      </c>
      <c r="DN104" s="48">
        <v>210390</v>
      </c>
      <c r="DO104" s="48">
        <v>209980</v>
      </c>
      <c r="DP104" s="48">
        <v>210068</v>
      </c>
      <c r="DQ104" s="48">
        <v>209577</v>
      </c>
      <c r="DR104" s="48">
        <v>209004</v>
      </c>
      <c r="DS104" s="51">
        <v>210677</v>
      </c>
      <c r="DT104" s="47">
        <v>211379</v>
      </c>
      <c r="DU104" s="48">
        <v>214893</v>
      </c>
      <c r="DV104" s="48">
        <v>214977</v>
      </c>
      <c r="DW104" s="48">
        <v>215155</v>
      </c>
      <c r="DX104" s="48">
        <v>216970</v>
      </c>
      <c r="DY104" s="48">
        <v>217330</v>
      </c>
      <c r="DZ104" s="48">
        <v>217256</v>
      </c>
      <c r="EA104" s="48">
        <v>214619</v>
      </c>
      <c r="EB104" s="48">
        <v>215471</v>
      </c>
      <c r="EC104" s="48">
        <v>214798</v>
      </c>
      <c r="ED104" s="48">
        <v>213722</v>
      </c>
      <c r="EE104" s="51">
        <v>213157</v>
      </c>
      <c r="EF104" s="47">
        <v>213326</v>
      </c>
      <c r="EG104" s="48">
        <v>213319</v>
      </c>
      <c r="EH104" s="48">
        <v>212110</v>
      </c>
      <c r="EI104" s="48">
        <v>212116</v>
      </c>
      <c r="EJ104" s="48">
        <v>211526</v>
      </c>
      <c r="EK104" s="48">
        <v>210945</v>
      </c>
      <c r="EL104" s="48">
        <v>211137</v>
      </c>
      <c r="EM104" s="48">
        <v>211089</v>
      </c>
      <c r="EN104" s="48">
        <v>211440</v>
      </c>
      <c r="EO104" s="48">
        <v>210804</v>
      </c>
      <c r="EP104" s="48">
        <v>210699</v>
      </c>
      <c r="EQ104" s="51">
        <v>210341</v>
      </c>
      <c r="ER104" s="47">
        <v>210665</v>
      </c>
      <c r="ES104" s="48">
        <v>210279</v>
      </c>
      <c r="ET104" s="48">
        <v>209927</v>
      </c>
      <c r="EU104" s="48">
        <v>209145</v>
      </c>
      <c r="EV104" s="48">
        <v>209498</v>
      </c>
      <c r="EW104" s="51">
        <v>208451</v>
      </c>
      <c r="EX104" s="51">
        <v>213256</v>
      </c>
      <c r="EY104" s="51">
        <v>213088</v>
      </c>
      <c r="EZ104" s="49">
        <v>212439</v>
      </c>
      <c r="FA104" s="49">
        <v>213244</v>
      </c>
      <c r="FB104" s="49">
        <v>213022</v>
      </c>
      <c r="FC104" s="49">
        <v>213937</v>
      </c>
      <c r="FD104" s="49">
        <v>215130</v>
      </c>
      <c r="FE104" s="49">
        <v>214758</v>
      </c>
      <c r="FF104" s="49">
        <v>213306</v>
      </c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103">
        <v>-1824</v>
      </c>
      <c r="FR104" s="83">
        <v>-0.85510956091249191</v>
      </c>
      <c r="FS104" s="103">
        <v>-631</v>
      </c>
      <c r="FT104" s="83">
        <v>-0.29998906537479614</v>
      </c>
    </row>
    <row r="105" spans="1:176" ht="15" outlineLevel="2">
      <c r="A105" s="358">
        <v>30</v>
      </c>
      <c r="B105" s="52" t="s">
        <v>391</v>
      </c>
      <c r="C105" s="342" t="s">
        <v>392</v>
      </c>
      <c r="D105" s="370">
        <v>11867</v>
      </c>
      <c r="E105" s="371">
        <v>11907</v>
      </c>
      <c r="F105" s="371">
        <v>12024</v>
      </c>
      <c r="G105" s="371">
        <v>11841</v>
      </c>
      <c r="H105" s="371">
        <v>12005</v>
      </c>
      <c r="I105" s="371">
        <v>12222</v>
      </c>
      <c r="J105" s="371">
        <v>11995</v>
      </c>
      <c r="K105" s="371">
        <v>12081</v>
      </c>
      <c r="L105" s="371">
        <v>11528</v>
      </c>
      <c r="M105" s="371">
        <v>11647</v>
      </c>
      <c r="N105" s="371">
        <v>11569</v>
      </c>
      <c r="O105" s="372">
        <v>11826</v>
      </c>
      <c r="P105" s="370">
        <v>11794</v>
      </c>
      <c r="Q105" s="371">
        <v>11691</v>
      </c>
      <c r="R105" s="373">
        <v>11716</v>
      </c>
      <c r="S105" s="371">
        <v>11444</v>
      </c>
      <c r="T105" s="371">
        <v>11260</v>
      </c>
      <c r="U105" s="371">
        <v>11081</v>
      </c>
      <c r="V105" s="371">
        <v>11045</v>
      </c>
      <c r="W105" s="371">
        <v>10939</v>
      </c>
      <c r="X105" s="371">
        <v>10877</v>
      </c>
      <c r="Y105" s="371">
        <v>10837</v>
      </c>
      <c r="Z105" s="371">
        <v>10779</v>
      </c>
      <c r="AA105" s="372">
        <v>10711</v>
      </c>
      <c r="AB105" s="370">
        <v>10627</v>
      </c>
      <c r="AC105" s="371">
        <v>10641</v>
      </c>
      <c r="AD105" s="371">
        <v>10553</v>
      </c>
      <c r="AE105" s="371">
        <v>10442</v>
      </c>
      <c r="AF105" s="371">
        <v>10377</v>
      </c>
      <c r="AG105" s="371">
        <v>10208</v>
      </c>
      <c r="AH105" s="371">
        <v>10176</v>
      </c>
      <c r="AI105" s="371">
        <v>10125</v>
      </c>
      <c r="AJ105" s="371">
        <v>10431</v>
      </c>
      <c r="AK105" s="371">
        <v>10820</v>
      </c>
      <c r="AL105" s="371">
        <v>10756</v>
      </c>
      <c r="AM105" s="372">
        <v>10732</v>
      </c>
      <c r="AN105" s="370">
        <v>10644</v>
      </c>
      <c r="AO105" s="371">
        <v>10824</v>
      </c>
      <c r="AP105" s="371">
        <v>10857</v>
      </c>
      <c r="AQ105" s="371">
        <v>10732</v>
      </c>
      <c r="AR105" s="371">
        <v>10806</v>
      </c>
      <c r="AS105" s="371">
        <v>10931</v>
      </c>
      <c r="AT105" s="371">
        <v>10899</v>
      </c>
      <c r="AU105" s="371">
        <v>10934</v>
      </c>
      <c r="AV105" s="371">
        <v>10828</v>
      </c>
      <c r="AW105" s="371">
        <v>10802</v>
      </c>
      <c r="AX105" s="371">
        <v>10799</v>
      </c>
      <c r="AY105" s="372">
        <v>10863</v>
      </c>
      <c r="AZ105" s="370">
        <v>10912</v>
      </c>
      <c r="BA105" s="371">
        <v>10949</v>
      </c>
      <c r="BB105" s="371">
        <v>10899</v>
      </c>
      <c r="BC105" s="371">
        <v>10827</v>
      </c>
      <c r="BD105" s="371">
        <v>10784</v>
      </c>
      <c r="BE105" s="371">
        <v>10713</v>
      </c>
      <c r="BF105" s="371">
        <v>10590</v>
      </c>
      <c r="BG105" s="371">
        <v>10442</v>
      </c>
      <c r="BH105" s="371">
        <v>10392</v>
      </c>
      <c r="BI105" s="371">
        <v>10329</v>
      </c>
      <c r="BJ105" s="371">
        <v>10511</v>
      </c>
      <c r="BK105" s="372">
        <v>10757</v>
      </c>
      <c r="BL105" s="370">
        <v>10849</v>
      </c>
      <c r="BM105" s="375">
        <v>11066</v>
      </c>
      <c r="BN105" s="375">
        <v>11017</v>
      </c>
      <c r="BO105" s="375">
        <v>11046</v>
      </c>
      <c r="BP105" s="375">
        <v>11084</v>
      </c>
      <c r="BQ105" s="375">
        <v>11166</v>
      </c>
      <c r="BR105" s="375">
        <v>11057</v>
      </c>
      <c r="BS105" s="375">
        <v>11038</v>
      </c>
      <c r="BT105" s="375">
        <v>11019</v>
      </c>
      <c r="BU105" s="375">
        <v>11000</v>
      </c>
      <c r="BV105" s="375">
        <v>10981</v>
      </c>
      <c r="BW105" s="372">
        <v>11011</v>
      </c>
      <c r="BX105" s="370">
        <v>11041</v>
      </c>
      <c r="BY105" s="375">
        <v>10874</v>
      </c>
      <c r="BZ105" s="375">
        <v>10580</v>
      </c>
      <c r="CA105" s="375">
        <v>10398</v>
      </c>
      <c r="CB105" s="375">
        <v>10351</v>
      </c>
      <c r="CC105" s="375">
        <v>9883</v>
      </c>
      <c r="CD105" s="375">
        <v>9736</v>
      </c>
      <c r="CE105" s="375">
        <v>9704</v>
      </c>
      <c r="CF105" s="375">
        <v>9505</v>
      </c>
      <c r="CG105" s="371">
        <v>9366</v>
      </c>
      <c r="CH105" s="371">
        <v>9314</v>
      </c>
      <c r="CI105" s="372">
        <v>9272</v>
      </c>
      <c r="CJ105" s="370">
        <v>9217</v>
      </c>
      <c r="CK105" s="371">
        <v>9260</v>
      </c>
      <c r="CL105" s="371">
        <v>9251</v>
      </c>
      <c r="CM105" s="371">
        <v>9196</v>
      </c>
      <c r="CN105" s="371">
        <v>9347</v>
      </c>
      <c r="CO105" s="371">
        <v>9393</v>
      </c>
      <c r="CP105" s="371">
        <v>9398</v>
      </c>
      <c r="CQ105" s="371">
        <v>9624</v>
      </c>
      <c r="CR105" s="371">
        <v>9617</v>
      </c>
      <c r="CS105" s="371">
        <v>9754</v>
      </c>
      <c r="CT105" s="371">
        <v>9770</v>
      </c>
      <c r="CU105" s="372">
        <v>9809</v>
      </c>
      <c r="CV105" s="370">
        <v>9782</v>
      </c>
      <c r="CW105" s="371">
        <v>9923</v>
      </c>
      <c r="CX105" s="371">
        <v>9872</v>
      </c>
      <c r="CY105" s="371">
        <v>9862</v>
      </c>
      <c r="CZ105" s="371">
        <v>9959</v>
      </c>
      <c r="DA105" s="371">
        <v>10008</v>
      </c>
      <c r="DB105" s="371">
        <v>9933</v>
      </c>
      <c r="DC105" s="371">
        <v>10144</v>
      </c>
      <c r="DD105" s="371">
        <v>10134</v>
      </c>
      <c r="DE105" s="371">
        <v>10019</v>
      </c>
      <c r="DF105" s="371">
        <v>10081</v>
      </c>
      <c r="DG105" s="372">
        <v>10160</v>
      </c>
      <c r="DH105" s="370">
        <v>10178</v>
      </c>
      <c r="DI105" s="371">
        <v>10156</v>
      </c>
      <c r="DJ105" s="371">
        <v>10211</v>
      </c>
      <c r="DK105" s="371">
        <v>10088</v>
      </c>
      <c r="DL105" s="371">
        <v>10013</v>
      </c>
      <c r="DM105" s="371">
        <v>9904</v>
      </c>
      <c r="DN105" s="371">
        <v>9791</v>
      </c>
      <c r="DO105" s="371">
        <v>9737</v>
      </c>
      <c r="DP105" s="371">
        <v>9703</v>
      </c>
      <c r="DQ105" s="371">
        <v>9621</v>
      </c>
      <c r="DR105" s="371">
        <v>9573</v>
      </c>
      <c r="DS105" s="374">
        <v>9563</v>
      </c>
      <c r="DT105" s="370">
        <v>9619</v>
      </c>
      <c r="DU105" s="371">
        <v>9902</v>
      </c>
      <c r="DV105" s="371">
        <v>10079</v>
      </c>
      <c r="DW105" s="371">
        <v>10117</v>
      </c>
      <c r="DX105" s="371">
        <v>10356</v>
      </c>
      <c r="DY105" s="371">
        <v>10462</v>
      </c>
      <c r="DZ105" s="371">
        <v>10396</v>
      </c>
      <c r="EA105" s="371">
        <v>10139</v>
      </c>
      <c r="EB105" s="371">
        <v>10105</v>
      </c>
      <c r="EC105" s="371">
        <v>10020</v>
      </c>
      <c r="ED105" s="371">
        <v>9921</v>
      </c>
      <c r="EE105" s="374">
        <v>9856</v>
      </c>
      <c r="EF105" s="370">
        <v>9818</v>
      </c>
      <c r="EG105" s="371">
        <v>9779</v>
      </c>
      <c r="EH105" s="371">
        <v>9638</v>
      </c>
      <c r="EI105" s="371">
        <v>9639</v>
      </c>
      <c r="EJ105" s="371">
        <v>9544</v>
      </c>
      <c r="EK105" s="371">
        <v>9477</v>
      </c>
      <c r="EL105" s="371">
        <v>9472</v>
      </c>
      <c r="EM105" s="371">
        <v>9375</v>
      </c>
      <c r="EN105" s="371">
        <v>9368</v>
      </c>
      <c r="EO105" s="371">
        <v>9245</v>
      </c>
      <c r="EP105" s="371">
        <v>9249</v>
      </c>
      <c r="EQ105" s="374">
        <v>9217</v>
      </c>
      <c r="ER105" s="370">
        <v>9136</v>
      </c>
      <c r="ES105" s="371">
        <v>9106</v>
      </c>
      <c r="ET105" s="371">
        <v>9491</v>
      </c>
      <c r="EU105" s="371">
        <v>9463</v>
      </c>
      <c r="EV105" s="371">
        <v>9594</v>
      </c>
      <c r="EW105" s="374">
        <v>9535</v>
      </c>
      <c r="EX105" s="374">
        <v>10030</v>
      </c>
      <c r="EY105" s="374">
        <v>10019</v>
      </c>
      <c r="EZ105" s="372">
        <v>9987</v>
      </c>
      <c r="FA105" s="372">
        <v>10033</v>
      </c>
      <c r="FB105" s="372">
        <v>10010</v>
      </c>
      <c r="FC105" s="372">
        <v>10040</v>
      </c>
      <c r="FD105" s="372">
        <v>10135</v>
      </c>
      <c r="FE105" s="372">
        <v>10045</v>
      </c>
      <c r="FF105" s="372">
        <v>10012</v>
      </c>
      <c r="FG105" s="372"/>
      <c r="FH105" s="372"/>
      <c r="FI105" s="372"/>
      <c r="FJ105" s="372"/>
      <c r="FK105" s="372"/>
      <c r="FL105" s="372"/>
      <c r="FM105" s="372"/>
      <c r="FN105" s="372"/>
      <c r="FO105" s="372"/>
      <c r="FP105" s="372"/>
      <c r="FQ105" s="103">
        <v>-123</v>
      </c>
      <c r="FR105" s="83">
        <v>-1.2285257690771074</v>
      </c>
      <c r="FS105" s="103">
        <v>-28</v>
      </c>
      <c r="FT105" s="83">
        <v>-0.30378648150157317</v>
      </c>
    </row>
    <row r="106" spans="1:176" ht="15" outlineLevel="2">
      <c r="A106" s="358">
        <v>34</v>
      </c>
      <c r="B106" s="52" t="s">
        <v>391</v>
      </c>
      <c r="C106" s="342" t="s">
        <v>393</v>
      </c>
      <c r="D106" s="370">
        <v>25729</v>
      </c>
      <c r="E106" s="371">
        <v>25818</v>
      </c>
      <c r="F106" s="371">
        <v>25800</v>
      </c>
      <c r="G106" s="371">
        <v>26004</v>
      </c>
      <c r="H106" s="371">
        <v>25922</v>
      </c>
      <c r="I106" s="371">
        <v>25810</v>
      </c>
      <c r="J106" s="371">
        <v>25479</v>
      </c>
      <c r="K106" s="371">
        <v>25757</v>
      </c>
      <c r="L106" s="371">
        <v>26526</v>
      </c>
      <c r="M106" s="371">
        <v>26632</v>
      </c>
      <c r="N106" s="371">
        <v>26728</v>
      </c>
      <c r="O106" s="372">
        <v>27006</v>
      </c>
      <c r="P106" s="370">
        <v>27040</v>
      </c>
      <c r="Q106" s="371">
        <v>27137</v>
      </c>
      <c r="R106" s="373">
        <v>27864</v>
      </c>
      <c r="S106" s="371">
        <v>27940</v>
      </c>
      <c r="T106" s="371">
        <v>28850</v>
      </c>
      <c r="U106" s="371">
        <v>29094</v>
      </c>
      <c r="V106" s="371">
        <v>29084</v>
      </c>
      <c r="W106" s="371">
        <v>28964</v>
      </c>
      <c r="X106" s="371">
        <v>28965</v>
      </c>
      <c r="Y106" s="371">
        <v>29118</v>
      </c>
      <c r="Z106" s="371">
        <v>29246</v>
      </c>
      <c r="AA106" s="372">
        <v>29229</v>
      </c>
      <c r="AB106" s="370">
        <v>29279</v>
      </c>
      <c r="AC106" s="371">
        <v>29504</v>
      </c>
      <c r="AD106" s="371">
        <v>29452</v>
      </c>
      <c r="AE106" s="371">
        <v>29507</v>
      </c>
      <c r="AF106" s="371">
        <v>29340</v>
      </c>
      <c r="AG106" s="371">
        <v>29067</v>
      </c>
      <c r="AH106" s="371">
        <v>28945</v>
      </c>
      <c r="AI106" s="371">
        <v>28972</v>
      </c>
      <c r="AJ106" s="371">
        <v>28825</v>
      </c>
      <c r="AK106" s="371">
        <v>29031</v>
      </c>
      <c r="AL106" s="371">
        <v>29046</v>
      </c>
      <c r="AM106" s="372">
        <v>29253</v>
      </c>
      <c r="AN106" s="370">
        <v>29315</v>
      </c>
      <c r="AO106" s="371">
        <v>29379</v>
      </c>
      <c r="AP106" s="371">
        <v>29342</v>
      </c>
      <c r="AQ106" s="371">
        <v>29260</v>
      </c>
      <c r="AR106" s="371">
        <v>29453</v>
      </c>
      <c r="AS106" s="371">
        <v>29418</v>
      </c>
      <c r="AT106" s="371">
        <v>29425</v>
      </c>
      <c r="AU106" s="371">
        <v>29402</v>
      </c>
      <c r="AV106" s="371">
        <v>29398</v>
      </c>
      <c r="AW106" s="371">
        <v>29425</v>
      </c>
      <c r="AX106" s="371">
        <v>29493</v>
      </c>
      <c r="AY106" s="372">
        <v>29589</v>
      </c>
      <c r="AZ106" s="370">
        <v>29598</v>
      </c>
      <c r="BA106" s="371">
        <v>29727</v>
      </c>
      <c r="BB106" s="371">
        <v>29682</v>
      </c>
      <c r="BC106" s="371">
        <v>29589</v>
      </c>
      <c r="BD106" s="371">
        <v>29621</v>
      </c>
      <c r="BE106" s="371">
        <v>29473</v>
      </c>
      <c r="BF106" s="371">
        <v>29477</v>
      </c>
      <c r="BG106" s="371">
        <v>29340</v>
      </c>
      <c r="BH106" s="371">
        <v>29411</v>
      </c>
      <c r="BI106" s="371">
        <v>29352</v>
      </c>
      <c r="BJ106" s="371">
        <v>29920</v>
      </c>
      <c r="BK106" s="372">
        <v>30068</v>
      </c>
      <c r="BL106" s="370">
        <v>30181</v>
      </c>
      <c r="BM106" s="375">
        <v>30203</v>
      </c>
      <c r="BN106" s="375">
        <v>30188</v>
      </c>
      <c r="BO106" s="375">
        <v>30180</v>
      </c>
      <c r="BP106" s="375">
        <v>30216</v>
      </c>
      <c r="BQ106" s="375">
        <v>30212</v>
      </c>
      <c r="BR106" s="375">
        <v>29889</v>
      </c>
      <c r="BS106" s="375">
        <v>29879</v>
      </c>
      <c r="BT106" s="375">
        <v>29886</v>
      </c>
      <c r="BU106" s="375">
        <v>29944</v>
      </c>
      <c r="BV106" s="375">
        <v>29920</v>
      </c>
      <c r="BW106" s="372">
        <v>30153</v>
      </c>
      <c r="BX106" s="370">
        <v>29686</v>
      </c>
      <c r="BY106" s="375">
        <v>29612</v>
      </c>
      <c r="BZ106" s="375">
        <v>29464</v>
      </c>
      <c r="CA106" s="375">
        <v>29271</v>
      </c>
      <c r="CB106" s="375">
        <v>29143</v>
      </c>
      <c r="CC106" s="375">
        <v>29037</v>
      </c>
      <c r="CD106" s="375">
        <v>29017</v>
      </c>
      <c r="CE106" s="375">
        <v>29053</v>
      </c>
      <c r="CF106" s="375">
        <v>29003</v>
      </c>
      <c r="CG106" s="371">
        <v>28844</v>
      </c>
      <c r="CH106" s="371">
        <v>28878</v>
      </c>
      <c r="CI106" s="372">
        <v>29040</v>
      </c>
      <c r="CJ106" s="370">
        <v>28979</v>
      </c>
      <c r="CK106" s="371">
        <v>28924</v>
      </c>
      <c r="CL106" s="371">
        <v>28807</v>
      </c>
      <c r="CM106" s="371">
        <v>28765</v>
      </c>
      <c r="CN106" s="371">
        <v>28747</v>
      </c>
      <c r="CO106" s="371">
        <v>28928</v>
      </c>
      <c r="CP106" s="371">
        <v>28992</v>
      </c>
      <c r="CQ106" s="371">
        <v>28737</v>
      </c>
      <c r="CR106" s="371">
        <v>28957</v>
      </c>
      <c r="CS106" s="371">
        <v>29038</v>
      </c>
      <c r="CT106" s="371">
        <v>29143</v>
      </c>
      <c r="CU106" s="372">
        <v>29208</v>
      </c>
      <c r="CV106" s="370">
        <v>29204</v>
      </c>
      <c r="CW106" s="371">
        <v>29068</v>
      </c>
      <c r="CX106" s="371">
        <v>28974</v>
      </c>
      <c r="CY106" s="371">
        <v>28924</v>
      </c>
      <c r="CZ106" s="371">
        <v>28889</v>
      </c>
      <c r="DA106" s="371">
        <v>28794</v>
      </c>
      <c r="DB106" s="371">
        <v>28927</v>
      </c>
      <c r="DC106" s="371">
        <v>29304</v>
      </c>
      <c r="DD106" s="371">
        <v>29180</v>
      </c>
      <c r="DE106" s="371">
        <v>29121</v>
      </c>
      <c r="DF106" s="371">
        <v>29331</v>
      </c>
      <c r="DG106" s="372">
        <v>29188</v>
      </c>
      <c r="DH106" s="370">
        <v>29147</v>
      </c>
      <c r="DI106" s="371">
        <v>29465</v>
      </c>
      <c r="DJ106" s="371">
        <v>29380</v>
      </c>
      <c r="DK106" s="371">
        <v>29335</v>
      </c>
      <c r="DL106" s="371">
        <v>29076</v>
      </c>
      <c r="DM106" s="371">
        <v>28850</v>
      </c>
      <c r="DN106" s="371">
        <v>28342</v>
      </c>
      <c r="DO106" s="371">
        <v>28264</v>
      </c>
      <c r="DP106" s="371">
        <v>28323</v>
      </c>
      <c r="DQ106" s="371">
        <v>28221</v>
      </c>
      <c r="DR106" s="371">
        <v>28168</v>
      </c>
      <c r="DS106" s="374">
        <v>27992</v>
      </c>
      <c r="DT106" s="370">
        <v>27978</v>
      </c>
      <c r="DU106" s="371">
        <v>28808</v>
      </c>
      <c r="DV106" s="371">
        <v>28749</v>
      </c>
      <c r="DW106" s="371">
        <v>28693</v>
      </c>
      <c r="DX106" s="371">
        <v>28831</v>
      </c>
      <c r="DY106" s="371">
        <v>28745</v>
      </c>
      <c r="DZ106" s="371">
        <v>28673</v>
      </c>
      <c r="EA106" s="371">
        <v>28439</v>
      </c>
      <c r="EB106" s="371">
        <v>28606</v>
      </c>
      <c r="EC106" s="371">
        <v>28596</v>
      </c>
      <c r="ED106" s="371">
        <v>28517</v>
      </c>
      <c r="EE106" s="374">
        <v>28479</v>
      </c>
      <c r="EF106" s="370">
        <v>28490</v>
      </c>
      <c r="EG106" s="371">
        <v>28618</v>
      </c>
      <c r="EH106" s="371">
        <v>28491</v>
      </c>
      <c r="EI106" s="371">
        <v>28387</v>
      </c>
      <c r="EJ106" s="371">
        <v>28274</v>
      </c>
      <c r="EK106" s="371">
        <v>28223</v>
      </c>
      <c r="EL106" s="371">
        <v>28249</v>
      </c>
      <c r="EM106" s="371">
        <v>28152</v>
      </c>
      <c r="EN106" s="371">
        <v>28199</v>
      </c>
      <c r="EO106" s="371">
        <v>28156</v>
      </c>
      <c r="EP106" s="371">
        <v>28155</v>
      </c>
      <c r="EQ106" s="374">
        <v>28094</v>
      </c>
      <c r="ER106" s="370">
        <v>28174</v>
      </c>
      <c r="ES106" s="371">
        <v>28055</v>
      </c>
      <c r="ET106" s="371">
        <v>27977</v>
      </c>
      <c r="EU106" s="371">
        <v>27889</v>
      </c>
      <c r="EV106" s="371">
        <v>27871</v>
      </c>
      <c r="EW106" s="374">
        <v>27788</v>
      </c>
      <c r="EX106" s="374">
        <v>28370</v>
      </c>
      <c r="EY106" s="374">
        <v>28417</v>
      </c>
      <c r="EZ106" s="372">
        <v>28286</v>
      </c>
      <c r="FA106" s="372">
        <v>28341</v>
      </c>
      <c r="FB106" s="372">
        <v>28258</v>
      </c>
      <c r="FC106" s="372">
        <v>28458</v>
      </c>
      <c r="FD106" s="372">
        <v>28580</v>
      </c>
      <c r="FE106" s="372">
        <v>28475</v>
      </c>
      <c r="FF106" s="372">
        <v>28293</v>
      </c>
      <c r="FG106" s="372"/>
      <c r="FH106" s="372"/>
      <c r="FI106" s="372"/>
      <c r="FJ106" s="372"/>
      <c r="FK106" s="372"/>
      <c r="FL106" s="372"/>
      <c r="FM106" s="372"/>
      <c r="FN106" s="372"/>
      <c r="FO106" s="372"/>
      <c r="FP106" s="372"/>
      <c r="FQ106" s="103">
        <v>-287</v>
      </c>
      <c r="FR106" s="83">
        <v>-1.0143851836143216</v>
      </c>
      <c r="FS106" s="103">
        <v>-165</v>
      </c>
      <c r="FT106" s="83">
        <v>-0.5873140172278779</v>
      </c>
    </row>
    <row r="107" spans="1:176" ht="15" outlineLevel="2">
      <c r="A107" s="358">
        <v>36</v>
      </c>
      <c r="B107" s="52" t="s">
        <v>391</v>
      </c>
      <c r="C107" s="342" t="s">
        <v>394</v>
      </c>
      <c r="D107" s="370">
        <v>3698</v>
      </c>
      <c r="E107" s="371">
        <v>3721</v>
      </c>
      <c r="F107" s="371">
        <v>3717</v>
      </c>
      <c r="G107" s="371">
        <v>3540</v>
      </c>
      <c r="H107" s="371">
        <v>3485</v>
      </c>
      <c r="I107" s="371">
        <v>3588</v>
      </c>
      <c r="J107" s="371">
        <v>3558</v>
      </c>
      <c r="K107" s="371">
        <v>3575</v>
      </c>
      <c r="L107" s="371">
        <v>3639</v>
      </c>
      <c r="M107" s="371">
        <v>3672</v>
      </c>
      <c r="N107" s="371">
        <v>3673</v>
      </c>
      <c r="O107" s="372">
        <v>3665</v>
      </c>
      <c r="P107" s="370">
        <v>3670</v>
      </c>
      <c r="Q107" s="371">
        <v>3669</v>
      </c>
      <c r="R107" s="373">
        <v>3716</v>
      </c>
      <c r="S107" s="371">
        <v>3833</v>
      </c>
      <c r="T107" s="371">
        <v>3860</v>
      </c>
      <c r="U107" s="371">
        <v>3851</v>
      </c>
      <c r="V107" s="371">
        <v>3799</v>
      </c>
      <c r="W107" s="371">
        <v>3720</v>
      </c>
      <c r="X107" s="371">
        <v>3696</v>
      </c>
      <c r="Y107" s="371">
        <v>3663</v>
      </c>
      <c r="Z107" s="371">
        <v>3578</v>
      </c>
      <c r="AA107" s="372">
        <v>3505</v>
      </c>
      <c r="AB107" s="370">
        <v>3488</v>
      </c>
      <c r="AC107" s="371">
        <v>3455</v>
      </c>
      <c r="AD107" s="371">
        <v>3409</v>
      </c>
      <c r="AE107" s="371">
        <v>3370</v>
      </c>
      <c r="AF107" s="371">
        <v>3349</v>
      </c>
      <c r="AG107" s="371">
        <v>3306</v>
      </c>
      <c r="AH107" s="371">
        <v>3288</v>
      </c>
      <c r="AI107" s="371">
        <v>3321</v>
      </c>
      <c r="AJ107" s="371">
        <v>3320</v>
      </c>
      <c r="AK107" s="371">
        <v>3358</v>
      </c>
      <c r="AL107" s="371">
        <v>3400</v>
      </c>
      <c r="AM107" s="372">
        <v>3403</v>
      </c>
      <c r="AN107" s="370">
        <v>3376</v>
      </c>
      <c r="AO107" s="371">
        <v>3653</v>
      </c>
      <c r="AP107" s="371">
        <v>3632</v>
      </c>
      <c r="AQ107" s="371">
        <v>3628</v>
      </c>
      <c r="AR107" s="371">
        <v>3701</v>
      </c>
      <c r="AS107" s="371">
        <v>3695</v>
      </c>
      <c r="AT107" s="371">
        <v>3755</v>
      </c>
      <c r="AU107" s="371">
        <v>3737</v>
      </c>
      <c r="AV107" s="371">
        <v>3618</v>
      </c>
      <c r="AW107" s="371">
        <v>3703</v>
      </c>
      <c r="AX107" s="371">
        <v>3718</v>
      </c>
      <c r="AY107" s="372">
        <v>3709</v>
      </c>
      <c r="AZ107" s="370">
        <v>3667</v>
      </c>
      <c r="BA107" s="371">
        <v>3595</v>
      </c>
      <c r="BB107" s="371">
        <v>3534</v>
      </c>
      <c r="BC107" s="371">
        <v>3493</v>
      </c>
      <c r="BD107" s="371">
        <v>3478</v>
      </c>
      <c r="BE107" s="371">
        <v>3416</v>
      </c>
      <c r="BF107" s="371">
        <v>3371</v>
      </c>
      <c r="BG107" s="371">
        <v>3355</v>
      </c>
      <c r="BH107" s="371">
        <v>3332</v>
      </c>
      <c r="BI107" s="371">
        <v>3360</v>
      </c>
      <c r="BJ107" s="371">
        <v>3361</v>
      </c>
      <c r="BK107" s="372">
        <v>3318</v>
      </c>
      <c r="BL107" s="370">
        <v>3304</v>
      </c>
      <c r="BM107" s="375">
        <v>3327</v>
      </c>
      <c r="BN107" s="375">
        <v>3318</v>
      </c>
      <c r="BO107" s="375">
        <v>3244</v>
      </c>
      <c r="BP107" s="375">
        <v>3212</v>
      </c>
      <c r="BQ107" s="375">
        <v>3155</v>
      </c>
      <c r="BR107" s="375">
        <v>3140</v>
      </c>
      <c r="BS107" s="375">
        <v>3173</v>
      </c>
      <c r="BT107" s="375">
        <v>3125</v>
      </c>
      <c r="BU107" s="375">
        <v>3127</v>
      </c>
      <c r="BV107" s="375">
        <v>3159</v>
      </c>
      <c r="BW107" s="372">
        <v>3121</v>
      </c>
      <c r="BX107" s="370">
        <v>3105</v>
      </c>
      <c r="BY107" s="375">
        <v>3064</v>
      </c>
      <c r="BZ107" s="375">
        <v>2973</v>
      </c>
      <c r="CA107" s="375">
        <v>2915</v>
      </c>
      <c r="CB107" s="375">
        <v>2902</v>
      </c>
      <c r="CC107" s="375">
        <v>2820</v>
      </c>
      <c r="CD107" s="375">
        <v>2792</v>
      </c>
      <c r="CE107" s="375">
        <v>2776</v>
      </c>
      <c r="CF107" s="375">
        <v>2724</v>
      </c>
      <c r="CG107" s="371">
        <v>2715</v>
      </c>
      <c r="CH107" s="371">
        <v>2701</v>
      </c>
      <c r="CI107" s="372">
        <v>2703</v>
      </c>
      <c r="CJ107" s="370">
        <v>2706</v>
      </c>
      <c r="CK107" s="371">
        <v>2732</v>
      </c>
      <c r="CL107" s="371">
        <v>2745</v>
      </c>
      <c r="CM107" s="371">
        <v>2733</v>
      </c>
      <c r="CN107" s="371">
        <v>2725</v>
      </c>
      <c r="CO107" s="371">
        <v>2715</v>
      </c>
      <c r="CP107" s="371">
        <v>2741</v>
      </c>
      <c r="CQ107" s="371">
        <v>2709</v>
      </c>
      <c r="CR107" s="371">
        <v>2756</v>
      </c>
      <c r="CS107" s="371">
        <v>2729</v>
      </c>
      <c r="CT107" s="371">
        <v>2726</v>
      </c>
      <c r="CU107" s="372">
        <v>2740</v>
      </c>
      <c r="CV107" s="370">
        <v>2752</v>
      </c>
      <c r="CW107" s="371">
        <v>2768</v>
      </c>
      <c r="CX107" s="371">
        <v>2736</v>
      </c>
      <c r="CY107" s="371">
        <v>2740</v>
      </c>
      <c r="CZ107" s="371">
        <v>2747</v>
      </c>
      <c r="DA107" s="371">
        <v>2730</v>
      </c>
      <c r="DB107" s="371">
        <v>2728</v>
      </c>
      <c r="DC107" s="371">
        <v>2702</v>
      </c>
      <c r="DD107" s="371">
        <v>2719</v>
      </c>
      <c r="DE107" s="371">
        <v>2748</v>
      </c>
      <c r="DF107" s="371">
        <v>2781</v>
      </c>
      <c r="DG107" s="372">
        <v>2773</v>
      </c>
      <c r="DH107" s="370">
        <v>2790</v>
      </c>
      <c r="DI107" s="371">
        <v>2792</v>
      </c>
      <c r="DJ107" s="371">
        <v>2757</v>
      </c>
      <c r="DK107" s="371">
        <v>2772</v>
      </c>
      <c r="DL107" s="371">
        <v>2753</v>
      </c>
      <c r="DM107" s="371">
        <v>2750</v>
      </c>
      <c r="DN107" s="371">
        <v>2747</v>
      </c>
      <c r="DO107" s="371">
        <v>2746</v>
      </c>
      <c r="DP107" s="371">
        <v>2726</v>
      </c>
      <c r="DQ107" s="371">
        <v>2679</v>
      </c>
      <c r="DR107" s="371">
        <v>2673</v>
      </c>
      <c r="DS107" s="374">
        <v>2663</v>
      </c>
      <c r="DT107" s="370">
        <v>2685</v>
      </c>
      <c r="DU107" s="371">
        <v>2738</v>
      </c>
      <c r="DV107" s="371">
        <v>2767</v>
      </c>
      <c r="DW107" s="371">
        <v>2778</v>
      </c>
      <c r="DX107" s="371">
        <v>2801</v>
      </c>
      <c r="DY107" s="371">
        <v>2811</v>
      </c>
      <c r="DZ107" s="371">
        <v>2808</v>
      </c>
      <c r="EA107" s="371">
        <v>2763</v>
      </c>
      <c r="EB107" s="371">
        <v>2741</v>
      </c>
      <c r="EC107" s="371">
        <v>2703</v>
      </c>
      <c r="ED107" s="371">
        <v>2688</v>
      </c>
      <c r="EE107" s="374">
        <v>2678</v>
      </c>
      <c r="EF107" s="370">
        <v>2679</v>
      </c>
      <c r="EG107" s="371">
        <v>2656</v>
      </c>
      <c r="EH107" s="371">
        <v>2583</v>
      </c>
      <c r="EI107" s="371">
        <v>2621</v>
      </c>
      <c r="EJ107" s="371">
        <v>2618</v>
      </c>
      <c r="EK107" s="371">
        <v>2615</v>
      </c>
      <c r="EL107" s="371">
        <v>2605</v>
      </c>
      <c r="EM107" s="371">
        <v>2609</v>
      </c>
      <c r="EN107" s="371">
        <v>2569</v>
      </c>
      <c r="EO107" s="371">
        <v>2547</v>
      </c>
      <c r="EP107" s="371">
        <v>2588</v>
      </c>
      <c r="EQ107" s="374">
        <v>2562</v>
      </c>
      <c r="ER107" s="370">
        <v>2552</v>
      </c>
      <c r="ES107" s="371">
        <v>2533</v>
      </c>
      <c r="ET107" s="371">
        <v>2504</v>
      </c>
      <c r="EU107" s="371">
        <v>2453</v>
      </c>
      <c r="EV107" s="371">
        <v>2456</v>
      </c>
      <c r="EW107" s="374">
        <v>2448</v>
      </c>
      <c r="EX107" s="374">
        <v>2549</v>
      </c>
      <c r="EY107" s="374">
        <v>2533</v>
      </c>
      <c r="EZ107" s="372">
        <v>2500</v>
      </c>
      <c r="FA107" s="372">
        <v>2499</v>
      </c>
      <c r="FB107" s="372">
        <v>2465</v>
      </c>
      <c r="FC107" s="372">
        <v>2498</v>
      </c>
      <c r="FD107" s="372">
        <v>2491</v>
      </c>
      <c r="FE107" s="372">
        <v>2481</v>
      </c>
      <c r="FF107" s="372">
        <v>2436</v>
      </c>
      <c r="FG107" s="372"/>
      <c r="FH107" s="372"/>
      <c r="FI107" s="372"/>
      <c r="FJ107" s="372"/>
      <c r="FK107" s="372"/>
      <c r="FL107" s="372"/>
      <c r="FM107" s="372"/>
      <c r="FN107" s="372"/>
      <c r="FO107" s="372"/>
      <c r="FP107" s="372"/>
      <c r="FQ107" s="103">
        <v>-55</v>
      </c>
      <c r="FR107" s="83">
        <v>-2.2577996715927751</v>
      </c>
      <c r="FS107" s="103">
        <v>-62</v>
      </c>
      <c r="FT107" s="83">
        <v>-2.419984387197502</v>
      </c>
    </row>
    <row r="108" spans="1:176" ht="15" outlineLevel="2">
      <c r="A108" s="358">
        <v>91</v>
      </c>
      <c r="B108" s="52" t="s">
        <v>391</v>
      </c>
      <c r="C108" s="342" t="s">
        <v>395</v>
      </c>
      <c r="D108" s="370">
        <v>6853</v>
      </c>
      <c r="E108" s="371">
        <v>6989</v>
      </c>
      <c r="F108" s="371">
        <v>6921</v>
      </c>
      <c r="G108" s="371">
        <v>6937</v>
      </c>
      <c r="H108" s="371">
        <v>6978</v>
      </c>
      <c r="I108" s="371">
        <v>7009</v>
      </c>
      <c r="J108" s="371">
        <v>6997</v>
      </c>
      <c r="K108" s="371">
        <v>6986</v>
      </c>
      <c r="L108" s="371">
        <v>7079</v>
      </c>
      <c r="M108" s="371">
        <v>7119</v>
      </c>
      <c r="N108" s="371">
        <v>7148</v>
      </c>
      <c r="O108" s="372">
        <v>7206</v>
      </c>
      <c r="P108" s="370">
        <v>7263</v>
      </c>
      <c r="Q108" s="371">
        <v>7226</v>
      </c>
      <c r="R108" s="373">
        <v>7339</v>
      </c>
      <c r="S108" s="371">
        <v>7373</v>
      </c>
      <c r="T108" s="371">
        <v>7300</v>
      </c>
      <c r="U108" s="371">
        <v>7439</v>
      </c>
      <c r="V108" s="371">
        <v>7649</v>
      </c>
      <c r="W108" s="371">
        <v>7718</v>
      </c>
      <c r="X108" s="371">
        <v>7750</v>
      </c>
      <c r="Y108" s="371">
        <v>7747</v>
      </c>
      <c r="Z108" s="371">
        <v>7745</v>
      </c>
      <c r="AA108" s="372">
        <v>7699</v>
      </c>
      <c r="AB108" s="370">
        <v>7728</v>
      </c>
      <c r="AC108" s="371">
        <v>7675</v>
      </c>
      <c r="AD108" s="371">
        <v>7688</v>
      </c>
      <c r="AE108" s="371">
        <v>7649</v>
      </c>
      <c r="AF108" s="371">
        <v>7658</v>
      </c>
      <c r="AG108" s="371">
        <v>7596</v>
      </c>
      <c r="AH108" s="371">
        <v>7565</v>
      </c>
      <c r="AI108" s="371">
        <v>7554</v>
      </c>
      <c r="AJ108" s="371">
        <v>7519</v>
      </c>
      <c r="AK108" s="371">
        <v>7510</v>
      </c>
      <c r="AL108" s="371">
        <v>7460</v>
      </c>
      <c r="AM108" s="372">
        <v>7459</v>
      </c>
      <c r="AN108" s="370">
        <v>7417</v>
      </c>
      <c r="AO108" s="371">
        <v>7498</v>
      </c>
      <c r="AP108" s="371">
        <v>7471</v>
      </c>
      <c r="AQ108" s="371">
        <v>7532</v>
      </c>
      <c r="AR108" s="371">
        <v>7580</v>
      </c>
      <c r="AS108" s="371">
        <v>7573</v>
      </c>
      <c r="AT108" s="371">
        <v>7564</v>
      </c>
      <c r="AU108" s="371">
        <v>7558</v>
      </c>
      <c r="AV108" s="371">
        <v>7503</v>
      </c>
      <c r="AW108" s="371">
        <v>7525</v>
      </c>
      <c r="AX108" s="371">
        <v>7585</v>
      </c>
      <c r="AY108" s="372">
        <v>7555</v>
      </c>
      <c r="AZ108" s="370">
        <v>7535</v>
      </c>
      <c r="BA108" s="371">
        <v>7521</v>
      </c>
      <c r="BB108" s="371">
        <v>7479</v>
      </c>
      <c r="BC108" s="371">
        <v>7426</v>
      </c>
      <c r="BD108" s="371">
        <v>7401</v>
      </c>
      <c r="BE108" s="371">
        <v>7348</v>
      </c>
      <c r="BF108" s="371">
        <v>7316</v>
      </c>
      <c r="BG108" s="371">
        <v>7261</v>
      </c>
      <c r="BH108" s="371">
        <v>7253</v>
      </c>
      <c r="BI108" s="371">
        <v>7180</v>
      </c>
      <c r="BJ108" s="371">
        <v>7190</v>
      </c>
      <c r="BK108" s="372">
        <v>7204</v>
      </c>
      <c r="BL108" s="370">
        <v>7191</v>
      </c>
      <c r="BM108" s="375">
        <v>7220</v>
      </c>
      <c r="BN108" s="375">
        <v>7208</v>
      </c>
      <c r="BO108" s="375">
        <v>7160</v>
      </c>
      <c r="BP108" s="375">
        <v>7180</v>
      </c>
      <c r="BQ108" s="375">
        <v>7141</v>
      </c>
      <c r="BR108" s="375">
        <v>7049</v>
      </c>
      <c r="BS108" s="375">
        <v>7014</v>
      </c>
      <c r="BT108" s="375">
        <v>6994</v>
      </c>
      <c r="BU108" s="375">
        <v>6957</v>
      </c>
      <c r="BV108" s="375">
        <v>6946</v>
      </c>
      <c r="BW108" s="372">
        <v>6970</v>
      </c>
      <c r="BX108" s="370">
        <v>6963</v>
      </c>
      <c r="BY108" s="375">
        <v>6893</v>
      </c>
      <c r="BZ108" s="375">
        <v>6866</v>
      </c>
      <c r="CA108" s="375">
        <v>6817</v>
      </c>
      <c r="CB108" s="375">
        <v>6790</v>
      </c>
      <c r="CC108" s="375">
        <v>6684</v>
      </c>
      <c r="CD108" s="375">
        <v>6662</v>
      </c>
      <c r="CE108" s="375">
        <v>6697</v>
      </c>
      <c r="CF108" s="375">
        <v>6672</v>
      </c>
      <c r="CG108" s="371">
        <v>6662</v>
      </c>
      <c r="CH108" s="371">
        <v>6665</v>
      </c>
      <c r="CI108" s="372">
        <v>6655</v>
      </c>
      <c r="CJ108" s="370">
        <v>6633</v>
      </c>
      <c r="CK108" s="371">
        <v>6662</v>
      </c>
      <c r="CL108" s="371">
        <v>6653</v>
      </c>
      <c r="CM108" s="371">
        <v>6625</v>
      </c>
      <c r="CN108" s="371">
        <v>6620</v>
      </c>
      <c r="CO108" s="371">
        <v>6615</v>
      </c>
      <c r="CP108" s="371">
        <v>6640</v>
      </c>
      <c r="CQ108" s="371">
        <v>6640</v>
      </c>
      <c r="CR108" s="371">
        <v>6641</v>
      </c>
      <c r="CS108" s="371">
        <v>6666</v>
      </c>
      <c r="CT108" s="371">
        <v>6659</v>
      </c>
      <c r="CU108" s="372">
        <v>6653</v>
      </c>
      <c r="CV108" s="370">
        <v>6643</v>
      </c>
      <c r="CW108" s="371">
        <v>6583</v>
      </c>
      <c r="CX108" s="371">
        <v>6554</v>
      </c>
      <c r="CY108" s="371">
        <v>6539</v>
      </c>
      <c r="CZ108" s="371">
        <v>6540</v>
      </c>
      <c r="DA108" s="371">
        <v>6506</v>
      </c>
      <c r="DB108" s="371">
        <v>6457</v>
      </c>
      <c r="DC108" s="371">
        <v>6420</v>
      </c>
      <c r="DD108" s="371">
        <v>6442</v>
      </c>
      <c r="DE108" s="371">
        <v>6452</v>
      </c>
      <c r="DF108" s="371">
        <v>6484</v>
      </c>
      <c r="DG108" s="372">
        <v>6473</v>
      </c>
      <c r="DH108" s="370">
        <v>6490</v>
      </c>
      <c r="DI108" s="371">
        <v>6461</v>
      </c>
      <c r="DJ108" s="371">
        <v>6464</v>
      </c>
      <c r="DK108" s="371">
        <v>6444</v>
      </c>
      <c r="DL108" s="371">
        <v>6412</v>
      </c>
      <c r="DM108" s="371">
        <v>6398</v>
      </c>
      <c r="DN108" s="371">
        <v>6394</v>
      </c>
      <c r="DO108" s="371">
        <v>6362</v>
      </c>
      <c r="DP108" s="371">
        <v>6323</v>
      </c>
      <c r="DQ108" s="371">
        <v>6317</v>
      </c>
      <c r="DR108" s="371">
        <v>6286</v>
      </c>
      <c r="DS108" s="374">
        <v>6310</v>
      </c>
      <c r="DT108" s="370">
        <v>6342</v>
      </c>
      <c r="DU108" s="371">
        <v>6357</v>
      </c>
      <c r="DV108" s="371">
        <v>6363</v>
      </c>
      <c r="DW108" s="371">
        <v>6361</v>
      </c>
      <c r="DX108" s="371">
        <v>6432</v>
      </c>
      <c r="DY108" s="371">
        <v>6433</v>
      </c>
      <c r="DZ108" s="371">
        <v>6453</v>
      </c>
      <c r="EA108" s="371">
        <v>6419</v>
      </c>
      <c r="EB108" s="371">
        <v>6427</v>
      </c>
      <c r="EC108" s="371">
        <v>6431</v>
      </c>
      <c r="ED108" s="371">
        <v>6411</v>
      </c>
      <c r="EE108" s="374">
        <v>6416</v>
      </c>
      <c r="EF108" s="370">
        <v>6394</v>
      </c>
      <c r="EG108" s="371">
        <v>6353</v>
      </c>
      <c r="EH108" s="371">
        <v>6344</v>
      </c>
      <c r="EI108" s="371">
        <v>6334</v>
      </c>
      <c r="EJ108" s="371">
        <v>6352</v>
      </c>
      <c r="EK108" s="371">
        <v>6342</v>
      </c>
      <c r="EL108" s="371">
        <v>6325</v>
      </c>
      <c r="EM108" s="371">
        <v>6320</v>
      </c>
      <c r="EN108" s="371">
        <v>6312</v>
      </c>
      <c r="EO108" s="371">
        <v>6292</v>
      </c>
      <c r="EP108" s="371">
        <v>6297</v>
      </c>
      <c r="EQ108" s="374">
        <v>6259</v>
      </c>
      <c r="ER108" s="370">
        <v>6259</v>
      </c>
      <c r="ES108" s="371">
        <v>6247</v>
      </c>
      <c r="ET108" s="371">
        <v>6225</v>
      </c>
      <c r="EU108" s="371">
        <v>6213</v>
      </c>
      <c r="EV108" s="371">
        <v>6223</v>
      </c>
      <c r="EW108" s="374">
        <v>6192</v>
      </c>
      <c r="EX108" s="374">
        <v>6235</v>
      </c>
      <c r="EY108" s="374">
        <v>6231</v>
      </c>
      <c r="EZ108" s="372">
        <v>6220</v>
      </c>
      <c r="FA108" s="372">
        <v>6252</v>
      </c>
      <c r="FB108" s="372">
        <v>6235</v>
      </c>
      <c r="FC108" s="372">
        <v>6253</v>
      </c>
      <c r="FD108" s="372">
        <v>6286</v>
      </c>
      <c r="FE108" s="372">
        <v>6293</v>
      </c>
      <c r="FF108" s="372">
        <v>6243</v>
      </c>
      <c r="FG108" s="372"/>
      <c r="FH108" s="372"/>
      <c r="FI108" s="372"/>
      <c r="FJ108" s="372"/>
      <c r="FK108" s="372"/>
      <c r="FL108" s="372"/>
      <c r="FM108" s="372"/>
      <c r="FN108" s="372"/>
      <c r="FO108" s="372"/>
      <c r="FP108" s="372"/>
      <c r="FQ108" s="103">
        <v>-43</v>
      </c>
      <c r="FR108" s="83">
        <v>-0.68877142399487423</v>
      </c>
      <c r="FS108" s="103">
        <v>-10</v>
      </c>
      <c r="FT108" s="83">
        <v>-0.15976993129892955</v>
      </c>
    </row>
    <row r="109" spans="1:176" ht="15" outlineLevel="2">
      <c r="A109" s="358">
        <v>93</v>
      </c>
      <c r="B109" s="52" t="s">
        <v>391</v>
      </c>
      <c r="C109" s="342" t="s">
        <v>396</v>
      </c>
      <c r="D109" s="370">
        <v>12724</v>
      </c>
      <c r="E109" s="371">
        <v>12732</v>
      </c>
      <c r="F109" s="371">
        <v>12702</v>
      </c>
      <c r="G109" s="371">
        <v>12741</v>
      </c>
      <c r="H109" s="371">
        <v>12571</v>
      </c>
      <c r="I109" s="371">
        <v>12598</v>
      </c>
      <c r="J109" s="371">
        <v>12576</v>
      </c>
      <c r="K109" s="371">
        <v>12559</v>
      </c>
      <c r="L109" s="371">
        <v>12842</v>
      </c>
      <c r="M109" s="371">
        <v>12882</v>
      </c>
      <c r="N109" s="371">
        <v>12959</v>
      </c>
      <c r="O109" s="372">
        <v>13099</v>
      </c>
      <c r="P109" s="370">
        <v>13164</v>
      </c>
      <c r="Q109" s="371">
        <v>13193</v>
      </c>
      <c r="R109" s="373">
        <v>13265</v>
      </c>
      <c r="S109" s="371">
        <v>12980</v>
      </c>
      <c r="T109" s="371">
        <v>13521</v>
      </c>
      <c r="U109" s="371">
        <v>13591</v>
      </c>
      <c r="V109" s="371">
        <v>13621</v>
      </c>
      <c r="W109" s="371">
        <v>13736</v>
      </c>
      <c r="X109" s="371">
        <v>13805</v>
      </c>
      <c r="Y109" s="371">
        <v>13922</v>
      </c>
      <c r="Z109" s="371">
        <v>13948</v>
      </c>
      <c r="AA109" s="372">
        <v>13946</v>
      </c>
      <c r="AB109" s="370">
        <v>13995</v>
      </c>
      <c r="AC109" s="371">
        <v>14055</v>
      </c>
      <c r="AD109" s="371">
        <v>13975</v>
      </c>
      <c r="AE109" s="371">
        <v>14103</v>
      </c>
      <c r="AF109" s="371">
        <v>14187</v>
      </c>
      <c r="AG109" s="371">
        <v>14178</v>
      </c>
      <c r="AH109" s="371">
        <v>14177</v>
      </c>
      <c r="AI109" s="371">
        <v>14204</v>
      </c>
      <c r="AJ109" s="371">
        <v>14235</v>
      </c>
      <c r="AK109" s="371">
        <v>14353</v>
      </c>
      <c r="AL109" s="371">
        <v>14397</v>
      </c>
      <c r="AM109" s="372">
        <v>14440</v>
      </c>
      <c r="AN109" s="370">
        <v>14427</v>
      </c>
      <c r="AO109" s="371">
        <v>14410</v>
      </c>
      <c r="AP109" s="371">
        <v>14412</v>
      </c>
      <c r="AQ109" s="371">
        <v>14394</v>
      </c>
      <c r="AR109" s="371">
        <v>14490</v>
      </c>
      <c r="AS109" s="371">
        <v>14486</v>
      </c>
      <c r="AT109" s="371">
        <v>14482</v>
      </c>
      <c r="AU109" s="371">
        <v>14472</v>
      </c>
      <c r="AV109" s="371">
        <v>14379</v>
      </c>
      <c r="AW109" s="371">
        <v>14456</v>
      </c>
      <c r="AX109" s="371">
        <v>14477</v>
      </c>
      <c r="AY109" s="372">
        <v>14425</v>
      </c>
      <c r="AZ109" s="370">
        <v>14510</v>
      </c>
      <c r="BA109" s="371">
        <v>14523</v>
      </c>
      <c r="BB109" s="371">
        <v>14513</v>
      </c>
      <c r="BC109" s="371">
        <v>14458</v>
      </c>
      <c r="BD109" s="371">
        <v>14455</v>
      </c>
      <c r="BE109" s="371">
        <v>14412</v>
      </c>
      <c r="BF109" s="371">
        <v>14391</v>
      </c>
      <c r="BG109" s="371">
        <v>14336</v>
      </c>
      <c r="BH109" s="371">
        <v>14373</v>
      </c>
      <c r="BI109" s="371">
        <v>14322</v>
      </c>
      <c r="BJ109" s="371">
        <v>14370</v>
      </c>
      <c r="BK109" s="372">
        <v>14425</v>
      </c>
      <c r="BL109" s="370">
        <v>14441</v>
      </c>
      <c r="BM109" s="375">
        <v>14473</v>
      </c>
      <c r="BN109" s="375">
        <v>14396</v>
      </c>
      <c r="BO109" s="375">
        <v>14353</v>
      </c>
      <c r="BP109" s="375">
        <v>14361</v>
      </c>
      <c r="BQ109" s="375">
        <v>14365</v>
      </c>
      <c r="BR109" s="375">
        <v>14215</v>
      </c>
      <c r="BS109" s="375">
        <v>14161</v>
      </c>
      <c r="BT109" s="375">
        <v>14156</v>
      </c>
      <c r="BU109" s="375">
        <v>14207</v>
      </c>
      <c r="BV109" s="375">
        <v>14243</v>
      </c>
      <c r="BW109" s="372">
        <v>14380</v>
      </c>
      <c r="BX109" s="370">
        <v>14380</v>
      </c>
      <c r="BY109" s="375">
        <v>14326</v>
      </c>
      <c r="BZ109" s="375">
        <v>14258</v>
      </c>
      <c r="CA109" s="375">
        <v>14125</v>
      </c>
      <c r="CB109" s="375">
        <v>14045</v>
      </c>
      <c r="CC109" s="375">
        <v>14001</v>
      </c>
      <c r="CD109" s="375">
        <v>13966</v>
      </c>
      <c r="CE109" s="375">
        <v>13955</v>
      </c>
      <c r="CF109" s="375">
        <v>13882</v>
      </c>
      <c r="CG109" s="371">
        <v>13873</v>
      </c>
      <c r="CH109" s="371">
        <v>13890</v>
      </c>
      <c r="CI109" s="372">
        <v>13902</v>
      </c>
      <c r="CJ109" s="370">
        <v>13874</v>
      </c>
      <c r="CK109" s="371">
        <v>13866</v>
      </c>
      <c r="CL109" s="371">
        <v>13833</v>
      </c>
      <c r="CM109" s="371">
        <v>13802</v>
      </c>
      <c r="CN109" s="371">
        <v>13785</v>
      </c>
      <c r="CO109" s="371">
        <v>13784</v>
      </c>
      <c r="CP109" s="371">
        <v>13823</v>
      </c>
      <c r="CQ109" s="371">
        <v>13953</v>
      </c>
      <c r="CR109" s="371">
        <v>13951</v>
      </c>
      <c r="CS109" s="371">
        <v>13993</v>
      </c>
      <c r="CT109" s="371">
        <v>14051</v>
      </c>
      <c r="CU109" s="372">
        <v>14132</v>
      </c>
      <c r="CV109" s="370">
        <v>14130</v>
      </c>
      <c r="CW109" s="371">
        <v>14051</v>
      </c>
      <c r="CX109" s="371">
        <v>14052</v>
      </c>
      <c r="CY109" s="371">
        <v>13993</v>
      </c>
      <c r="CZ109" s="371">
        <v>14004</v>
      </c>
      <c r="DA109" s="371">
        <v>13960</v>
      </c>
      <c r="DB109" s="371">
        <v>13953</v>
      </c>
      <c r="DC109" s="371">
        <v>13900</v>
      </c>
      <c r="DD109" s="371">
        <v>13915</v>
      </c>
      <c r="DE109" s="371">
        <v>13887</v>
      </c>
      <c r="DF109" s="371">
        <v>13926</v>
      </c>
      <c r="DG109" s="372">
        <v>13969</v>
      </c>
      <c r="DH109" s="370">
        <v>14009</v>
      </c>
      <c r="DI109" s="371">
        <v>13989</v>
      </c>
      <c r="DJ109" s="371">
        <v>13951</v>
      </c>
      <c r="DK109" s="371">
        <v>13897</v>
      </c>
      <c r="DL109" s="371">
        <v>13864</v>
      </c>
      <c r="DM109" s="371">
        <v>13795</v>
      </c>
      <c r="DN109" s="371">
        <v>13705</v>
      </c>
      <c r="DO109" s="371">
        <v>13692</v>
      </c>
      <c r="DP109" s="371">
        <v>13706</v>
      </c>
      <c r="DQ109" s="371">
        <v>13691</v>
      </c>
      <c r="DR109" s="371">
        <v>13639</v>
      </c>
      <c r="DS109" s="374">
        <v>13724</v>
      </c>
      <c r="DT109" s="370">
        <v>13774</v>
      </c>
      <c r="DU109" s="371">
        <v>13912</v>
      </c>
      <c r="DV109" s="371">
        <v>13843</v>
      </c>
      <c r="DW109" s="371">
        <v>13788</v>
      </c>
      <c r="DX109" s="371">
        <v>13803</v>
      </c>
      <c r="DY109" s="371">
        <v>13825</v>
      </c>
      <c r="DZ109" s="371">
        <v>13871</v>
      </c>
      <c r="EA109" s="371">
        <v>13817</v>
      </c>
      <c r="EB109" s="371">
        <v>13892</v>
      </c>
      <c r="EC109" s="371">
        <v>13931</v>
      </c>
      <c r="ED109" s="371">
        <v>13860</v>
      </c>
      <c r="EE109" s="374">
        <v>13929</v>
      </c>
      <c r="EF109" s="370">
        <v>13975</v>
      </c>
      <c r="EG109" s="371">
        <v>13999</v>
      </c>
      <c r="EH109" s="371">
        <v>13948</v>
      </c>
      <c r="EI109" s="371">
        <v>13972</v>
      </c>
      <c r="EJ109" s="371">
        <v>13975</v>
      </c>
      <c r="EK109" s="371">
        <v>13931</v>
      </c>
      <c r="EL109" s="371">
        <v>13893</v>
      </c>
      <c r="EM109" s="371">
        <v>13884</v>
      </c>
      <c r="EN109" s="371">
        <v>13895</v>
      </c>
      <c r="EO109" s="371">
        <v>13902</v>
      </c>
      <c r="EP109" s="371">
        <v>13928</v>
      </c>
      <c r="EQ109" s="374">
        <v>13926</v>
      </c>
      <c r="ER109" s="370">
        <v>13945</v>
      </c>
      <c r="ES109" s="371">
        <v>13872</v>
      </c>
      <c r="ET109" s="371">
        <v>13873</v>
      </c>
      <c r="EU109" s="371">
        <v>13874</v>
      </c>
      <c r="EV109" s="371">
        <v>13854</v>
      </c>
      <c r="EW109" s="374">
        <v>13814</v>
      </c>
      <c r="EX109" s="374">
        <v>13927</v>
      </c>
      <c r="EY109" s="374">
        <v>13969</v>
      </c>
      <c r="EZ109" s="372">
        <v>13990</v>
      </c>
      <c r="FA109" s="372">
        <v>13991</v>
      </c>
      <c r="FB109" s="372">
        <v>13985</v>
      </c>
      <c r="FC109" s="372">
        <v>14095</v>
      </c>
      <c r="FD109" s="372">
        <v>14189</v>
      </c>
      <c r="FE109" s="372">
        <v>14168</v>
      </c>
      <c r="FF109" s="372">
        <v>14138</v>
      </c>
      <c r="FG109" s="372"/>
      <c r="FH109" s="372"/>
      <c r="FI109" s="372"/>
      <c r="FJ109" s="372"/>
      <c r="FK109" s="372"/>
      <c r="FL109" s="372"/>
      <c r="FM109" s="372"/>
      <c r="FN109" s="372"/>
      <c r="FO109" s="372"/>
      <c r="FP109" s="372"/>
      <c r="FQ109" s="103">
        <v>-51</v>
      </c>
      <c r="FR109" s="83">
        <v>-0.36072994765879191</v>
      </c>
      <c r="FS109" s="103">
        <v>43</v>
      </c>
      <c r="FT109" s="83">
        <v>0.30877495332471638</v>
      </c>
    </row>
    <row r="110" spans="1:176" ht="15" outlineLevel="2">
      <c r="A110" s="358">
        <v>101</v>
      </c>
      <c r="B110" s="52" t="s">
        <v>391</v>
      </c>
      <c r="C110" s="342" t="s">
        <v>397</v>
      </c>
      <c r="D110" s="370">
        <v>17923</v>
      </c>
      <c r="E110" s="371">
        <v>17939</v>
      </c>
      <c r="F110" s="371">
        <v>17921</v>
      </c>
      <c r="G110" s="371">
        <v>17943</v>
      </c>
      <c r="H110" s="371">
        <v>17691</v>
      </c>
      <c r="I110" s="371">
        <v>17705</v>
      </c>
      <c r="J110" s="371">
        <v>17616</v>
      </c>
      <c r="K110" s="371">
        <v>17686</v>
      </c>
      <c r="L110" s="371">
        <v>17939</v>
      </c>
      <c r="M110" s="371">
        <v>18100</v>
      </c>
      <c r="N110" s="371">
        <v>18119</v>
      </c>
      <c r="O110" s="372">
        <v>18348</v>
      </c>
      <c r="P110" s="370">
        <v>18687</v>
      </c>
      <c r="Q110" s="371">
        <v>18736</v>
      </c>
      <c r="R110" s="373">
        <v>18968</v>
      </c>
      <c r="S110" s="371">
        <v>19253</v>
      </c>
      <c r="T110" s="371">
        <v>19364</v>
      </c>
      <c r="U110" s="371">
        <v>19548</v>
      </c>
      <c r="V110" s="371">
        <v>19574</v>
      </c>
      <c r="W110" s="371">
        <v>19473</v>
      </c>
      <c r="X110" s="371">
        <v>19410</v>
      </c>
      <c r="Y110" s="371">
        <v>19481</v>
      </c>
      <c r="Z110" s="371">
        <v>19541</v>
      </c>
      <c r="AA110" s="372">
        <v>19488</v>
      </c>
      <c r="AB110" s="370">
        <v>19587</v>
      </c>
      <c r="AC110" s="371">
        <v>19595</v>
      </c>
      <c r="AD110" s="371">
        <v>19507</v>
      </c>
      <c r="AE110" s="371">
        <v>19643</v>
      </c>
      <c r="AF110" s="371">
        <v>19556</v>
      </c>
      <c r="AG110" s="371">
        <v>19392</v>
      </c>
      <c r="AH110" s="371">
        <v>19364</v>
      </c>
      <c r="AI110" s="371">
        <v>19475</v>
      </c>
      <c r="AJ110" s="371">
        <v>19639</v>
      </c>
      <c r="AK110" s="371">
        <v>19827</v>
      </c>
      <c r="AL110" s="371">
        <v>19877</v>
      </c>
      <c r="AM110" s="372">
        <v>20071</v>
      </c>
      <c r="AN110" s="370">
        <v>20018</v>
      </c>
      <c r="AO110" s="371">
        <v>20116</v>
      </c>
      <c r="AP110" s="371">
        <v>20134</v>
      </c>
      <c r="AQ110" s="371">
        <v>20027</v>
      </c>
      <c r="AR110" s="371">
        <v>20073</v>
      </c>
      <c r="AS110" s="371">
        <v>20064</v>
      </c>
      <c r="AT110" s="371">
        <v>20126</v>
      </c>
      <c r="AU110" s="371">
        <v>20158</v>
      </c>
      <c r="AV110" s="371">
        <v>20108</v>
      </c>
      <c r="AW110" s="371">
        <v>20193</v>
      </c>
      <c r="AX110" s="371">
        <v>20211</v>
      </c>
      <c r="AY110" s="372">
        <v>20245</v>
      </c>
      <c r="AZ110" s="370">
        <v>20292</v>
      </c>
      <c r="BA110" s="371">
        <v>20398</v>
      </c>
      <c r="BB110" s="371">
        <v>20359</v>
      </c>
      <c r="BC110" s="371">
        <v>20338</v>
      </c>
      <c r="BD110" s="371">
        <v>20353</v>
      </c>
      <c r="BE110" s="371">
        <v>20244</v>
      </c>
      <c r="BF110" s="371">
        <v>20252</v>
      </c>
      <c r="BG110" s="371">
        <v>20148</v>
      </c>
      <c r="BH110" s="371">
        <v>20081</v>
      </c>
      <c r="BI110" s="371">
        <v>19962</v>
      </c>
      <c r="BJ110" s="371">
        <v>20202</v>
      </c>
      <c r="BK110" s="372">
        <v>20380</v>
      </c>
      <c r="BL110" s="370">
        <v>20417</v>
      </c>
      <c r="BM110" s="375">
        <v>20519</v>
      </c>
      <c r="BN110" s="375">
        <v>20568</v>
      </c>
      <c r="BO110" s="375">
        <v>20529</v>
      </c>
      <c r="BP110" s="375">
        <v>20541</v>
      </c>
      <c r="BQ110" s="375">
        <v>20508</v>
      </c>
      <c r="BR110" s="375">
        <v>20432</v>
      </c>
      <c r="BS110" s="375">
        <v>20398</v>
      </c>
      <c r="BT110" s="375">
        <v>20414</v>
      </c>
      <c r="BU110" s="375">
        <v>20435</v>
      </c>
      <c r="BV110" s="375">
        <v>20443</v>
      </c>
      <c r="BW110" s="372">
        <v>20520</v>
      </c>
      <c r="BX110" s="370">
        <v>20364</v>
      </c>
      <c r="BY110" s="375">
        <v>20138</v>
      </c>
      <c r="BZ110" s="375">
        <v>19952</v>
      </c>
      <c r="CA110" s="375">
        <v>19735</v>
      </c>
      <c r="CB110" s="375">
        <v>19682</v>
      </c>
      <c r="CC110" s="375">
        <v>19223</v>
      </c>
      <c r="CD110" s="375">
        <v>19133</v>
      </c>
      <c r="CE110" s="375">
        <v>19098</v>
      </c>
      <c r="CF110" s="375">
        <v>18934</v>
      </c>
      <c r="CG110" s="371">
        <v>18838</v>
      </c>
      <c r="CH110" s="371">
        <v>18944</v>
      </c>
      <c r="CI110" s="372">
        <v>18925</v>
      </c>
      <c r="CJ110" s="370">
        <v>18848</v>
      </c>
      <c r="CK110" s="371">
        <v>18827</v>
      </c>
      <c r="CL110" s="371">
        <v>18749</v>
      </c>
      <c r="CM110" s="371">
        <v>18728</v>
      </c>
      <c r="CN110" s="371">
        <v>18782</v>
      </c>
      <c r="CO110" s="371">
        <v>18864</v>
      </c>
      <c r="CP110" s="371">
        <v>18938</v>
      </c>
      <c r="CQ110" s="371">
        <v>18404</v>
      </c>
      <c r="CR110" s="371">
        <v>18942</v>
      </c>
      <c r="CS110" s="371">
        <v>18983</v>
      </c>
      <c r="CT110" s="371">
        <v>18914</v>
      </c>
      <c r="CU110" s="372">
        <v>18949</v>
      </c>
      <c r="CV110" s="370">
        <v>19000</v>
      </c>
      <c r="CW110" s="371">
        <v>18990</v>
      </c>
      <c r="CX110" s="371">
        <v>18881</v>
      </c>
      <c r="CY110" s="371">
        <v>18807</v>
      </c>
      <c r="CZ110" s="371">
        <v>18830</v>
      </c>
      <c r="DA110" s="371">
        <v>18888</v>
      </c>
      <c r="DB110" s="371">
        <v>18890</v>
      </c>
      <c r="DC110" s="371">
        <v>18847</v>
      </c>
      <c r="DD110" s="371">
        <v>18820</v>
      </c>
      <c r="DE110" s="371">
        <v>18758</v>
      </c>
      <c r="DF110" s="371">
        <v>18831</v>
      </c>
      <c r="DG110" s="372">
        <v>18789</v>
      </c>
      <c r="DH110" s="370">
        <v>18819</v>
      </c>
      <c r="DI110" s="371">
        <v>18698</v>
      </c>
      <c r="DJ110" s="371">
        <v>18774</v>
      </c>
      <c r="DK110" s="371">
        <v>18705</v>
      </c>
      <c r="DL110" s="371">
        <v>18599</v>
      </c>
      <c r="DM110" s="371">
        <v>18518</v>
      </c>
      <c r="DN110" s="371">
        <v>18400</v>
      </c>
      <c r="DO110" s="371">
        <v>18360</v>
      </c>
      <c r="DP110" s="371">
        <v>18368</v>
      </c>
      <c r="DQ110" s="371">
        <v>18386</v>
      </c>
      <c r="DR110" s="371">
        <v>18389</v>
      </c>
      <c r="DS110" s="374">
        <v>18471</v>
      </c>
      <c r="DT110" s="370">
        <v>18499</v>
      </c>
      <c r="DU110" s="371">
        <v>18833</v>
      </c>
      <c r="DV110" s="371">
        <v>18852</v>
      </c>
      <c r="DW110" s="371">
        <v>18869</v>
      </c>
      <c r="DX110" s="371">
        <v>19001</v>
      </c>
      <c r="DY110" s="371">
        <v>18959</v>
      </c>
      <c r="DZ110" s="371">
        <v>18948</v>
      </c>
      <c r="EA110" s="371">
        <v>18794</v>
      </c>
      <c r="EB110" s="371">
        <v>18772</v>
      </c>
      <c r="EC110" s="371">
        <v>18699</v>
      </c>
      <c r="ED110" s="371">
        <v>18577</v>
      </c>
      <c r="EE110" s="374">
        <v>18494</v>
      </c>
      <c r="EF110" s="370">
        <v>18607</v>
      </c>
      <c r="EG110" s="371">
        <v>18632</v>
      </c>
      <c r="EH110" s="371">
        <v>18648</v>
      </c>
      <c r="EI110" s="371">
        <v>18659</v>
      </c>
      <c r="EJ110" s="371">
        <v>18606</v>
      </c>
      <c r="EK110" s="371">
        <v>18575</v>
      </c>
      <c r="EL110" s="371">
        <v>18796</v>
      </c>
      <c r="EM110" s="371">
        <v>18778</v>
      </c>
      <c r="EN110" s="371">
        <v>18808</v>
      </c>
      <c r="EO110" s="371">
        <v>18772</v>
      </c>
      <c r="EP110" s="371">
        <v>18758</v>
      </c>
      <c r="EQ110" s="374">
        <v>18742</v>
      </c>
      <c r="ER110" s="370">
        <v>18794</v>
      </c>
      <c r="ES110" s="371">
        <v>18788</v>
      </c>
      <c r="ET110" s="371">
        <v>18607</v>
      </c>
      <c r="EU110" s="371">
        <v>18489</v>
      </c>
      <c r="EV110" s="371">
        <v>18512</v>
      </c>
      <c r="EW110" s="374">
        <v>18489</v>
      </c>
      <c r="EX110" s="374">
        <v>18788</v>
      </c>
      <c r="EY110" s="374">
        <v>18800</v>
      </c>
      <c r="EZ110" s="372">
        <v>18733</v>
      </c>
      <c r="FA110" s="372">
        <v>18826</v>
      </c>
      <c r="FB110" s="372">
        <v>18848</v>
      </c>
      <c r="FC110" s="372">
        <v>18874</v>
      </c>
      <c r="FD110" s="372">
        <v>18932</v>
      </c>
      <c r="FE110" s="372">
        <v>18838</v>
      </c>
      <c r="FF110" s="372">
        <v>18595</v>
      </c>
      <c r="FG110" s="372"/>
      <c r="FH110" s="372"/>
      <c r="FI110" s="372"/>
      <c r="FJ110" s="372"/>
      <c r="FK110" s="372"/>
      <c r="FL110" s="372"/>
      <c r="FM110" s="372"/>
      <c r="FN110" s="372"/>
      <c r="FO110" s="372"/>
      <c r="FP110" s="372"/>
      <c r="FQ110" s="103">
        <v>-337</v>
      </c>
      <c r="FR110" s="83">
        <v>-1.8123151384780853</v>
      </c>
      <c r="FS110" s="103">
        <v>-279</v>
      </c>
      <c r="FT110" s="83">
        <v>-1.4886351509977591</v>
      </c>
    </row>
    <row r="111" spans="1:176" ht="15" outlineLevel="2">
      <c r="A111" s="358">
        <v>145</v>
      </c>
      <c r="B111" s="52" t="s">
        <v>391</v>
      </c>
      <c r="C111" s="342" t="s">
        <v>398</v>
      </c>
      <c r="D111" s="370">
        <v>3511</v>
      </c>
      <c r="E111" s="371">
        <v>3508</v>
      </c>
      <c r="F111" s="371">
        <v>3552</v>
      </c>
      <c r="G111" s="371">
        <v>3574</v>
      </c>
      <c r="H111" s="371">
        <v>3574</v>
      </c>
      <c r="I111" s="371">
        <v>3552</v>
      </c>
      <c r="J111" s="371">
        <v>3528</v>
      </c>
      <c r="K111" s="371">
        <v>3545</v>
      </c>
      <c r="L111" s="371">
        <v>3545</v>
      </c>
      <c r="M111" s="371">
        <v>3534</v>
      </c>
      <c r="N111" s="371">
        <v>3567</v>
      </c>
      <c r="O111" s="372">
        <v>3586</v>
      </c>
      <c r="P111" s="370">
        <v>3597</v>
      </c>
      <c r="Q111" s="371">
        <v>3601</v>
      </c>
      <c r="R111" s="373">
        <v>3612</v>
      </c>
      <c r="S111" s="371">
        <v>3632</v>
      </c>
      <c r="T111" s="371">
        <v>3741</v>
      </c>
      <c r="U111" s="371">
        <v>3771</v>
      </c>
      <c r="V111" s="371">
        <v>3759</v>
      </c>
      <c r="W111" s="371">
        <v>3765</v>
      </c>
      <c r="X111" s="371">
        <v>3746</v>
      </c>
      <c r="Y111" s="371">
        <v>3803</v>
      </c>
      <c r="Z111" s="371">
        <v>3840</v>
      </c>
      <c r="AA111" s="372">
        <v>3742</v>
      </c>
      <c r="AB111" s="370">
        <v>3691</v>
      </c>
      <c r="AC111" s="371">
        <v>3726</v>
      </c>
      <c r="AD111" s="371">
        <v>3747</v>
      </c>
      <c r="AE111" s="371">
        <v>3765</v>
      </c>
      <c r="AF111" s="371">
        <v>3708</v>
      </c>
      <c r="AG111" s="371">
        <v>3672</v>
      </c>
      <c r="AH111" s="371">
        <v>3660</v>
      </c>
      <c r="AI111" s="371">
        <v>3629</v>
      </c>
      <c r="AJ111" s="371">
        <v>3628</v>
      </c>
      <c r="AK111" s="371">
        <v>3671</v>
      </c>
      <c r="AL111" s="371">
        <v>3679</v>
      </c>
      <c r="AM111" s="372">
        <v>3704</v>
      </c>
      <c r="AN111" s="370">
        <v>3685</v>
      </c>
      <c r="AO111" s="371">
        <v>3688</v>
      </c>
      <c r="AP111" s="371">
        <v>3672</v>
      </c>
      <c r="AQ111" s="371">
        <v>3693</v>
      </c>
      <c r="AR111" s="371">
        <v>3794</v>
      </c>
      <c r="AS111" s="371">
        <v>3780</v>
      </c>
      <c r="AT111" s="371">
        <v>3800</v>
      </c>
      <c r="AU111" s="371">
        <v>3821</v>
      </c>
      <c r="AV111" s="371">
        <v>3788</v>
      </c>
      <c r="AW111" s="371">
        <v>3731</v>
      </c>
      <c r="AX111" s="371">
        <v>3717</v>
      </c>
      <c r="AY111" s="372">
        <v>3802</v>
      </c>
      <c r="AZ111" s="370">
        <v>3817</v>
      </c>
      <c r="BA111" s="371">
        <v>3854</v>
      </c>
      <c r="BB111" s="371">
        <v>3794</v>
      </c>
      <c r="BC111" s="371">
        <v>3786</v>
      </c>
      <c r="BD111" s="371">
        <v>3787</v>
      </c>
      <c r="BE111" s="371">
        <v>3767</v>
      </c>
      <c r="BF111" s="371">
        <v>3751</v>
      </c>
      <c r="BG111" s="371">
        <v>3677</v>
      </c>
      <c r="BH111" s="371">
        <v>3682</v>
      </c>
      <c r="BI111" s="371">
        <v>3647</v>
      </c>
      <c r="BJ111" s="371">
        <v>3649</v>
      </c>
      <c r="BK111" s="372">
        <v>3664</v>
      </c>
      <c r="BL111" s="370">
        <v>3681</v>
      </c>
      <c r="BM111" s="375">
        <v>3727</v>
      </c>
      <c r="BN111" s="375">
        <v>3728</v>
      </c>
      <c r="BO111" s="375">
        <v>3734</v>
      </c>
      <c r="BP111" s="375">
        <v>3737</v>
      </c>
      <c r="BQ111" s="375">
        <v>3713</v>
      </c>
      <c r="BR111" s="375">
        <v>3691</v>
      </c>
      <c r="BS111" s="375">
        <v>3649</v>
      </c>
      <c r="BT111" s="375">
        <v>3640</v>
      </c>
      <c r="BU111" s="375">
        <v>3631</v>
      </c>
      <c r="BV111" s="375">
        <v>3660</v>
      </c>
      <c r="BW111" s="372">
        <v>3676</v>
      </c>
      <c r="BX111" s="370">
        <v>3698</v>
      </c>
      <c r="BY111" s="375">
        <v>3700</v>
      </c>
      <c r="BZ111" s="375">
        <v>3695</v>
      </c>
      <c r="CA111" s="375">
        <v>3671</v>
      </c>
      <c r="CB111" s="375">
        <v>3677</v>
      </c>
      <c r="CC111" s="375">
        <v>3693</v>
      </c>
      <c r="CD111" s="375">
        <v>3685</v>
      </c>
      <c r="CE111" s="375">
        <v>3672</v>
      </c>
      <c r="CF111" s="375">
        <v>3643</v>
      </c>
      <c r="CG111" s="371">
        <v>3644</v>
      </c>
      <c r="CH111" s="371">
        <v>3634</v>
      </c>
      <c r="CI111" s="372">
        <v>3625</v>
      </c>
      <c r="CJ111" s="370">
        <v>3605</v>
      </c>
      <c r="CK111" s="371">
        <v>3609</v>
      </c>
      <c r="CL111" s="371">
        <v>3596</v>
      </c>
      <c r="CM111" s="371">
        <v>3584</v>
      </c>
      <c r="CN111" s="371">
        <v>3603</v>
      </c>
      <c r="CO111" s="371">
        <v>3631</v>
      </c>
      <c r="CP111" s="371">
        <v>3661</v>
      </c>
      <c r="CQ111" s="371">
        <v>3650</v>
      </c>
      <c r="CR111" s="371">
        <v>3672</v>
      </c>
      <c r="CS111" s="371">
        <v>3695</v>
      </c>
      <c r="CT111" s="371">
        <v>3729</v>
      </c>
      <c r="CU111" s="372">
        <v>3753</v>
      </c>
      <c r="CV111" s="370">
        <v>3744</v>
      </c>
      <c r="CW111" s="371">
        <v>3716</v>
      </c>
      <c r="CX111" s="371">
        <v>3722</v>
      </c>
      <c r="CY111" s="371">
        <v>3680</v>
      </c>
      <c r="CZ111" s="371">
        <v>3671</v>
      </c>
      <c r="DA111" s="371">
        <v>3656</v>
      </c>
      <c r="DB111" s="371">
        <v>3659</v>
      </c>
      <c r="DC111" s="371">
        <v>3623</v>
      </c>
      <c r="DD111" s="371">
        <v>3598</v>
      </c>
      <c r="DE111" s="371">
        <v>3617</v>
      </c>
      <c r="DF111" s="371">
        <v>3624</v>
      </c>
      <c r="DG111" s="372">
        <v>3626</v>
      </c>
      <c r="DH111" s="370">
        <v>3629</v>
      </c>
      <c r="DI111" s="371">
        <v>3613</v>
      </c>
      <c r="DJ111" s="371">
        <v>3591</v>
      </c>
      <c r="DK111" s="371">
        <v>3625</v>
      </c>
      <c r="DL111" s="371">
        <v>3617</v>
      </c>
      <c r="DM111" s="371">
        <v>3608</v>
      </c>
      <c r="DN111" s="371">
        <v>3582</v>
      </c>
      <c r="DO111" s="371">
        <v>3543</v>
      </c>
      <c r="DP111" s="371">
        <v>3556</v>
      </c>
      <c r="DQ111" s="371">
        <v>3528</v>
      </c>
      <c r="DR111" s="371">
        <v>3507</v>
      </c>
      <c r="DS111" s="374">
        <v>3563</v>
      </c>
      <c r="DT111" s="370">
        <v>3583</v>
      </c>
      <c r="DU111" s="371">
        <v>3576</v>
      </c>
      <c r="DV111" s="371">
        <v>3605</v>
      </c>
      <c r="DW111" s="371">
        <v>3612</v>
      </c>
      <c r="DX111" s="371">
        <v>3652</v>
      </c>
      <c r="DY111" s="371">
        <v>3680</v>
      </c>
      <c r="DZ111" s="371">
        <v>3695</v>
      </c>
      <c r="EA111" s="371">
        <v>3637</v>
      </c>
      <c r="EB111" s="371">
        <v>3644</v>
      </c>
      <c r="EC111" s="371">
        <v>3615</v>
      </c>
      <c r="ED111" s="371">
        <v>3606</v>
      </c>
      <c r="EE111" s="374">
        <v>3623</v>
      </c>
      <c r="EF111" s="370">
        <v>3608</v>
      </c>
      <c r="EG111" s="371">
        <v>3593</v>
      </c>
      <c r="EH111" s="371">
        <v>3552</v>
      </c>
      <c r="EI111" s="371">
        <v>3558</v>
      </c>
      <c r="EJ111" s="371">
        <v>3559</v>
      </c>
      <c r="EK111" s="371">
        <v>3535</v>
      </c>
      <c r="EL111" s="371">
        <v>3489</v>
      </c>
      <c r="EM111" s="371">
        <v>3492</v>
      </c>
      <c r="EN111" s="371">
        <v>3473</v>
      </c>
      <c r="EO111" s="371">
        <v>3512</v>
      </c>
      <c r="EP111" s="371">
        <v>3502</v>
      </c>
      <c r="EQ111" s="374">
        <v>3483</v>
      </c>
      <c r="ER111" s="370">
        <v>3465</v>
      </c>
      <c r="ES111" s="371">
        <v>3472</v>
      </c>
      <c r="ET111" s="371">
        <v>3453</v>
      </c>
      <c r="EU111" s="371">
        <v>3421</v>
      </c>
      <c r="EV111" s="371">
        <v>3420</v>
      </c>
      <c r="EW111" s="374">
        <v>3401</v>
      </c>
      <c r="EX111" s="374">
        <v>3452</v>
      </c>
      <c r="EY111" s="374">
        <v>3445</v>
      </c>
      <c r="EZ111" s="372">
        <v>3411</v>
      </c>
      <c r="FA111" s="372">
        <v>3445</v>
      </c>
      <c r="FB111" s="372">
        <v>3448</v>
      </c>
      <c r="FC111" s="372">
        <v>3434</v>
      </c>
      <c r="FD111" s="372">
        <v>3443</v>
      </c>
      <c r="FE111" s="372">
        <v>3438</v>
      </c>
      <c r="FF111" s="372">
        <v>3404</v>
      </c>
      <c r="FG111" s="372"/>
      <c r="FH111" s="372"/>
      <c r="FI111" s="372"/>
      <c r="FJ111" s="372"/>
      <c r="FK111" s="372"/>
      <c r="FL111" s="372"/>
      <c r="FM111" s="372"/>
      <c r="FN111" s="372"/>
      <c r="FO111" s="372"/>
      <c r="FP111" s="372"/>
      <c r="FQ111" s="103">
        <v>-39</v>
      </c>
      <c r="FR111" s="83">
        <v>-1.1457109283196238</v>
      </c>
      <c r="FS111" s="103">
        <v>-30</v>
      </c>
      <c r="FT111" s="83">
        <v>-0.8613264427217916</v>
      </c>
    </row>
    <row r="112" spans="1:176" ht="15" outlineLevel="2">
      <c r="A112" s="358">
        <v>209</v>
      </c>
      <c r="B112" s="52" t="s">
        <v>391</v>
      </c>
      <c r="C112" s="342" t="s">
        <v>399</v>
      </c>
      <c r="D112" s="370">
        <v>14033</v>
      </c>
      <c r="E112" s="371">
        <v>14032</v>
      </c>
      <c r="F112" s="371">
        <v>14019</v>
      </c>
      <c r="G112" s="371">
        <v>14045</v>
      </c>
      <c r="H112" s="371">
        <v>13990</v>
      </c>
      <c r="I112" s="371">
        <v>13983</v>
      </c>
      <c r="J112" s="371">
        <v>13869</v>
      </c>
      <c r="K112" s="371">
        <v>13963</v>
      </c>
      <c r="L112" s="371">
        <v>13993</v>
      </c>
      <c r="M112" s="371">
        <v>14070</v>
      </c>
      <c r="N112" s="371">
        <v>14045</v>
      </c>
      <c r="O112" s="372">
        <v>14058</v>
      </c>
      <c r="P112" s="370">
        <v>14000</v>
      </c>
      <c r="Q112" s="371">
        <v>14115</v>
      </c>
      <c r="R112" s="373">
        <v>14207</v>
      </c>
      <c r="S112" s="371">
        <v>14405</v>
      </c>
      <c r="T112" s="371">
        <v>14541</v>
      </c>
      <c r="U112" s="371">
        <v>14602</v>
      </c>
      <c r="V112" s="371">
        <v>14624</v>
      </c>
      <c r="W112" s="371">
        <v>14605</v>
      </c>
      <c r="X112" s="371">
        <v>14599</v>
      </c>
      <c r="Y112" s="371">
        <v>14653</v>
      </c>
      <c r="Z112" s="371">
        <v>14704</v>
      </c>
      <c r="AA112" s="372">
        <v>14663</v>
      </c>
      <c r="AB112" s="370">
        <v>13730</v>
      </c>
      <c r="AC112" s="371">
        <v>14731</v>
      </c>
      <c r="AD112" s="371">
        <v>14683</v>
      </c>
      <c r="AE112" s="371">
        <v>14734</v>
      </c>
      <c r="AF112" s="371">
        <v>14667</v>
      </c>
      <c r="AG112" s="371">
        <v>14567</v>
      </c>
      <c r="AH112" s="371">
        <v>14530</v>
      </c>
      <c r="AI112" s="371">
        <v>14504</v>
      </c>
      <c r="AJ112" s="371">
        <v>14514</v>
      </c>
      <c r="AK112" s="371">
        <v>14603</v>
      </c>
      <c r="AL112" s="371">
        <v>14596</v>
      </c>
      <c r="AM112" s="372">
        <v>14687</v>
      </c>
      <c r="AN112" s="370">
        <v>14726</v>
      </c>
      <c r="AO112" s="371">
        <v>14826</v>
      </c>
      <c r="AP112" s="371">
        <v>14782</v>
      </c>
      <c r="AQ112" s="371">
        <v>14836</v>
      </c>
      <c r="AR112" s="371">
        <v>14883</v>
      </c>
      <c r="AS112" s="371">
        <v>14891</v>
      </c>
      <c r="AT112" s="371">
        <v>14905</v>
      </c>
      <c r="AU112" s="371">
        <v>14897</v>
      </c>
      <c r="AV112" s="371">
        <v>14817</v>
      </c>
      <c r="AW112" s="371">
        <v>14803</v>
      </c>
      <c r="AX112" s="371">
        <v>14792</v>
      </c>
      <c r="AY112" s="372">
        <v>14800</v>
      </c>
      <c r="AZ112" s="370">
        <v>14771</v>
      </c>
      <c r="BA112" s="371">
        <v>14764</v>
      </c>
      <c r="BB112" s="371">
        <v>14658</v>
      </c>
      <c r="BC112" s="371">
        <v>14551</v>
      </c>
      <c r="BD112" s="371">
        <v>14529</v>
      </c>
      <c r="BE112" s="371">
        <v>14440</v>
      </c>
      <c r="BF112" s="371">
        <v>14432</v>
      </c>
      <c r="BG112" s="371">
        <v>14296</v>
      </c>
      <c r="BH112" s="371">
        <v>14310</v>
      </c>
      <c r="BI112" s="371">
        <v>14185</v>
      </c>
      <c r="BJ112" s="371">
        <v>14198</v>
      </c>
      <c r="BK112" s="372">
        <v>14284</v>
      </c>
      <c r="BL112" s="370">
        <v>14276</v>
      </c>
      <c r="BM112" s="375">
        <v>14281</v>
      </c>
      <c r="BN112" s="375">
        <v>14296</v>
      </c>
      <c r="BO112" s="375">
        <v>14293</v>
      </c>
      <c r="BP112" s="375">
        <v>14291</v>
      </c>
      <c r="BQ112" s="375">
        <v>14227</v>
      </c>
      <c r="BR112" s="375">
        <v>14003</v>
      </c>
      <c r="BS112" s="375">
        <v>13890</v>
      </c>
      <c r="BT112" s="375">
        <v>13888</v>
      </c>
      <c r="BU112" s="375">
        <v>13881</v>
      </c>
      <c r="BV112" s="375">
        <v>13928</v>
      </c>
      <c r="BW112" s="372">
        <v>13981</v>
      </c>
      <c r="BX112" s="370">
        <v>14025</v>
      </c>
      <c r="BY112" s="375">
        <v>13941</v>
      </c>
      <c r="BZ112" s="375">
        <v>13918</v>
      </c>
      <c r="CA112" s="375">
        <v>13773</v>
      </c>
      <c r="CB112" s="375">
        <v>13733</v>
      </c>
      <c r="CC112" s="375">
        <v>13604</v>
      </c>
      <c r="CD112" s="375">
        <v>13589</v>
      </c>
      <c r="CE112" s="375">
        <v>13582</v>
      </c>
      <c r="CF112" s="375">
        <v>13524</v>
      </c>
      <c r="CG112" s="371">
        <v>13502</v>
      </c>
      <c r="CH112" s="371">
        <v>13535</v>
      </c>
      <c r="CI112" s="372">
        <v>13555</v>
      </c>
      <c r="CJ112" s="370">
        <v>13535</v>
      </c>
      <c r="CK112" s="371">
        <v>13552</v>
      </c>
      <c r="CL112" s="371">
        <v>13487</v>
      </c>
      <c r="CM112" s="371">
        <v>13447</v>
      </c>
      <c r="CN112" s="371">
        <v>13441</v>
      </c>
      <c r="CO112" s="371">
        <v>13503</v>
      </c>
      <c r="CP112" s="371">
        <v>13663</v>
      </c>
      <c r="CQ112" s="371">
        <v>13673</v>
      </c>
      <c r="CR112" s="371">
        <v>13615</v>
      </c>
      <c r="CS112" s="371">
        <v>13748</v>
      </c>
      <c r="CT112" s="371">
        <v>13792</v>
      </c>
      <c r="CU112" s="372">
        <v>13866</v>
      </c>
      <c r="CV112" s="370">
        <v>13862</v>
      </c>
      <c r="CW112" s="371">
        <v>13890</v>
      </c>
      <c r="CX112" s="371">
        <v>13803</v>
      </c>
      <c r="CY112" s="371">
        <v>13780</v>
      </c>
      <c r="CZ112" s="371">
        <v>13751</v>
      </c>
      <c r="DA112" s="371">
        <v>13694</v>
      </c>
      <c r="DB112" s="371">
        <v>13674</v>
      </c>
      <c r="DC112" s="371">
        <v>13575</v>
      </c>
      <c r="DD112" s="371">
        <v>13512</v>
      </c>
      <c r="DE112" s="371">
        <v>13500</v>
      </c>
      <c r="DF112" s="371">
        <v>13597</v>
      </c>
      <c r="DG112" s="372">
        <v>13595</v>
      </c>
      <c r="DH112" s="370">
        <v>13578</v>
      </c>
      <c r="DI112" s="371">
        <v>13603</v>
      </c>
      <c r="DJ112" s="371">
        <v>13568</v>
      </c>
      <c r="DK112" s="371">
        <v>13467</v>
      </c>
      <c r="DL112" s="371">
        <v>13368</v>
      </c>
      <c r="DM112" s="371">
        <v>13291</v>
      </c>
      <c r="DN112" s="371">
        <v>13222</v>
      </c>
      <c r="DO112" s="371">
        <v>13174</v>
      </c>
      <c r="DP112" s="371">
        <v>13229</v>
      </c>
      <c r="DQ112" s="371">
        <v>13269</v>
      </c>
      <c r="DR112" s="371">
        <v>13243</v>
      </c>
      <c r="DS112" s="374">
        <v>13342</v>
      </c>
      <c r="DT112" s="370">
        <v>13357</v>
      </c>
      <c r="DU112" s="371">
        <v>13517</v>
      </c>
      <c r="DV112" s="371">
        <v>13505</v>
      </c>
      <c r="DW112" s="371">
        <v>13442</v>
      </c>
      <c r="DX112" s="371">
        <v>13522</v>
      </c>
      <c r="DY112" s="371">
        <v>13568</v>
      </c>
      <c r="DZ112" s="371">
        <v>13619</v>
      </c>
      <c r="EA112" s="371">
        <v>13508</v>
      </c>
      <c r="EB112" s="371">
        <v>13523</v>
      </c>
      <c r="EC112" s="371">
        <v>13508</v>
      </c>
      <c r="ED112" s="371">
        <v>13499</v>
      </c>
      <c r="EE112" s="374">
        <v>13546</v>
      </c>
      <c r="EF112" s="370">
        <v>13567</v>
      </c>
      <c r="EG112" s="371">
        <v>13584</v>
      </c>
      <c r="EH112" s="371">
        <v>13432</v>
      </c>
      <c r="EI112" s="371">
        <v>13466</v>
      </c>
      <c r="EJ112" s="371">
        <v>13477</v>
      </c>
      <c r="EK112" s="371">
        <v>13467</v>
      </c>
      <c r="EL112" s="371">
        <v>13476</v>
      </c>
      <c r="EM112" s="371">
        <v>13500</v>
      </c>
      <c r="EN112" s="371">
        <v>13482</v>
      </c>
      <c r="EO112" s="371">
        <v>13443</v>
      </c>
      <c r="EP112" s="371">
        <v>13448</v>
      </c>
      <c r="EQ112" s="374">
        <v>13425</v>
      </c>
      <c r="ER112" s="370">
        <v>13444</v>
      </c>
      <c r="ES112" s="371">
        <v>13409</v>
      </c>
      <c r="ET112" s="371">
        <v>13305</v>
      </c>
      <c r="EU112" s="371">
        <v>13289</v>
      </c>
      <c r="EV112" s="371">
        <v>13338</v>
      </c>
      <c r="EW112" s="374">
        <v>13247</v>
      </c>
      <c r="EX112" s="374">
        <v>13486</v>
      </c>
      <c r="EY112" s="374">
        <v>13476</v>
      </c>
      <c r="EZ112" s="372">
        <v>13517</v>
      </c>
      <c r="FA112" s="372">
        <v>13509</v>
      </c>
      <c r="FB112" s="372">
        <v>13509</v>
      </c>
      <c r="FC112" s="372">
        <v>13588</v>
      </c>
      <c r="FD112" s="372">
        <v>13611</v>
      </c>
      <c r="FE112" s="372">
        <v>13608</v>
      </c>
      <c r="FF112" s="372">
        <v>13489</v>
      </c>
      <c r="FG112" s="372"/>
      <c r="FH112" s="372"/>
      <c r="FI112" s="372"/>
      <c r="FJ112" s="372"/>
      <c r="FK112" s="372"/>
      <c r="FL112" s="372"/>
      <c r="FM112" s="372"/>
      <c r="FN112" s="372"/>
      <c r="FO112" s="372"/>
      <c r="FP112" s="372"/>
      <c r="FQ112" s="103">
        <v>-122</v>
      </c>
      <c r="FR112" s="83">
        <v>-0.9044406553488028</v>
      </c>
      <c r="FS112" s="103">
        <v>-99</v>
      </c>
      <c r="FT112" s="83">
        <v>-0.73743016759776536</v>
      </c>
    </row>
    <row r="113" spans="1:176" ht="15" outlineLevel="2">
      <c r="A113" s="358">
        <v>282</v>
      </c>
      <c r="B113" s="52" t="s">
        <v>391</v>
      </c>
      <c r="C113" s="342" t="s">
        <v>400</v>
      </c>
      <c r="D113" s="370">
        <v>9739</v>
      </c>
      <c r="E113" s="371">
        <v>9739</v>
      </c>
      <c r="F113" s="371">
        <v>9743</v>
      </c>
      <c r="G113" s="371">
        <v>9565</v>
      </c>
      <c r="H113" s="371">
        <v>9498</v>
      </c>
      <c r="I113" s="371">
        <v>9584</v>
      </c>
      <c r="J113" s="371">
        <v>9494</v>
      </c>
      <c r="K113" s="371">
        <v>9479</v>
      </c>
      <c r="L113" s="371">
        <v>9412</v>
      </c>
      <c r="M113" s="371">
        <v>9382</v>
      </c>
      <c r="N113" s="371">
        <v>9317</v>
      </c>
      <c r="O113" s="372">
        <v>9313</v>
      </c>
      <c r="P113" s="370">
        <v>9245</v>
      </c>
      <c r="Q113" s="371">
        <v>9206</v>
      </c>
      <c r="R113" s="373">
        <v>9159</v>
      </c>
      <c r="S113" s="371">
        <v>8961</v>
      </c>
      <c r="T113" s="371">
        <v>9314</v>
      </c>
      <c r="U113" s="371">
        <v>9384</v>
      </c>
      <c r="V113" s="371">
        <v>9322</v>
      </c>
      <c r="W113" s="371">
        <v>9224</v>
      </c>
      <c r="X113" s="371">
        <v>9194</v>
      </c>
      <c r="Y113" s="371">
        <v>9275</v>
      </c>
      <c r="Z113" s="371">
        <v>9348</v>
      </c>
      <c r="AA113" s="372">
        <v>9356</v>
      </c>
      <c r="AB113" s="370">
        <v>9288</v>
      </c>
      <c r="AC113" s="371">
        <v>9465</v>
      </c>
      <c r="AD113" s="371">
        <v>9423</v>
      </c>
      <c r="AE113" s="371">
        <v>9494</v>
      </c>
      <c r="AF113" s="371">
        <v>9452</v>
      </c>
      <c r="AG113" s="371">
        <v>9314</v>
      </c>
      <c r="AH113" s="371">
        <v>9234</v>
      </c>
      <c r="AI113" s="371">
        <v>9249</v>
      </c>
      <c r="AJ113" s="371">
        <v>9185</v>
      </c>
      <c r="AK113" s="371">
        <v>9345</v>
      </c>
      <c r="AL113" s="371">
        <v>9339</v>
      </c>
      <c r="AM113" s="372">
        <v>9459</v>
      </c>
      <c r="AN113" s="370">
        <v>9454</v>
      </c>
      <c r="AO113" s="371">
        <v>9445</v>
      </c>
      <c r="AP113" s="371">
        <v>9430</v>
      </c>
      <c r="AQ113" s="371">
        <v>9396</v>
      </c>
      <c r="AR113" s="371">
        <v>9533</v>
      </c>
      <c r="AS113" s="371">
        <v>9461</v>
      </c>
      <c r="AT113" s="371">
        <v>9471</v>
      </c>
      <c r="AU113" s="371">
        <v>9491</v>
      </c>
      <c r="AV113" s="371">
        <v>9347</v>
      </c>
      <c r="AW113" s="371">
        <v>9307</v>
      </c>
      <c r="AX113" s="371">
        <v>9253</v>
      </c>
      <c r="AY113" s="372">
        <v>9218</v>
      </c>
      <c r="AZ113" s="370">
        <v>9226</v>
      </c>
      <c r="BA113" s="371">
        <v>9250</v>
      </c>
      <c r="BB113" s="371">
        <v>9128</v>
      </c>
      <c r="BC113" s="371">
        <v>9090</v>
      </c>
      <c r="BD113" s="371">
        <v>9086</v>
      </c>
      <c r="BE113" s="371">
        <v>8962</v>
      </c>
      <c r="BF113" s="371">
        <v>8862</v>
      </c>
      <c r="BG113" s="371">
        <v>8689</v>
      </c>
      <c r="BH113" s="371">
        <v>8713</v>
      </c>
      <c r="BI113" s="371">
        <v>8619</v>
      </c>
      <c r="BJ113" s="371">
        <v>8658</v>
      </c>
      <c r="BK113" s="372">
        <v>8728</v>
      </c>
      <c r="BL113" s="370">
        <v>8737</v>
      </c>
      <c r="BM113" s="375">
        <v>8797</v>
      </c>
      <c r="BN113" s="375">
        <v>8743</v>
      </c>
      <c r="BO113" s="375">
        <v>8753</v>
      </c>
      <c r="BP113" s="375">
        <v>8721</v>
      </c>
      <c r="BQ113" s="375">
        <v>8663</v>
      </c>
      <c r="BR113" s="375">
        <v>8390</v>
      </c>
      <c r="BS113" s="375">
        <v>8241</v>
      </c>
      <c r="BT113" s="375">
        <v>8237</v>
      </c>
      <c r="BU113" s="375">
        <v>8240</v>
      </c>
      <c r="BV113" s="375">
        <v>8326</v>
      </c>
      <c r="BW113" s="372">
        <v>8368</v>
      </c>
      <c r="BX113" s="370">
        <v>8409</v>
      </c>
      <c r="BY113" s="375">
        <v>8356</v>
      </c>
      <c r="BZ113" s="375">
        <v>8253</v>
      </c>
      <c r="CA113" s="375">
        <v>8095</v>
      </c>
      <c r="CB113" s="375">
        <v>8085</v>
      </c>
      <c r="CC113" s="375">
        <v>8013</v>
      </c>
      <c r="CD113" s="375">
        <v>8000</v>
      </c>
      <c r="CE113" s="375">
        <v>8006</v>
      </c>
      <c r="CF113" s="375">
        <v>7970</v>
      </c>
      <c r="CG113" s="371">
        <v>7924</v>
      </c>
      <c r="CH113" s="371">
        <v>7919</v>
      </c>
      <c r="CI113" s="372">
        <v>7902</v>
      </c>
      <c r="CJ113" s="370">
        <v>7902</v>
      </c>
      <c r="CK113" s="371">
        <v>7922</v>
      </c>
      <c r="CL113" s="371">
        <v>7877</v>
      </c>
      <c r="CM113" s="371">
        <v>7824</v>
      </c>
      <c r="CN113" s="371">
        <v>7833</v>
      </c>
      <c r="CO113" s="371">
        <v>7882</v>
      </c>
      <c r="CP113" s="371">
        <v>7892</v>
      </c>
      <c r="CQ113" s="371">
        <v>7849</v>
      </c>
      <c r="CR113" s="371">
        <v>7843</v>
      </c>
      <c r="CS113" s="371">
        <v>7848</v>
      </c>
      <c r="CT113" s="371">
        <v>7902</v>
      </c>
      <c r="CU113" s="372">
        <v>7940</v>
      </c>
      <c r="CV113" s="370">
        <v>7919</v>
      </c>
      <c r="CW113" s="371">
        <v>7857</v>
      </c>
      <c r="CX113" s="371">
        <v>7811</v>
      </c>
      <c r="CY113" s="371">
        <v>7727</v>
      </c>
      <c r="CZ113" s="371">
        <v>7735</v>
      </c>
      <c r="DA113" s="371">
        <v>7624</v>
      </c>
      <c r="DB113" s="371">
        <v>7589</v>
      </c>
      <c r="DC113" s="371">
        <v>7542</v>
      </c>
      <c r="DD113" s="371">
        <v>7500</v>
      </c>
      <c r="DE113" s="371">
        <v>7470</v>
      </c>
      <c r="DF113" s="371">
        <v>7418</v>
      </c>
      <c r="DG113" s="372">
        <v>7403</v>
      </c>
      <c r="DH113" s="370">
        <v>7402</v>
      </c>
      <c r="DI113" s="371">
        <v>7346</v>
      </c>
      <c r="DJ113" s="371">
        <v>7326</v>
      </c>
      <c r="DK113" s="371">
        <v>7298</v>
      </c>
      <c r="DL113" s="371">
        <v>7249</v>
      </c>
      <c r="DM113" s="371">
        <v>7215</v>
      </c>
      <c r="DN113" s="371">
        <v>7158</v>
      </c>
      <c r="DO113" s="371">
        <v>7113</v>
      </c>
      <c r="DP113" s="371">
        <v>7109</v>
      </c>
      <c r="DQ113" s="371">
        <v>7012</v>
      </c>
      <c r="DR113" s="371">
        <v>6982</v>
      </c>
      <c r="DS113" s="374">
        <v>7634</v>
      </c>
      <c r="DT113" s="370">
        <v>7648</v>
      </c>
      <c r="DU113" s="371">
        <v>7823</v>
      </c>
      <c r="DV113" s="371">
        <v>7775</v>
      </c>
      <c r="DW113" s="371">
        <v>7805</v>
      </c>
      <c r="DX113" s="371">
        <v>7925</v>
      </c>
      <c r="DY113" s="371">
        <v>7918</v>
      </c>
      <c r="DZ113" s="371">
        <v>7930</v>
      </c>
      <c r="EA113" s="371">
        <v>7811</v>
      </c>
      <c r="EB113" s="371">
        <v>7849</v>
      </c>
      <c r="EC113" s="371">
        <v>7784</v>
      </c>
      <c r="ED113" s="371">
        <v>7701</v>
      </c>
      <c r="EE113" s="374">
        <v>7685</v>
      </c>
      <c r="EF113" s="370">
        <v>7681</v>
      </c>
      <c r="EG113" s="371">
        <v>7656</v>
      </c>
      <c r="EH113" s="371">
        <v>7567</v>
      </c>
      <c r="EI113" s="371">
        <v>7557</v>
      </c>
      <c r="EJ113" s="371">
        <v>7523</v>
      </c>
      <c r="EK113" s="371">
        <v>7509</v>
      </c>
      <c r="EL113" s="371">
        <v>7538</v>
      </c>
      <c r="EM113" s="371">
        <v>7586</v>
      </c>
      <c r="EN113" s="371">
        <v>7624</v>
      </c>
      <c r="EO113" s="371">
        <v>7608</v>
      </c>
      <c r="EP113" s="371">
        <v>7626</v>
      </c>
      <c r="EQ113" s="374">
        <v>7640</v>
      </c>
      <c r="ER113" s="370">
        <v>7680</v>
      </c>
      <c r="ES113" s="371">
        <v>7688</v>
      </c>
      <c r="ET113" s="371">
        <v>7628</v>
      </c>
      <c r="EU113" s="371">
        <v>7596</v>
      </c>
      <c r="EV113" s="371">
        <v>7616</v>
      </c>
      <c r="EW113" s="374">
        <v>7560</v>
      </c>
      <c r="EX113" s="374">
        <v>7951</v>
      </c>
      <c r="EY113" s="374">
        <v>7914</v>
      </c>
      <c r="EZ113" s="372">
        <v>7877</v>
      </c>
      <c r="FA113" s="372">
        <v>7990</v>
      </c>
      <c r="FB113" s="372">
        <v>7987</v>
      </c>
      <c r="FC113" s="372">
        <v>8070</v>
      </c>
      <c r="FD113" s="372">
        <v>8159</v>
      </c>
      <c r="FE113" s="372">
        <v>8136</v>
      </c>
      <c r="FF113" s="372">
        <v>8099</v>
      </c>
      <c r="FG113" s="372"/>
      <c r="FH113" s="372"/>
      <c r="FI113" s="372"/>
      <c r="FJ113" s="372"/>
      <c r="FK113" s="372"/>
      <c r="FL113" s="372"/>
      <c r="FM113" s="372"/>
      <c r="FN113" s="372"/>
      <c r="FO113" s="372"/>
      <c r="FP113" s="372"/>
      <c r="FQ113" s="103">
        <v>-60</v>
      </c>
      <c r="FR113" s="83">
        <v>-0.74083220150635876</v>
      </c>
      <c r="FS113" s="103">
        <v>29</v>
      </c>
      <c r="FT113" s="83">
        <v>0.37958115183246072</v>
      </c>
    </row>
    <row r="114" spans="1:176" ht="15" outlineLevel="2">
      <c r="A114" s="358">
        <v>353</v>
      </c>
      <c r="B114" s="52" t="s">
        <v>391</v>
      </c>
      <c r="C114" s="342" t="s">
        <v>401</v>
      </c>
      <c r="D114" s="370">
        <v>2811</v>
      </c>
      <c r="E114" s="371">
        <v>2823</v>
      </c>
      <c r="F114" s="371">
        <v>2822</v>
      </c>
      <c r="G114" s="371">
        <v>2812</v>
      </c>
      <c r="H114" s="371">
        <v>2780</v>
      </c>
      <c r="I114" s="371">
        <v>2813</v>
      </c>
      <c r="J114" s="371">
        <v>2784</v>
      </c>
      <c r="K114" s="371">
        <v>2799</v>
      </c>
      <c r="L114" s="371">
        <v>2733</v>
      </c>
      <c r="M114" s="371">
        <v>2776</v>
      </c>
      <c r="N114" s="371">
        <v>2784</v>
      </c>
      <c r="O114" s="372">
        <v>2825</v>
      </c>
      <c r="P114" s="370">
        <v>2789</v>
      </c>
      <c r="Q114" s="371">
        <v>2804</v>
      </c>
      <c r="R114" s="373">
        <v>2893</v>
      </c>
      <c r="S114" s="371">
        <v>2873</v>
      </c>
      <c r="T114" s="371">
        <v>2845</v>
      </c>
      <c r="U114" s="371">
        <v>2871</v>
      </c>
      <c r="V114" s="371">
        <v>2910</v>
      </c>
      <c r="W114" s="371">
        <v>2906</v>
      </c>
      <c r="X114" s="371">
        <v>2940</v>
      </c>
      <c r="Y114" s="371">
        <v>2927</v>
      </c>
      <c r="Z114" s="371">
        <v>2934</v>
      </c>
      <c r="AA114" s="372">
        <v>2931</v>
      </c>
      <c r="AB114" s="370">
        <v>2950</v>
      </c>
      <c r="AC114" s="371">
        <v>2959</v>
      </c>
      <c r="AD114" s="371">
        <v>2950</v>
      </c>
      <c r="AE114" s="371">
        <v>2952</v>
      </c>
      <c r="AF114" s="371">
        <v>2976</v>
      </c>
      <c r="AG114" s="371">
        <v>2980</v>
      </c>
      <c r="AH114" s="371">
        <v>2990</v>
      </c>
      <c r="AI114" s="371">
        <v>2982</v>
      </c>
      <c r="AJ114" s="371">
        <v>3053</v>
      </c>
      <c r="AK114" s="371">
        <v>3079</v>
      </c>
      <c r="AL114" s="371">
        <v>3027</v>
      </c>
      <c r="AM114" s="372">
        <v>2991</v>
      </c>
      <c r="AN114" s="370">
        <v>2968</v>
      </c>
      <c r="AO114" s="371">
        <v>3040</v>
      </c>
      <c r="AP114" s="371">
        <v>3035</v>
      </c>
      <c r="AQ114" s="371">
        <v>3049</v>
      </c>
      <c r="AR114" s="371">
        <v>3082</v>
      </c>
      <c r="AS114" s="371">
        <v>3102</v>
      </c>
      <c r="AT114" s="371">
        <v>3093</v>
      </c>
      <c r="AU114" s="371">
        <v>3101</v>
      </c>
      <c r="AV114" s="371">
        <v>3091</v>
      </c>
      <c r="AW114" s="371">
        <v>3103</v>
      </c>
      <c r="AX114" s="371">
        <v>3115</v>
      </c>
      <c r="AY114" s="372">
        <v>3097</v>
      </c>
      <c r="AZ114" s="370">
        <v>3097</v>
      </c>
      <c r="BA114" s="371">
        <v>3092</v>
      </c>
      <c r="BB114" s="371">
        <v>3126</v>
      </c>
      <c r="BC114" s="371">
        <v>3110</v>
      </c>
      <c r="BD114" s="371">
        <v>3073</v>
      </c>
      <c r="BE114" s="371">
        <v>3061</v>
      </c>
      <c r="BF114" s="371">
        <v>3038</v>
      </c>
      <c r="BG114" s="371">
        <v>3003</v>
      </c>
      <c r="BH114" s="371">
        <v>2958</v>
      </c>
      <c r="BI114" s="371">
        <v>2939</v>
      </c>
      <c r="BJ114" s="371">
        <v>3015</v>
      </c>
      <c r="BK114" s="372">
        <v>3083</v>
      </c>
      <c r="BL114" s="370">
        <v>3084</v>
      </c>
      <c r="BM114" s="375">
        <v>3160</v>
      </c>
      <c r="BN114" s="375">
        <v>3157</v>
      </c>
      <c r="BO114" s="375">
        <v>3179</v>
      </c>
      <c r="BP114" s="375">
        <v>3195</v>
      </c>
      <c r="BQ114" s="375">
        <v>3179</v>
      </c>
      <c r="BR114" s="375">
        <v>3193</v>
      </c>
      <c r="BS114" s="375">
        <v>3196</v>
      </c>
      <c r="BT114" s="375">
        <v>3187</v>
      </c>
      <c r="BU114" s="375">
        <v>3183</v>
      </c>
      <c r="BV114" s="375">
        <v>3151</v>
      </c>
      <c r="BW114" s="372">
        <v>3141</v>
      </c>
      <c r="BX114" s="370">
        <v>3141</v>
      </c>
      <c r="BY114" s="375">
        <v>3106</v>
      </c>
      <c r="BZ114" s="375">
        <v>3086</v>
      </c>
      <c r="CA114" s="375">
        <v>3048</v>
      </c>
      <c r="CB114" s="375">
        <v>3047</v>
      </c>
      <c r="CC114" s="375">
        <v>2931</v>
      </c>
      <c r="CD114" s="375">
        <v>2942</v>
      </c>
      <c r="CE114" s="375">
        <v>2931</v>
      </c>
      <c r="CF114" s="375">
        <v>2905</v>
      </c>
      <c r="CG114" s="371">
        <v>2885</v>
      </c>
      <c r="CH114" s="371">
        <v>2872</v>
      </c>
      <c r="CI114" s="372">
        <v>2851</v>
      </c>
      <c r="CJ114" s="370">
        <v>2837</v>
      </c>
      <c r="CK114" s="371">
        <v>2830</v>
      </c>
      <c r="CL114" s="371">
        <v>2829</v>
      </c>
      <c r="CM114" s="371">
        <v>2798</v>
      </c>
      <c r="CN114" s="371">
        <v>2807</v>
      </c>
      <c r="CO114" s="371">
        <v>2799</v>
      </c>
      <c r="CP114" s="371">
        <v>2800</v>
      </c>
      <c r="CQ114" s="371">
        <v>2812</v>
      </c>
      <c r="CR114" s="371">
        <v>2816</v>
      </c>
      <c r="CS114" s="371">
        <v>2834</v>
      </c>
      <c r="CT114" s="371">
        <v>2841</v>
      </c>
      <c r="CU114" s="372">
        <v>2831</v>
      </c>
      <c r="CV114" s="370">
        <v>2829</v>
      </c>
      <c r="CW114" s="371">
        <v>2837</v>
      </c>
      <c r="CX114" s="371">
        <v>2811</v>
      </c>
      <c r="CY114" s="371">
        <v>2778</v>
      </c>
      <c r="CZ114" s="371">
        <v>2796</v>
      </c>
      <c r="DA114" s="371">
        <v>2778</v>
      </c>
      <c r="DB114" s="371">
        <v>2779</v>
      </c>
      <c r="DC114" s="371">
        <v>2761</v>
      </c>
      <c r="DD114" s="371">
        <v>2770</v>
      </c>
      <c r="DE114" s="371">
        <v>2748</v>
      </c>
      <c r="DF114" s="371">
        <v>2748</v>
      </c>
      <c r="DG114" s="372">
        <v>2741</v>
      </c>
      <c r="DH114" s="370">
        <v>2743</v>
      </c>
      <c r="DI114" s="371">
        <v>2740</v>
      </c>
      <c r="DJ114" s="371">
        <v>2751</v>
      </c>
      <c r="DK114" s="371">
        <v>2736</v>
      </c>
      <c r="DL114" s="371">
        <v>2721</v>
      </c>
      <c r="DM114" s="371">
        <v>2719</v>
      </c>
      <c r="DN114" s="371">
        <v>2713</v>
      </c>
      <c r="DO114" s="371">
        <v>2701</v>
      </c>
      <c r="DP114" s="371">
        <v>2706</v>
      </c>
      <c r="DQ114" s="371">
        <v>2705</v>
      </c>
      <c r="DR114" s="371">
        <v>2723</v>
      </c>
      <c r="DS114" s="374">
        <v>2723</v>
      </c>
      <c r="DT114" s="370">
        <v>2758</v>
      </c>
      <c r="DU114" s="371">
        <v>2769</v>
      </c>
      <c r="DV114" s="371">
        <v>2758</v>
      </c>
      <c r="DW114" s="371">
        <v>2751</v>
      </c>
      <c r="DX114" s="371">
        <v>2800</v>
      </c>
      <c r="DY114" s="371">
        <v>2816</v>
      </c>
      <c r="DZ114" s="371">
        <v>2812</v>
      </c>
      <c r="EA114" s="371">
        <v>2775</v>
      </c>
      <c r="EB114" s="371">
        <v>2760</v>
      </c>
      <c r="EC114" s="371">
        <v>2746</v>
      </c>
      <c r="ED114" s="371">
        <v>2731</v>
      </c>
      <c r="EE114" s="374">
        <v>2718</v>
      </c>
      <c r="EF114" s="370">
        <v>2717</v>
      </c>
      <c r="EG114" s="371">
        <v>2711</v>
      </c>
      <c r="EH114" s="371">
        <v>2694</v>
      </c>
      <c r="EI114" s="371">
        <v>2687</v>
      </c>
      <c r="EJ114" s="371">
        <v>2675</v>
      </c>
      <c r="EK114" s="371">
        <v>2665</v>
      </c>
      <c r="EL114" s="371">
        <v>2685</v>
      </c>
      <c r="EM114" s="371">
        <v>2697</v>
      </c>
      <c r="EN114" s="371">
        <v>2707</v>
      </c>
      <c r="EO114" s="371">
        <v>2674</v>
      </c>
      <c r="EP114" s="371">
        <v>2660</v>
      </c>
      <c r="EQ114" s="374">
        <v>2667</v>
      </c>
      <c r="ER114" s="370">
        <v>2662</v>
      </c>
      <c r="ES114" s="371">
        <v>2632</v>
      </c>
      <c r="ET114" s="371">
        <v>2596</v>
      </c>
      <c r="EU114" s="371">
        <v>2580</v>
      </c>
      <c r="EV114" s="371">
        <v>2610</v>
      </c>
      <c r="EW114" s="374">
        <v>2600</v>
      </c>
      <c r="EX114" s="374">
        <v>2671</v>
      </c>
      <c r="EY114" s="374">
        <v>2695</v>
      </c>
      <c r="EZ114" s="372">
        <v>2683</v>
      </c>
      <c r="FA114" s="372">
        <v>2680</v>
      </c>
      <c r="FB114" s="372">
        <v>2685</v>
      </c>
      <c r="FC114" s="372">
        <v>2691</v>
      </c>
      <c r="FD114" s="372">
        <v>2699</v>
      </c>
      <c r="FE114" s="372">
        <v>2738</v>
      </c>
      <c r="FF114" s="372">
        <v>2714</v>
      </c>
      <c r="FG114" s="372"/>
      <c r="FH114" s="372"/>
      <c r="FI114" s="372"/>
      <c r="FJ114" s="372"/>
      <c r="FK114" s="372"/>
      <c r="FL114" s="372"/>
      <c r="FM114" s="372"/>
      <c r="FN114" s="372"/>
      <c r="FO114" s="372"/>
      <c r="FP114" s="372"/>
      <c r="FQ114" s="103">
        <v>15</v>
      </c>
      <c r="FR114" s="83">
        <v>0.55268975681650701</v>
      </c>
      <c r="FS114" s="103">
        <v>23</v>
      </c>
      <c r="FT114" s="83">
        <v>0.86239220097487812</v>
      </c>
    </row>
    <row r="115" spans="1:176" ht="15" outlineLevel="2">
      <c r="A115" s="358">
        <v>364</v>
      </c>
      <c r="B115" s="52" t="s">
        <v>391</v>
      </c>
      <c r="C115" s="342" t="s">
        <v>402</v>
      </c>
      <c r="D115" s="370">
        <v>8894</v>
      </c>
      <c r="E115" s="371">
        <v>8901</v>
      </c>
      <c r="F115" s="371">
        <v>8904</v>
      </c>
      <c r="G115" s="371">
        <v>8895</v>
      </c>
      <c r="H115" s="371">
        <v>8873</v>
      </c>
      <c r="I115" s="371">
        <v>8886</v>
      </c>
      <c r="J115" s="371">
        <v>8778</v>
      </c>
      <c r="K115" s="371">
        <v>8876</v>
      </c>
      <c r="L115" s="371">
        <v>9022</v>
      </c>
      <c r="M115" s="371">
        <v>9021</v>
      </c>
      <c r="N115" s="371">
        <v>9083</v>
      </c>
      <c r="O115" s="372">
        <v>9258</v>
      </c>
      <c r="P115" s="370">
        <v>9562</v>
      </c>
      <c r="Q115" s="371">
        <v>9632</v>
      </c>
      <c r="R115" s="373">
        <v>9682</v>
      </c>
      <c r="S115" s="371">
        <v>9862</v>
      </c>
      <c r="T115" s="371">
        <v>9973</v>
      </c>
      <c r="U115" s="371">
        <v>10032</v>
      </c>
      <c r="V115" s="371">
        <v>10075</v>
      </c>
      <c r="W115" s="371">
        <v>10090</v>
      </c>
      <c r="X115" s="371">
        <v>10063</v>
      </c>
      <c r="Y115" s="371">
        <v>10069</v>
      </c>
      <c r="Z115" s="371">
        <v>10120</v>
      </c>
      <c r="AA115" s="372">
        <v>10154</v>
      </c>
      <c r="AB115" s="370">
        <v>10148</v>
      </c>
      <c r="AC115" s="371">
        <v>10172</v>
      </c>
      <c r="AD115" s="371">
        <v>10163</v>
      </c>
      <c r="AE115" s="371">
        <v>10185</v>
      </c>
      <c r="AF115" s="371">
        <v>10161</v>
      </c>
      <c r="AG115" s="371">
        <v>10102</v>
      </c>
      <c r="AH115" s="371">
        <v>10129</v>
      </c>
      <c r="AI115" s="371">
        <v>10126</v>
      </c>
      <c r="AJ115" s="371">
        <v>10123</v>
      </c>
      <c r="AK115" s="371">
        <v>10167</v>
      </c>
      <c r="AL115" s="371">
        <v>10144</v>
      </c>
      <c r="AM115" s="372">
        <v>10180</v>
      </c>
      <c r="AN115" s="370">
        <v>10173</v>
      </c>
      <c r="AO115" s="371">
        <v>10168</v>
      </c>
      <c r="AP115" s="371">
        <v>10168</v>
      </c>
      <c r="AQ115" s="371">
        <v>10124</v>
      </c>
      <c r="AR115" s="371">
        <v>10206</v>
      </c>
      <c r="AS115" s="371">
        <v>10155</v>
      </c>
      <c r="AT115" s="371">
        <v>10157</v>
      </c>
      <c r="AU115" s="371">
        <v>10196</v>
      </c>
      <c r="AV115" s="371">
        <v>10132</v>
      </c>
      <c r="AW115" s="371">
        <v>10122</v>
      </c>
      <c r="AX115" s="371">
        <v>10150</v>
      </c>
      <c r="AY115" s="372">
        <v>10131</v>
      </c>
      <c r="AZ115" s="370">
        <v>10155</v>
      </c>
      <c r="BA115" s="371">
        <v>10179</v>
      </c>
      <c r="BB115" s="371">
        <v>10135</v>
      </c>
      <c r="BC115" s="371">
        <v>10109</v>
      </c>
      <c r="BD115" s="371">
        <v>10079</v>
      </c>
      <c r="BE115" s="371">
        <v>10013</v>
      </c>
      <c r="BF115" s="371">
        <v>10010</v>
      </c>
      <c r="BG115" s="371">
        <v>9957</v>
      </c>
      <c r="BH115" s="371">
        <v>10076</v>
      </c>
      <c r="BI115" s="371">
        <v>10088</v>
      </c>
      <c r="BJ115" s="371">
        <v>10060</v>
      </c>
      <c r="BK115" s="372">
        <v>10126</v>
      </c>
      <c r="BL115" s="370">
        <v>10114</v>
      </c>
      <c r="BM115" s="375">
        <v>10148</v>
      </c>
      <c r="BN115" s="375">
        <v>10099</v>
      </c>
      <c r="BO115" s="375">
        <v>10080</v>
      </c>
      <c r="BP115" s="375">
        <v>10091</v>
      </c>
      <c r="BQ115" s="375">
        <v>10024</v>
      </c>
      <c r="BR115" s="375">
        <v>9803</v>
      </c>
      <c r="BS115" s="375">
        <v>9772</v>
      </c>
      <c r="BT115" s="375">
        <v>9794</v>
      </c>
      <c r="BU115" s="375">
        <v>9798</v>
      </c>
      <c r="BV115" s="375">
        <v>9817</v>
      </c>
      <c r="BW115" s="372">
        <v>9859</v>
      </c>
      <c r="BX115" s="370">
        <v>9884</v>
      </c>
      <c r="BY115" s="375">
        <v>9843</v>
      </c>
      <c r="BZ115" s="375">
        <v>9831</v>
      </c>
      <c r="CA115" s="375">
        <v>9792</v>
      </c>
      <c r="CB115" s="375">
        <v>9804</v>
      </c>
      <c r="CC115" s="375">
        <v>9839</v>
      </c>
      <c r="CD115" s="375">
        <v>9826</v>
      </c>
      <c r="CE115" s="375">
        <v>9828</v>
      </c>
      <c r="CF115" s="375">
        <v>9813</v>
      </c>
      <c r="CG115" s="371">
        <v>9781</v>
      </c>
      <c r="CH115" s="371">
        <v>9764</v>
      </c>
      <c r="CI115" s="372">
        <v>9669</v>
      </c>
      <c r="CJ115" s="370">
        <v>9645</v>
      </c>
      <c r="CK115" s="371">
        <v>9669</v>
      </c>
      <c r="CL115" s="371">
        <v>9648</v>
      </c>
      <c r="CM115" s="371">
        <v>9650</v>
      </c>
      <c r="CN115" s="371">
        <v>9672</v>
      </c>
      <c r="CO115" s="371">
        <v>9708</v>
      </c>
      <c r="CP115" s="371">
        <v>9689</v>
      </c>
      <c r="CQ115" s="371">
        <v>9699</v>
      </c>
      <c r="CR115" s="371">
        <v>9679</v>
      </c>
      <c r="CS115" s="371">
        <v>9720</v>
      </c>
      <c r="CT115" s="371">
        <v>9707</v>
      </c>
      <c r="CU115" s="372">
        <v>9724</v>
      </c>
      <c r="CV115" s="370">
        <v>9657</v>
      </c>
      <c r="CW115" s="371">
        <v>9609</v>
      </c>
      <c r="CX115" s="371">
        <v>9567</v>
      </c>
      <c r="CY115" s="371">
        <v>9596</v>
      </c>
      <c r="CZ115" s="371">
        <v>9630</v>
      </c>
      <c r="DA115" s="371">
        <v>9630</v>
      </c>
      <c r="DB115" s="371">
        <v>9611</v>
      </c>
      <c r="DC115" s="371">
        <v>9598</v>
      </c>
      <c r="DD115" s="371">
        <v>9609</v>
      </c>
      <c r="DE115" s="371">
        <v>9735</v>
      </c>
      <c r="DF115" s="371">
        <v>9757</v>
      </c>
      <c r="DG115" s="372">
        <v>9703</v>
      </c>
      <c r="DH115" s="370">
        <v>9635</v>
      </c>
      <c r="DI115" s="371">
        <v>9549</v>
      </c>
      <c r="DJ115" s="371">
        <v>9566</v>
      </c>
      <c r="DK115" s="371">
        <v>9512</v>
      </c>
      <c r="DL115" s="371">
        <v>9460</v>
      </c>
      <c r="DM115" s="371">
        <v>9405</v>
      </c>
      <c r="DN115" s="371">
        <v>9307</v>
      </c>
      <c r="DO115" s="371">
        <v>9304</v>
      </c>
      <c r="DP115" s="371">
        <v>9321</v>
      </c>
      <c r="DQ115" s="371">
        <v>9298</v>
      </c>
      <c r="DR115" s="371">
        <v>9260</v>
      </c>
      <c r="DS115" s="374">
        <v>9308</v>
      </c>
      <c r="DT115" s="370">
        <v>9358</v>
      </c>
      <c r="DU115" s="371">
        <v>9529</v>
      </c>
      <c r="DV115" s="371">
        <v>9575</v>
      </c>
      <c r="DW115" s="371">
        <v>9631</v>
      </c>
      <c r="DX115" s="371">
        <v>9659</v>
      </c>
      <c r="DY115" s="371">
        <v>9702</v>
      </c>
      <c r="DZ115" s="371">
        <v>9709</v>
      </c>
      <c r="EA115" s="371">
        <v>9661</v>
      </c>
      <c r="EB115" s="371">
        <v>9701</v>
      </c>
      <c r="EC115" s="371">
        <v>9738</v>
      </c>
      <c r="ED115" s="371">
        <v>9666</v>
      </c>
      <c r="EE115" s="374">
        <v>9616</v>
      </c>
      <c r="EF115" s="370">
        <v>9555</v>
      </c>
      <c r="EG115" s="371">
        <v>9539</v>
      </c>
      <c r="EH115" s="371">
        <v>9541</v>
      </c>
      <c r="EI115" s="371">
        <v>9533</v>
      </c>
      <c r="EJ115" s="371">
        <v>9486</v>
      </c>
      <c r="EK115" s="371">
        <v>9440</v>
      </c>
      <c r="EL115" s="371">
        <v>9439</v>
      </c>
      <c r="EM115" s="371">
        <v>9492</v>
      </c>
      <c r="EN115" s="371">
        <v>9478</v>
      </c>
      <c r="EO115" s="371">
        <v>9461</v>
      </c>
      <c r="EP115" s="371">
        <v>9425</v>
      </c>
      <c r="EQ115" s="374">
        <v>9390</v>
      </c>
      <c r="ER115" s="370">
        <v>9410</v>
      </c>
      <c r="ES115" s="371">
        <v>9411</v>
      </c>
      <c r="ET115" s="371">
        <v>9419</v>
      </c>
      <c r="EU115" s="371">
        <v>9395</v>
      </c>
      <c r="EV115" s="371">
        <v>9365</v>
      </c>
      <c r="EW115" s="374">
        <v>9301</v>
      </c>
      <c r="EX115" s="374">
        <v>9468</v>
      </c>
      <c r="EY115" s="374">
        <v>9491</v>
      </c>
      <c r="EZ115" s="372">
        <v>9478</v>
      </c>
      <c r="FA115" s="372">
        <v>9512</v>
      </c>
      <c r="FB115" s="372">
        <v>9492</v>
      </c>
      <c r="FC115" s="372">
        <v>9529</v>
      </c>
      <c r="FD115" s="372">
        <v>9573</v>
      </c>
      <c r="FE115" s="372">
        <v>9566</v>
      </c>
      <c r="FF115" s="372">
        <v>9509</v>
      </c>
      <c r="FG115" s="372"/>
      <c r="FH115" s="372"/>
      <c r="FI115" s="372"/>
      <c r="FJ115" s="372"/>
      <c r="FK115" s="372"/>
      <c r="FL115" s="372"/>
      <c r="FM115" s="372"/>
      <c r="FN115" s="372"/>
      <c r="FO115" s="372"/>
      <c r="FP115" s="372"/>
      <c r="FQ115" s="103">
        <v>-64</v>
      </c>
      <c r="FR115" s="83">
        <v>-0.67304658744347456</v>
      </c>
      <c r="FS115" s="103">
        <v>-20</v>
      </c>
      <c r="FT115" s="83">
        <v>-0.21299254526091588</v>
      </c>
    </row>
    <row r="116" spans="1:176" ht="15" outlineLevel="2">
      <c r="A116" s="358">
        <v>368</v>
      </c>
      <c r="B116" s="52" t="s">
        <v>391</v>
      </c>
      <c r="C116" s="342" t="s">
        <v>403</v>
      </c>
      <c r="D116" s="370">
        <v>6560</v>
      </c>
      <c r="E116" s="371">
        <v>6574</v>
      </c>
      <c r="F116" s="371">
        <v>6604</v>
      </c>
      <c r="G116" s="371">
        <v>6559</v>
      </c>
      <c r="H116" s="371">
        <v>6477</v>
      </c>
      <c r="I116" s="371">
        <v>6534</v>
      </c>
      <c r="J116" s="371">
        <v>6488</v>
      </c>
      <c r="K116" s="371">
        <v>6515</v>
      </c>
      <c r="L116" s="371">
        <v>6428</v>
      </c>
      <c r="M116" s="371">
        <v>6507</v>
      </c>
      <c r="N116" s="371">
        <v>6459</v>
      </c>
      <c r="O116" s="372">
        <v>6485</v>
      </c>
      <c r="P116" s="370">
        <v>6397</v>
      </c>
      <c r="Q116" s="371">
        <v>6374</v>
      </c>
      <c r="R116" s="373">
        <v>6325</v>
      </c>
      <c r="S116" s="371">
        <v>6373</v>
      </c>
      <c r="T116" s="371">
        <v>6381</v>
      </c>
      <c r="U116" s="371">
        <v>6327</v>
      </c>
      <c r="V116" s="371">
        <v>6315</v>
      </c>
      <c r="W116" s="371">
        <v>6363</v>
      </c>
      <c r="X116" s="371">
        <v>6361</v>
      </c>
      <c r="Y116" s="371">
        <v>6344</v>
      </c>
      <c r="Z116" s="371">
        <v>6308</v>
      </c>
      <c r="AA116" s="372">
        <v>6214</v>
      </c>
      <c r="AB116" s="370">
        <v>6241</v>
      </c>
      <c r="AC116" s="371">
        <v>6247</v>
      </c>
      <c r="AD116" s="371">
        <v>6240</v>
      </c>
      <c r="AE116" s="371">
        <v>6261</v>
      </c>
      <c r="AF116" s="371">
        <v>6189</v>
      </c>
      <c r="AG116" s="371">
        <v>6153</v>
      </c>
      <c r="AH116" s="371">
        <v>6159</v>
      </c>
      <c r="AI116" s="371">
        <v>6171</v>
      </c>
      <c r="AJ116" s="371">
        <v>6403</v>
      </c>
      <c r="AK116" s="371">
        <v>6468</v>
      </c>
      <c r="AL116" s="371">
        <v>6439</v>
      </c>
      <c r="AM116" s="372">
        <v>6446</v>
      </c>
      <c r="AN116" s="370">
        <v>6427</v>
      </c>
      <c r="AO116" s="371">
        <v>6521</v>
      </c>
      <c r="AP116" s="371">
        <v>6542</v>
      </c>
      <c r="AQ116" s="371">
        <v>6497</v>
      </c>
      <c r="AR116" s="371">
        <v>6437</v>
      </c>
      <c r="AS116" s="371">
        <v>6584</v>
      </c>
      <c r="AT116" s="371">
        <v>6569</v>
      </c>
      <c r="AU116" s="371">
        <v>6521</v>
      </c>
      <c r="AV116" s="371">
        <v>6507</v>
      </c>
      <c r="AW116" s="371">
        <v>6495</v>
      </c>
      <c r="AX116" s="371">
        <v>6505</v>
      </c>
      <c r="AY116" s="372">
        <v>6532</v>
      </c>
      <c r="AZ116" s="370">
        <v>6545</v>
      </c>
      <c r="BA116" s="371">
        <v>6652</v>
      </c>
      <c r="BB116" s="371">
        <v>6716</v>
      </c>
      <c r="BC116" s="371">
        <v>6678</v>
      </c>
      <c r="BD116" s="371">
        <v>6658</v>
      </c>
      <c r="BE116" s="371">
        <v>6651</v>
      </c>
      <c r="BF116" s="371">
        <v>6662</v>
      </c>
      <c r="BG116" s="371">
        <v>6692</v>
      </c>
      <c r="BH116" s="371">
        <v>6672</v>
      </c>
      <c r="BI116" s="371">
        <v>6680</v>
      </c>
      <c r="BJ116" s="371">
        <v>6884</v>
      </c>
      <c r="BK116" s="372">
        <v>7004</v>
      </c>
      <c r="BL116" s="370">
        <v>7025</v>
      </c>
      <c r="BM116" s="375">
        <v>7138</v>
      </c>
      <c r="BN116" s="375">
        <v>7111</v>
      </c>
      <c r="BO116" s="375">
        <v>7160</v>
      </c>
      <c r="BP116" s="375">
        <v>7183</v>
      </c>
      <c r="BQ116" s="375">
        <v>7215</v>
      </c>
      <c r="BR116" s="375">
        <v>7231</v>
      </c>
      <c r="BS116" s="375">
        <v>7222</v>
      </c>
      <c r="BT116" s="375">
        <v>7198</v>
      </c>
      <c r="BU116" s="375">
        <v>7178</v>
      </c>
      <c r="BV116" s="375">
        <v>7130</v>
      </c>
      <c r="BW116" s="372">
        <v>7170</v>
      </c>
      <c r="BX116" s="370">
        <v>7129</v>
      </c>
      <c r="BY116" s="375">
        <v>7053</v>
      </c>
      <c r="BZ116" s="375">
        <v>6990</v>
      </c>
      <c r="CA116" s="375">
        <v>6939</v>
      </c>
      <c r="CB116" s="375">
        <v>6960</v>
      </c>
      <c r="CC116" s="375">
        <v>6726</v>
      </c>
      <c r="CD116" s="375">
        <v>6713</v>
      </c>
      <c r="CE116" s="375">
        <v>6678</v>
      </c>
      <c r="CF116" s="375">
        <v>6631</v>
      </c>
      <c r="CG116" s="371">
        <v>6542</v>
      </c>
      <c r="CH116" s="371">
        <v>6512</v>
      </c>
      <c r="CI116" s="372">
        <v>6490</v>
      </c>
      <c r="CJ116" s="370">
        <v>6451</v>
      </c>
      <c r="CK116" s="371">
        <v>6421</v>
      </c>
      <c r="CL116" s="371">
        <v>6483</v>
      </c>
      <c r="CM116" s="371">
        <v>6461</v>
      </c>
      <c r="CN116" s="371">
        <v>6518</v>
      </c>
      <c r="CO116" s="371">
        <v>6525</v>
      </c>
      <c r="CP116" s="371">
        <v>6565</v>
      </c>
      <c r="CQ116" s="371">
        <v>6478</v>
      </c>
      <c r="CR116" s="371">
        <v>6591</v>
      </c>
      <c r="CS116" s="371">
        <v>6554</v>
      </c>
      <c r="CT116" s="371">
        <v>6526</v>
      </c>
      <c r="CU116" s="372">
        <v>6539</v>
      </c>
      <c r="CV116" s="370">
        <v>6527</v>
      </c>
      <c r="CW116" s="371">
        <v>6591</v>
      </c>
      <c r="CX116" s="371">
        <v>6560</v>
      </c>
      <c r="CY116" s="371">
        <v>6580</v>
      </c>
      <c r="CZ116" s="371">
        <v>6597</v>
      </c>
      <c r="DA116" s="371">
        <v>6602</v>
      </c>
      <c r="DB116" s="371">
        <v>6592</v>
      </c>
      <c r="DC116" s="371">
        <v>6534</v>
      </c>
      <c r="DD116" s="371">
        <v>6527</v>
      </c>
      <c r="DE116" s="371">
        <v>6538</v>
      </c>
      <c r="DF116" s="371">
        <v>6535</v>
      </c>
      <c r="DG116" s="372">
        <v>6541</v>
      </c>
      <c r="DH116" s="370">
        <v>6512</v>
      </c>
      <c r="DI116" s="371">
        <v>6488</v>
      </c>
      <c r="DJ116" s="371">
        <v>6517</v>
      </c>
      <c r="DK116" s="371">
        <v>6478</v>
      </c>
      <c r="DL116" s="371">
        <v>6495</v>
      </c>
      <c r="DM116" s="371">
        <v>6482</v>
      </c>
      <c r="DN116" s="371">
        <v>6485</v>
      </c>
      <c r="DO116" s="371">
        <v>6482</v>
      </c>
      <c r="DP116" s="371">
        <v>6463</v>
      </c>
      <c r="DQ116" s="371">
        <v>6509</v>
      </c>
      <c r="DR116" s="371">
        <v>6496</v>
      </c>
      <c r="DS116" s="374">
        <v>6479</v>
      </c>
      <c r="DT116" s="370">
        <v>6493</v>
      </c>
      <c r="DU116" s="371">
        <v>6605</v>
      </c>
      <c r="DV116" s="371">
        <v>6591</v>
      </c>
      <c r="DW116" s="371">
        <v>6562</v>
      </c>
      <c r="DX116" s="371">
        <v>6680</v>
      </c>
      <c r="DY116" s="371">
        <v>6707</v>
      </c>
      <c r="DZ116" s="371">
        <v>6671</v>
      </c>
      <c r="EA116" s="371">
        <v>6609</v>
      </c>
      <c r="EB116" s="371">
        <v>6607</v>
      </c>
      <c r="EC116" s="371">
        <v>6547</v>
      </c>
      <c r="ED116" s="371">
        <v>6489</v>
      </c>
      <c r="EE116" s="374">
        <v>6437</v>
      </c>
      <c r="EF116" s="370">
        <v>6457</v>
      </c>
      <c r="EG116" s="371">
        <v>6481</v>
      </c>
      <c r="EH116" s="371">
        <v>6440</v>
      </c>
      <c r="EI116" s="371">
        <v>6424</v>
      </c>
      <c r="EJ116" s="371">
        <v>6407</v>
      </c>
      <c r="EK116" s="371">
        <v>6342</v>
      </c>
      <c r="EL116" s="371">
        <v>6355</v>
      </c>
      <c r="EM116" s="371">
        <v>6356</v>
      </c>
      <c r="EN116" s="371">
        <v>6459</v>
      </c>
      <c r="EO116" s="371">
        <v>6363</v>
      </c>
      <c r="EP116" s="371">
        <v>6337</v>
      </c>
      <c r="EQ116" s="374">
        <v>6369</v>
      </c>
      <c r="ER116" s="370">
        <v>6342</v>
      </c>
      <c r="ES116" s="371">
        <v>6372</v>
      </c>
      <c r="ET116" s="371">
        <v>6335</v>
      </c>
      <c r="EU116" s="371">
        <v>6303</v>
      </c>
      <c r="EV116" s="371">
        <v>6368</v>
      </c>
      <c r="EW116" s="374">
        <v>6342</v>
      </c>
      <c r="EX116" s="374">
        <v>6478</v>
      </c>
      <c r="EY116" s="374">
        <v>6485</v>
      </c>
      <c r="EZ116" s="372">
        <v>6420</v>
      </c>
      <c r="FA116" s="372">
        <v>6512</v>
      </c>
      <c r="FB116" s="372">
        <v>6492</v>
      </c>
      <c r="FC116" s="372">
        <v>6469</v>
      </c>
      <c r="FD116" s="372">
        <v>6484</v>
      </c>
      <c r="FE116" s="372">
        <v>6512</v>
      </c>
      <c r="FF116" s="372">
        <v>6449</v>
      </c>
      <c r="FG116" s="372"/>
      <c r="FH116" s="372"/>
      <c r="FI116" s="372"/>
      <c r="FJ116" s="372"/>
      <c r="FK116" s="372"/>
      <c r="FL116" s="372"/>
      <c r="FM116" s="372"/>
      <c r="FN116" s="372"/>
      <c r="FO116" s="372"/>
      <c r="FP116" s="372"/>
      <c r="FQ116" s="103">
        <v>-35</v>
      </c>
      <c r="FR116" s="83">
        <v>-0.54271980151961541</v>
      </c>
      <c r="FS116" s="103">
        <v>-20</v>
      </c>
      <c r="FT116" s="83">
        <v>-0.31402103940964043</v>
      </c>
    </row>
    <row r="117" spans="1:176" ht="15" outlineLevel="2">
      <c r="A117" s="358">
        <v>390</v>
      </c>
      <c r="B117" s="52" t="s">
        <v>391</v>
      </c>
      <c r="C117" s="342" t="s">
        <v>404</v>
      </c>
      <c r="D117" s="370">
        <v>4632</v>
      </c>
      <c r="E117" s="371">
        <v>4632</v>
      </c>
      <c r="F117" s="371">
        <v>4658</v>
      </c>
      <c r="G117" s="371">
        <v>4718</v>
      </c>
      <c r="H117" s="371">
        <v>4657</v>
      </c>
      <c r="I117" s="371">
        <v>4644</v>
      </c>
      <c r="J117" s="371">
        <v>4603</v>
      </c>
      <c r="K117" s="371">
        <v>4600</v>
      </c>
      <c r="L117" s="371">
        <v>4655</v>
      </c>
      <c r="M117" s="371">
        <v>4644</v>
      </c>
      <c r="N117" s="371">
        <v>4659</v>
      </c>
      <c r="O117" s="372">
        <v>4704</v>
      </c>
      <c r="P117" s="370">
        <v>4732</v>
      </c>
      <c r="Q117" s="371">
        <v>4819</v>
      </c>
      <c r="R117" s="373">
        <v>4764</v>
      </c>
      <c r="S117" s="371">
        <v>4872</v>
      </c>
      <c r="T117" s="371">
        <v>4899</v>
      </c>
      <c r="U117" s="371">
        <v>4947</v>
      </c>
      <c r="V117" s="371">
        <v>4928</v>
      </c>
      <c r="W117" s="371">
        <v>4886</v>
      </c>
      <c r="X117" s="371">
        <v>4823</v>
      </c>
      <c r="Y117" s="371">
        <v>4843</v>
      </c>
      <c r="Z117" s="371">
        <v>4902</v>
      </c>
      <c r="AA117" s="372">
        <v>4826</v>
      </c>
      <c r="AB117" s="370">
        <v>4861</v>
      </c>
      <c r="AC117" s="371">
        <v>4922</v>
      </c>
      <c r="AD117" s="371">
        <v>4912</v>
      </c>
      <c r="AE117" s="371">
        <v>4905</v>
      </c>
      <c r="AF117" s="371">
        <v>4719</v>
      </c>
      <c r="AG117" s="371">
        <v>4587</v>
      </c>
      <c r="AH117" s="371">
        <v>4609</v>
      </c>
      <c r="AI117" s="371">
        <v>4702</v>
      </c>
      <c r="AJ117" s="371">
        <v>4694</v>
      </c>
      <c r="AK117" s="371">
        <v>4726</v>
      </c>
      <c r="AL117" s="371">
        <v>4702</v>
      </c>
      <c r="AM117" s="372">
        <v>4683</v>
      </c>
      <c r="AN117" s="370">
        <v>4682</v>
      </c>
      <c r="AO117" s="371">
        <v>4692</v>
      </c>
      <c r="AP117" s="371">
        <v>4694</v>
      </c>
      <c r="AQ117" s="371">
        <v>4689</v>
      </c>
      <c r="AR117" s="371">
        <v>4662</v>
      </c>
      <c r="AS117" s="371">
        <v>4639</v>
      </c>
      <c r="AT117" s="371">
        <v>4629</v>
      </c>
      <c r="AU117" s="371">
        <v>4631</v>
      </c>
      <c r="AV117" s="371">
        <v>4640</v>
      </c>
      <c r="AW117" s="371">
        <v>4635</v>
      </c>
      <c r="AX117" s="371">
        <v>4634</v>
      </c>
      <c r="AY117" s="372">
        <v>4601</v>
      </c>
      <c r="AZ117" s="370">
        <v>4605</v>
      </c>
      <c r="BA117" s="371">
        <v>4597</v>
      </c>
      <c r="BB117" s="371">
        <v>4540</v>
      </c>
      <c r="BC117" s="371">
        <v>4489</v>
      </c>
      <c r="BD117" s="371">
        <v>4660</v>
      </c>
      <c r="BE117" s="371">
        <v>4681</v>
      </c>
      <c r="BF117" s="371">
        <v>4690</v>
      </c>
      <c r="BG117" s="371">
        <v>4626</v>
      </c>
      <c r="BH117" s="371">
        <v>4672</v>
      </c>
      <c r="BI117" s="371">
        <v>4648</v>
      </c>
      <c r="BJ117" s="371">
        <v>4617</v>
      </c>
      <c r="BK117" s="372">
        <v>4666</v>
      </c>
      <c r="BL117" s="370">
        <v>4692</v>
      </c>
      <c r="BM117" s="375">
        <v>4699</v>
      </c>
      <c r="BN117" s="375">
        <v>4671</v>
      </c>
      <c r="BO117" s="375">
        <v>4687</v>
      </c>
      <c r="BP117" s="375">
        <v>4700</v>
      </c>
      <c r="BQ117" s="375">
        <v>4624</v>
      </c>
      <c r="BR117" s="375">
        <v>4432</v>
      </c>
      <c r="BS117" s="375">
        <v>4371</v>
      </c>
      <c r="BT117" s="375">
        <v>4363</v>
      </c>
      <c r="BU117" s="375">
        <v>4373</v>
      </c>
      <c r="BV117" s="375">
        <v>4325</v>
      </c>
      <c r="BW117" s="372">
        <v>4385</v>
      </c>
      <c r="BX117" s="370">
        <v>4403</v>
      </c>
      <c r="BY117" s="375">
        <v>4387</v>
      </c>
      <c r="BZ117" s="375">
        <v>4303</v>
      </c>
      <c r="CA117" s="375">
        <v>4274</v>
      </c>
      <c r="CB117" s="375">
        <v>4280</v>
      </c>
      <c r="CC117" s="375">
        <v>4200</v>
      </c>
      <c r="CD117" s="375">
        <v>4161</v>
      </c>
      <c r="CE117" s="375">
        <v>4154</v>
      </c>
      <c r="CF117" s="375">
        <v>4128</v>
      </c>
      <c r="CG117" s="371">
        <v>4091</v>
      </c>
      <c r="CH117" s="371">
        <v>4067</v>
      </c>
      <c r="CI117" s="372">
        <v>4029</v>
      </c>
      <c r="CJ117" s="370">
        <v>4010</v>
      </c>
      <c r="CK117" s="371">
        <v>4176</v>
      </c>
      <c r="CL117" s="371">
        <v>4098</v>
      </c>
      <c r="CM117" s="371">
        <v>4074</v>
      </c>
      <c r="CN117" s="371">
        <v>4054</v>
      </c>
      <c r="CO117" s="371">
        <v>3985</v>
      </c>
      <c r="CP117" s="371">
        <v>4054</v>
      </c>
      <c r="CQ117" s="371">
        <v>4061</v>
      </c>
      <c r="CR117" s="371">
        <v>4042</v>
      </c>
      <c r="CS117" s="371">
        <v>4208</v>
      </c>
      <c r="CT117" s="371">
        <v>4235</v>
      </c>
      <c r="CU117" s="372">
        <v>4281</v>
      </c>
      <c r="CV117" s="370">
        <v>4268</v>
      </c>
      <c r="CW117" s="371">
        <v>4189</v>
      </c>
      <c r="CX117" s="371">
        <v>4114</v>
      </c>
      <c r="CY117" s="371">
        <v>4096</v>
      </c>
      <c r="CZ117" s="371">
        <v>4081</v>
      </c>
      <c r="DA117" s="371">
        <v>4088</v>
      </c>
      <c r="DB117" s="371">
        <v>4097</v>
      </c>
      <c r="DC117" s="371">
        <v>4110</v>
      </c>
      <c r="DD117" s="371">
        <v>4100</v>
      </c>
      <c r="DE117" s="371">
        <v>4124</v>
      </c>
      <c r="DF117" s="371">
        <v>4140</v>
      </c>
      <c r="DG117" s="372">
        <v>4164</v>
      </c>
      <c r="DH117" s="370">
        <v>4183</v>
      </c>
      <c r="DI117" s="371">
        <v>4246</v>
      </c>
      <c r="DJ117" s="371">
        <v>4220</v>
      </c>
      <c r="DK117" s="371">
        <v>4182</v>
      </c>
      <c r="DL117" s="371">
        <v>4150</v>
      </c>
      <c r="DM117" s="371">
        <v>4112</v>
      </c>
      <c r="DN117" s="371">
        <v>4083</v>
      </c>
      <c r="DO117" s="371">
        <v>4074</v>
      </c>
      <c r="DP117" s="371">
        <v>4079</v>
      </c>
      <c r="DQ117" s="371">
        <v>4065</v>
      </c>
      <c r="DR117" s="371">
        <v>4057</v>
      </c>
      <c r="DS117" s="374">
        <v>4127</v>
      </c>
      <c r="DT117" s="370">
        <v>4136</v>
      </c>
      <c r="DU117" s="371">
        <v>4324</v>
      </c>
      <c r="DV117" s="371">
        <v>4361</v>
      </c>
      <c r="DW117" s="371">
        <v>4410</v>
      </c>
      <c r="DX117" s="371">
        <v>4485</v>
      </c>
      <c r="DY117" s="371">
        <v>4490</v>
      </c>
      <c r="DZ117" s="371">
        <v>4516</v>
      </c>
      <c r="EA117" s="371">
        <v>4397</v>
      </c>
      <c r="EB117" s="371">
        <v>4416</v>
      </c>
      <c r="EC117" s="371">
        <v>4393</v>
      </c>
      <c r="ED117" s="371">
        <v>4371</v>
      </c>
      <c r="EE117" s="374">
        <v>4371</v>
      </c>
      <c r="EF117" s="370">
        <v>4387</v>
      </c>
      <c r="EG117" s="371">
        <v>4360</v>
      </c>
      <c r="EH117" s="371">
        <v>4278</v>
      </c>
      <c r="EI117" s="371">
        <v>4266</v>
      </c>
      <c r="EJ117" s="371">
        <v>4258</v>
      </c>
      <c r="EK117" s="371">
        <v>4269</v>
      </c>
      <c r="EL117" s="371">
        <v>4298</v>
      </c>
      <c r="EM117" s="371">
        <v>4347</v>
      </c>
      <c r="EN117" s="371">
        <v>4349</v>
      </c>
      <c r="EO117" s="371">
        <v>4331</v>
      </c>
      <c r="EP117" s="371">
        <v>4321</v>
      </c>
      <c r="EQ117" s="374">
        <v>4329</v>
      </c>
      <c r="ER117" s="370">
        <v>4322</v>
      </c>
      <c r="ES117" s="371">
        <v>4319</v>
      </c>
      <c r="ET117" s="371">
        <v>4376</v>
      </c>
      <c r="EU117" s="371">
        <v>4363</v>
      </c>
      <c r="EV117" s="371">
        <v>4363</v>
      </c>
      <c r="EW117" s="374">
        <v>4321</v>
      </c>
      <c r="EX117" s="374">
        <v>4546</v>
      </c>
      <c r="EY117" s="374">
        <v>4523</v>
      </c>
      <c r="EZ117" s="372">
        <v>4517</v>
      </c>
      <c r="FA117" s="372">
        <v>4573</v>
      </c>
      <c r="FB117" s="372">
        <v>4590</v>
      </c>
      <c r="FC117" s="372">
        <v>4619</v>
      </c>
      <c r="FD117" s="372">
        <v>4683</v>
      </c>
      <c r="FE117" s="372">
        <v>4665</v>
      </c>
      <c r="FF117" s="372">
        <v>4639</v>
      </c>
      <c r="FG117" s="372"/>
      <c r="FH117" s="372"/>
      <c r="FI117" s="372"/>
      <c r="FJ117" s="372"/>
      <c r="FK117" s="372"/>
      <c r="FL117" s="372"/>
      <c r="FM117" s="372"/>
      <c r="FN117" s="372"/>
      <c r="FO117" s="372"/>
      <c r="FP117" s="372"/>
      <c r="FQ117" s="103">
        <v>-44</v>
      </c>
      <c r="FR117" s="83">
        <v>-0.94848027592153472</v>
      </c>
      <c r="FS117" s="103">
        <v>20</v>
      </c>
      <c r="FT117" s="83">
        <v>0.46200046200046202</v>
      </c>
    </row>
    <row r="118" spans="1:176" ht="15" outlineLevel="2">
      <c r="A118" s="358">
        <v>467</v>
      </c>
      <c r="B118" s="52" t="s">
        <v>391</v>
      </c>
      <c r="C118" s="342" t="s">
        <v>405</v>
      </c>
      <c r="D118" s="370">
        <v>4671</v>
      </c>
      <c r="E118" s="371">
        <v>4698</v>
      </c>
      <c r="F118" s="371">
        <v>4683</v>
      </c>
      <c r="G118" s="371">
        <v>4628</v>
      </c>
      <c r="H118" s="371">
        <v>4602</v>
      </c>
      <c r="I118" s="371">
        <v>4614</v>
      </c>
      <c r="J118" s="371">
        <v>4592</v>
      </c>
      <c r="K118" s="371">
        <v>4606</v>
      </c>
      <c r="L118" s="371">
        <v>4539</v>
      </c>
      <c r="M118" s="371">
        <v>4534</v>
      </c>
      <c r="N118" s="371">
        <v>4532</v>
      </c>
      <c r="O118" s="372">
        <v>4732</v>
      </c>
      <c r="P118" s="370">
        <v>4703</v>
      </c>
      <c r="Q118" s="371">
        <v>4856</v>
      </c>
      <c r="R118" s="373">
        <v>4838</v>
      </c>
      <c r="S118" s="371">
        <v>4825</v>
      </c>
      <c r="T118" s="371">
        <v>4813</v>
      </c>
      <c r="U118" s="371">
        <v>4794</v>
      </c>
      <c r="V118" s="371">
        <v>4830</v>
      </c>
      <c r="W118" s="371">
        <v>4716</v>
      </c>
      <c r="X118" s="371">
        <v>4679</v>
      </c>
      <c r="Y118" s="371">
        <v>4676</v>
      </c>
      <c r="Z118" s="371">
        <v>4646</v>
      </c>
      <c r="AA118" s="372">
        <v>4753</v>
      </c>
      <c r="AB118" s="370">
        <v>4754</v>
      </c>
      <c r="AC118" s="371">
        <v>4820</v>
      </c>
      <c r="AD118" s="371">
        <v>4879</v>
      </c>
      <c r="AE118" s="371">
        <v>4880</v>
      </c>
      <c r="AF118" s="371">
        <v>4922</v>
      </c>
      <c r="AG118" s="371">
        <v>5089</v>
      </c>
      <c r="AH118" s="371">
        <v>5089</v>
      </c>
      <c r="AI118" s="371">
        <v>5177</v>
      </c>
      <c r="AJ118" s="371">
        <v>5183</v>
      </c>
      <c r="AK118" s="371">
        <v>5211</v>
      </c>
      <c r="AL118" s="371">
        <v>5134</v>
      </c>
      <c r="AM118" s="372">
        <v>5123</v>
      </c>
      <c r="AN118" s="370">
        <v>5140</v>
      </c>
      <c r="AO118" s="371">
        <v>5104</v>
      </c>
      <c r="AP118" s="371">
        <v>5071</v>
      </c>
      <c r="AQ118" s="371">
        <v>5025</v>
      </c>
      <c r="AR118" s="371">
        <v>4969</v>
      </c>
      <c r="AS118" s="371">
        <v>4989</v>
      </c>
      <c r="AT118" s="371">
        <v>4941</v>
      </c>
      <c r="AU118" s="371">
        <v>4966</v>
      </c>
      <c r="AV118" s="371">
        <v>4928</v>
      </c>
      <c r="AW118" s="371">
        <v>4898</v>
      </c>
      <c r="AX118" s="371">
        <v>4889</v>
      </c>
      <c r="AY118" s="372">
        <v>4974</v>
      </c>
      <c r="AZ118" s="370">
        <v>4953</v>
      </c>
      <c r="BA118" s="371">
        <v>4962</v>
      </c>
      <c r="BB118" s="371">
        <v>4932</v>
      </c>
      <c r="BC118" s="371">
        <v>4935</v>
      </c>
      <c r="BD118" s="371">
        <v>4921</v>
      </c>
      <c r="BE118" s="371">
        <v>4898</v>
      </c>
      <c r="BF118" s="371">
        <v>4844</v>
      </c>
      <c r="BG118" s="371">
        <v>4825</v>
      </c>
      <c r="BH118" s="371">
        <v>4788</v>
      </c>
      <c r="BI118" s="371">
        <v>4727</v>
      </c>
      <c r="BJ118" s="371">
        <v>4706</v>
      </c>
      <c r="BK118" s="372">
        <v>4703</v>
      </c>
      <c r="BL118" s="370">
        <v>4673</v>
      </c>
      <c r="BM118" s="375">
        <v>4662</v>
      </c>
      <c r="BN118" s="375">
        <v>4629</v>
      </c>
      <c r="BO118" s="375">
        <v>4613</v>
      </c>
      <c r="BP118" s="375">
        <v>4611</v>
      </c>
      <c r="BQ118" s="375">
        <v>4639</v>
      </c>
      <c r="BR118" s="375">
        <v>4678</v>
      </c>
      <c r="BS118" s="375">
        <v>4626</v>
      </c>
      <c r="BT118" s="375">
        <v>4595</v>
      </c>
      <c r="BU118" s="375">
        <v>4557</v>
      </c>
      <c r="BV118" s="375">
        <v>4477</v>
      </c>
      <c r="BW118" s="372">
        <v>4501</v>
      </c>
      <c r="BX118" s="370">
        <v>4494</v>
      </c>
      <c r="BY118" s="375">
        <v>4480</v>
      </c>
      <c r="BZ118" s="375">
        <v>4430</v>
      </c>
      <c r="CA118" s="375">
        <v>4443</v>
      </c>
      <c r="CB118" s="375">
        <v>4398</v>
      </c>
      <c r="CC118" s="375">
        <v>4390</v>
      </c>
      <c r="CD118" s="375">
        <v>4379</v>
      </c>
      <c r="CE118" s="375">
        <v>4390</v>
      </c>
      <c r="CF118" s="375">
        <v>4367</v>
      </c>
      <c r="CG118" s="371">
        <v>4346</v>
      </c>
      <c r="CH118" s="371">
        <v>4358</v>
      </c>
      <c r="CI118" s="372">
        <v>4345</v>
      </c>
      <c r="CJ118" s="370">
        <v>4353</v>
      </c>
      <c r="CK118" s="371">
        <v>4293</v>
      </c>
      <c r="CL118" s="371">
        <v>4278</v>
      </c>
      <c r="CM118" s="371">
        <v>4250</v>
      </c>
      <c r="CN118" s="371">
        <v>4242</v>
      </c>
      <c r="CO118" s="371">
        <v>4306</v>
      </c>
      <c r="CP118" s="371">
        <v>4346</v>
      </c>
      <c r="CQ118" s="371">
        <v>4363</v>
      </c>
      <c r="CR118" s="371">
        <v>4343</v>
      </c>
      <c r="CS118" s="371">
        <v>4379</v>
      </c>
      <c r="CT118" s="371">
        <v>4384</v>
      </c>
      <c r="CU118" s="372">
        <v>4402</v>
      </c>
      <c r="CV118" s="370">
        <v>4400</v>
      </c>
      <c r="CW118" s="371">
        <v>4363</v>
      </c>
      <c r="CX118" s="371">
        <v>4436</v>
      </c>
      <c r="CY118" s="371">
        <v>4451</v>
      </c>
      <c r="CZ118" s="371">
        <v>4420</v>
      </c>
      <c r="DA118" s="371">
        <v>4414</v>
      </c>
      <c r="DB118" s="371">
        <v>4400</v>
      </c>
      <c r="DC118" s="371">
        <v>4398</v>
      </c>
      <c r="DD118" s="371">
        <v>4384</v>
      </c>
      <c r="DE118" s="371">
        <v>4409</v>
      </c>
      <c r="DF118" s="371">
        <v>4426</v>
      </c>
      <c r="DG118" s="372">
        <v>4426</v>
      </c>
      <c r="DH118" s="370">
        <v>4419</v>
      </c>
      <c r="DI118" s="371">
        <v>4384</v>
      </c>
      <c r="DJ118" s="371">
        <v>4372</v>
      </c>
      <c r="DK118" s="371">
        <v>4357</v>
      </c>
      <c r="DL118" s="371">
        <v>4335</v>
      </c>
      <c r="DM118" s="371">
        <v>4314</v>
      </c>
      <c r="DN118" s="371">
        <v>4286</v>
      </c>
      <c r="DO118" s="371">
        <v>4266</v>
      </c>
      <c r="DP118" s="371">
        <v>4263</v>
      </c>
      <c r="DQ118" s="371">
        <v>4267</v>
      </c>
      <c r="DR118" s="371">
        <v>4257</v>
      </c>
      <c r="DS118" s="374">
        <v>4413</v>
      </c>
      <c r="DT118" s="370">
        <v>4426</v>
      </c>
      <c r="DU118" s="371">
        <v>4469</v>
      </c>
      <c r="DV118" s="371">
        <v>4468</v>
      </c>
      <c r="DW118" s="371">
        <v>4478</v>
      </c>
      <c r="DX118" s="371">
        <v>4517</v>
      </c>
      <c r="DY118" s="371">
        <v>4535</v>
      </c>
      <c r="DZ118" s="371">
        <v>4552</v>
      </c>
      <c r="EA118" s="371">
        <v>4505</v>
      </c>
      <c r="EB118" s="371">
        <v>4529</v>
      </c>
      <c r="EC118" s="371">
        <v>4495</v>
      </c>
      <c r="ED118" s="371">
        <v>4473</v>
      </c>
      <c r="EE118" s="374">
        <v>4472</v>
      </c>
      <c r="EF118" s="370">
        <v>4506</v>
      </c>
      <c r="EG118" s="371">
        <v>4490</v>
      </c>
      <c r="EH118" s="371">
        <v>4475</v>
      </c>
      <c r="EI118" s="371">
        <v>4455</v>
      </c>
      <c r="EJ118" s="371">
        <v>4441</v>
      </c>
      <c r="EK118" s="371">
        <v>4417</v>
      </c>
      <c r="EL118" s="371">
        <v>4428</v>
      </c>
      <c r="EM118" s="371">
        <v>4444</v>
      </c>
      <c r="EN118" s="371">
        <v>4452</v>
      </c>
      <c r="EO118" s="371">
        <v>4433</v>
      </c>
      <c r="EP118" s="371">
        <v>4433</v>
      </c>
      <c r="EQ118" s="374">
        <v>4401</v>
      </c>
      <c r="ER118" s="370">
        <v>4423</v>
      </c>
      <c r="ES118" s="371">
        <v>4379</v>
      </c>
      <c r="ET118" s="371">
        <v>4373</v>
      </c>
      <c r="EU118" s="371">
        <v>4356</v>
      </c>
      <c r="EV118" s="371">
        <v>4360</v>
      </c>
      <c r="EW118" s="374">
        <v>4347</v>
      </c>
      <c r="EX118" s="374">
        <v>4416</v>
      </c>
      <c r="EY118" s="374">
        <v>4412</v>
      </c>
      <c r="EZ118" s="372">
        <v>4441</v>
      </c>
      <c r="FA118" s="372">
        <v>4460</v>
      </c>
      <c r="FB118" s="372">
        <v>4461</v>
      </c>
      <c r="FC118" s="372">
        <v>4509</v>
      </c>
      <c r="FD118" s="372">
        <v>4519</v>
      </c>
      <c r="FE118" s="372">
        <v>4501</v>
      </c>
      <c r="FF118" s="372">
        <v>4455</v>
      </c>
      <c r="FG118" s="372"/>
      <c r="FH118" s="372"/>
      <c r="FI118" s="372"/>
      <c r="FJ118" s="372"/>
      <c r="FK118" s="372"/>
      <c r="FL118" s="372"/>
      <c r="FM118" s="372"/>
      <c r="FN118" s="372"/>
      <c r="FO118" s="372"/>
      <c r="FP118" s="372"/>
      <c r="FQ118" s="103">
        <v>-64</v>
      </c>
      <c r="FR118" s="83">
        <v>-1.43658810325477</v>
      </c>
      <c r="FS118" s="103">
        <v>-54</v>
      </c>
      <c r="FT118" s="83">
        <v>-1.2269938650306749</v>
      </c>
    </row>
    <row r="119" spans="1:176" ht="15" outlineLevel="2">
      <c r="A119" s="358">
        <v>576</v>
      </c>
      <c r="B119" s="52" t="s">
        <v>391</v>
      </c>
      <c r="C119" s="342" t="s">
        <v>406</v>
      </c>
      <c r="D119" s="370">
        <v>5999</v>
      </c>
      <c r="E119" s="371">
        <v>6001</v>
      </c>
      <c r="F119" s="371">
        <v>6003</v>
      </c>
      <c r="G119" s="371">
        <v>5990</v>
      </c>
      <c r="H119" s="371">
        <v>5917</v>
      </c>
      <c r="I119" s="371">
        <v>5947</v>
      </c>
      <c r="J119" s="371">
        <v>5932</v>
      </c>
      <c r="K119" s="371">
        <v>5937</v>
      </c>
      <c r="L119" s="371">
        <v>5910</v>
      </c>
      <c r="M119" s="371">
        <v>5949</v>
      </c>
      <c r="N119" s="371">
        <v>5961</v>
      </c>
      <c r="O119" s="372">
        <v>6010</v>
      </c>
      <c r="P119" s="370">
        <v>5988</v>
      </c>
      <c r="Q119" s="371">
        <v>5994</v>
      </c>
      <c r="R119" s="373">
        <v>5964</v>
      </c>
      <c r="S119" s="371">
        <v>5460</v>
      </c>
      <c r="T119" s="371">
        <v>5861</v>
      </c>
      <c r="U119" s="371">
        <v>5898</v>
      </c>
      <c r="V119" s="371">
        <v>5896</v>
      </c>
      <c r="W119" s="371">
        <v>5891</v>
      </c>
      <c r="X119" s="371">
        <v>5906</v>
      </c>
      <c r="Y119" s="371">
        <v>5986</v>
      </c>
      <c r="Z119" s="371">
        <v>6006</v>
      </c>
      <c r="AA119" s="372">
        <v>6040</v>
      </c>
      <c r="AB119" s="370">
        <v>6056</v>
      </c>
      <c r="AC119" s="371">
        <v>6056</v>
      </c>
      <c r="AD119" s="371">
        <v>6039</v>
      </c>
      <c r="AE119" s="371">
        <v>6022</v>
      </c>
      <c r="AF119" s="371">
        <v>6073</v>
      </c>
      <c r="AG119" s="371">
        <v>6056</v>
      </c>
      <c r="AH119" s="371">
        <v>6079</v>
      </c>
      <c r="AI119" s="371">
        <v>6092</v>
      </c>
      <c r="AJ119" s="371">
        <v>6109</v>
      </c>
      <c r="AK119" s="371">
        <v>6138</v>
      </c>
      <c r="AL119" s="371">
        <v>6074</v>
      </c>
      <c r="AM119" s="372">
        <v>6096</v>
      </c>
      <c r="AN119" s="370">
        <v>6085</v>
      </c>
      <c r="AO119" s="371">
        <v>6140</v>
      </c>
      <c r="AP119" s="371">
        <v>6137</v>
      </c>
      <c r="AQ119" s="371">
        <v>6147</v>
      </c>
      <c r="AR119" s="371">
        <v>6156</v>
      </c>
      <c r="AS119" s="371">
        <v>6174</v>
      </c>
      <c r="AT119" s="371">
        <v>6160</v>
      </c>
      <c r="AU119" s="371">
        <v>6172</v>
      </c>
      <c r="AV119" s="371">
        <v>6136</v>
      </c>
      <c r="AW119" s="371">
        <v>6140</v>
      </c>
      <c r="AX119" s="371">
        <v>6113</v>
      </c>
      <c r="AY119" s="372">
        <v>6122</v>
      </c>
      <c r="AZ119" s="370">
        <v>6146</v>
      </c>
      <c r="BA119" s="371">
        <v>6142</v>
      </c>
      <c r="BB119" s="371">
        <v>6144</v>
      </c>
      <c r="BC119" s="371">
        <v>6129</v>
      </c>
      <c r="BD119" s="371">
        <v>6103</v>
      </c>
      <c r="BE119" s="371">
        <v>6094</v>
      </c>
      <c r="BF119" s="371">
        <v>6079</v>
      </c>
      <c r="BG119" s="371">
        <v>6039</v>
      </c>
      <c r="BH119" s="371">
        <v>6044</v>
      </c>
      <c r="BI119" s="371">
        <v>6025</v>
      </c>
      <c r="BJ119" s="371">
        <v>6064</v>
      </c>
      <c r="BK119" s="372">
        <v>6104</v>
      </c>
      <c r="BL119" s="370">
        <v>6128</v>
      </c>
      <c r="BM119" s="375">
        <v>6165</v>
      </c>
      <c r="BN119" s="375">
        <v>6155</v>
      </c>
      <c r="BO119" s="375">
        <v>6165</v>
      </c>
      <c r="BP119" s="375">
        <v>6183</v>
      </c>
      <c r="BQ119" s="375">
        <v>6179</v>
      </c>
      <c r="BR119" s="375">
        <v>6120</v>
      </c>
      <c r="BS119" s="375">
        <v>6036</v>
      </c>
      <c r="BT119" s="375">
        <v>6100</v>
      </c>
      <c r="BU119" s="375">
        <v>6110</v>
      </c>
      <c r="BV119" s="375">
        <v>6108</v>
      </c>
      <c r="BW119" s="372">
        <v>6104</v>
      </c>
      <c r="BX119" s="370">
        <v>6112</v>
      </c>
      <c r="BY119" s="375">
        <v>6091</v>
      </c>
      <c r="BZ119" s="375">
        <v>6084</v>
      </c>
      <c r="CA119" s="375">
        <v>6065</v>
      </c>
      <c r="CB119" s="375">
        <v>6073</v>
      </c>
      <c r="CC119" s="375">
        <v>6010</v>
      </c>
      <c r="CD119" s="375">
        <v>6037</v>
      </c>
      <c r="CE119" s="375">
        <v>6048</v>
      </c>
      <c r="CF119" s="375">
        <v>6017</v>
      </c>
      <c r="CG119" s="371">
        <v>6008</v>
      </c>
      <c r="CH119" s="371">
        <v>5977</v>
      </c>
      <c r="CI119" s="372">
        <v>5946</v>
      </c>
      <c r="CJ119" s="370">
        <v>5923</v>
      </c>
      <c r="CK119" s="371">
        <v>5910</v>
      </c>
      <c r="CL119" s="371">
        <v>5930</v>
      </c>
      <c r="CM119" s="371">
        <v>5892</v>
      </c>
      <c r="CN119" s="371">
        <v>5904</v>
      </c>
      <c r="CO119" s="371">
        <v>5908</v>
      </c>
      <c r="CP119" s="371">
        <v>5895</v>
      </c>
      <c r="CQ119" s="371">
        <v>5893</v>
      </c>
      <c r="CR119" s="371">
        <v>5903</v>
      </c>
      <c r="CS119" s="371">
        <v>5909</v>
      </c>
      <c r="CT119" s="371">
        <v>5912</v>
      </c>
      <c r="CU119" s="372">
        <v>5919</v>
      </c>
      <c r="CV119" s="370">
        <v>5929</v>
      </c>
      <c r="CW119" s="371">
        <v>5940</v>
      </c>
      <c r="CX119" s="371">
        <v>5937</v>
      </c>
      <c r="CY119" s="371">
        <v>5921</v>
      </c>
      <c r="CZ119" s="371">
        <v>5876</v>
      </c>
      <c r="DA119" s="371">
        <v>5873</v>
      </c>
      <c r="DB119" s="371">
        <v>5860</v>
      </c>
      <c r="DC119" s="371">
        <v>5860</v>
      </c>
      <c r="DD119" s="371">
        <v>5889</v>
      </c>
      <c r="DE119" s="371">
        <v>5895</v>
      </c>
      <c r="DF119" s="371">
        <v>5874</v>
      </c>
      <c r="DG119" s="372">
        <v>5900</v>
      </c>
      <c r="DH119" s="370">
        <v>5917</v>
      </c>
      <c r="DI119" s="371">
        <v>5901</v>
      </c>
      <c r="DJ119" s="371">
        <v>5874</v>
      </c>
      <c r="DK119" s="371">
        <v>5842</v>
      </c>
      <c r="DL119" s="371">
        <v>5818</v>
      </c>
      <c r="DM119" s="371">
        <v>5819</v>
      </c>
      <c r="DN119" s="371">
        <v>5811</v>
      </c>
      <c r="DO119" s="371">
        <v>5782</v>
      </c>
      <c r="DP119" s="371">
        <v>5768</v>
      </c>
      <c r="DQ119" s="371">
        <v>5791</v>
      </c>
      <c r="DR119" s="371">
        <v>5791</v>
      </c>
      <c r="DS119" s="374">
        <v>5808</v>
      </c>
      <c r="DT119" s="370">
        <v>5859</v>
      </c>
      <c r="DU119" s="371">
        <v>5871</v>
      </c>
      <c r="DV119" s="371">
        <v>5837</v>
      </c>
      <c r="DW119" s="371">
        <v>5828</v>
      </c>
      <c r="DX119" s="371">
        <v>5843</v>
      </c>
      <c r="DY119" s="371">
        <v>5848</v>
      </c>
      <c r="DZ119" s="371">
        <v>5860</v>
      </c>
      <c r="EA119" s="371">
        <v>5829</v>
      </c>
      <c r="EB119" s="371">
        <v>5831</v>
      </c>
      <c r="EC119" s="371">
        <v>5825</v>
      </c>
      <c r="ED119" s="371">
        <v>5824</v>
      </c>
      <c r="EE119" s="374">
        <v>5798</v>
      </c>
      <c r="EF119" s="370">
        <v>5819</v>
      </c>
      <c r="EG119" s="371">
        <v>5846</v>
      </c>
      <c r="EH119" s="371">
        <v>5798</v>
      </c>
      <c r="EI119" s="371">
        <v>5797</v>
      </c>
      <c r="EJ119" s="371">
        <v>5780</v>
      </c>
      <c r="EK119" s="371">
        <v>5775</v>
      </c>
      <c r="EL119" s="371">
        <v>5762</v>
      </c>
      <c r="EM119" s="371">
        <v>5753</v>
      </c>
      <c r="EN119" s="371">
        <v>5767</v>
      </c>
      <c r="EO119" s="371">
        <v>5734</v>
      </c>
      <c r="EP119" s="371">
        <v>5721</v>
      </c>
      <c r="EQ119" s="374">
        <v>5722</v>
      </c>
      <c r="ER119" s="370">
        <v>5740</v>
      </c>
      <c r="ES119" s="371">
        <v>5770</v>
      </c>
      <c r="ET119" s="371">
        <v>5714</v>
      </c>
      <c r="EU119" s="371">
        <v>5682</v>
      </c>
      <c r="EV119" s="371">
        <v>5641</v>
      </c>
      <c r="EW119" s="374">
        <v>5591</v>
      </c>
      <c r="EX119" s="374">
        <v>5626</v>
      </c>
      <c r="EY119" s="374">
        <v>5635</v>
      </c>
      <c r="EZ119" s="372">
        <v>5646</v>
      </c>
      <c r="FA119" s="372">
        <v>5656</v>
      </c>
      <c r="FB119" s="372">
        <v>5639</v>
      </c>
      <c r="FC119" s="372">
        <v>5657</v>
      </c>
      <c r="FD119" s="372">
        <v>5670</v>
      </c>
      <c r="FE119" s="372">
        <v>5734</v>
      </c>
      <c r="FF119" s="372">
        <v>5653</v>
      </c>
      <c r="FG119" s="372"/>
      <c r="FH119" s="372"/>
      <c r="FI119" s="372"/>
      <c r="FJ119" s="372"/>
      <c r="FK119" s="372"/>
      <c r="FL119" s="372"/>
      <c r="FM119" s="372"/>
      <c r="FN119" s="372"/>
      <c r="FO119" s="372"/>
      <c r="FP119" s="372"/>
      <c r="FQ119" s="103">
        <v>-17</v>
      </c>
      <c r="FR119" s="83">
        <v>-0.30072527861312581</v>
      </c>
      <c r="FS119" s="103">
        <v>-4</v>
      </c>
      <c r="FT119" s="83">
        <v>-6.9905627403005932E-2</v>
      </c>
    </row>
    <row r="120" spans="1:176" ht="15" outlineLevel="2">
      <c r="A120" s="358">
        <v>642</v>
      </c>
      <c r="B120" s="52" t="s">
        <v>391</v>
      </c>
      <c r="C120" s="342" t="s">
        <v>407</v>
      </c>
      <c r="D120" s="370">
        <v>11882</v>
      </c>
      <c r="E120" s="371">
        <v>11986</v>
      </c>
      <c r="F120" s="371">
        <v>12134</v>
      </c>
      <c r="G120" s="371">
        <v>12143</v>
      </c>
      <c r="H120" s="371">
        <v>12074</v>
      </c>
      <c r="I120" s="371">
        <v>12104</v>
      </c>
      <c r="J120" s="371">
        <v>12050</v>
      </c>
      <c r="K120" s="371">
        <v>12085</v>
      </c>
      <c r="L120" s="371">
        <v>12282</v>
      </c>
      <c r="M120" s="371">
        <v>12409</v>
      </c>
      <c r="N120" s="371">
        <v>12579</v>
      </c>
      <c r="O120" s="372">
        <v>12674</v>
      </c>
      <c r="P120" s="370">
        <v>12783</v>
      </c>
      <c r="Q120" s="371">
        <v>12885</v>
      </c>
      <c r="R120" s="373">
        <v>13058</v>
      </c>
      <c r="S120" s="371">
        <v>13401</v>
      </c>
      <c r="T120" s="371">
        <v>13490</v>
      </c>
      <c r="U120" s="371">
        <v>13531</v>
      </c>
      <c r="V120" s="371">
        <v>13591</v>
      </c>
      <c r="W120" s="371">
        <v>13486</v>
      </c>
      <c r="X120" s="371">
        <v>13540</v>
      </c>
      <c r="Y120" s="371">
        <v>13683</v>
      </c>
      <c r="Z120" s="371">
        <v>13710</v>
      </c>
      <c r="AA120" s="372">
        <v>13664</v>
      </c>
      <c r="AB120" s="370">
        <v>13706</v>
      </c>
      <c r="AC120" s="371">
        <v>13727</v>
      </c>
      <c r="AD120" s="371">
        <v>13715</v>
      </c>
      <c r="AE120" s="371">
        <v>13696</v>
      </c>
      <c r="AF120" s="371">
        <v>13636</v>
      </c>
      <c r="AG120" s="371">
        <v>13636</v>
      </c>
      <c r="AH120" s="371">
        <v>13634</v>
      </c>
      <c r="AI120" s="371">
        <v>13649</v>
      </c>
      <c r="AJ120" s="371">
        <v>13694</v>
      </c>
      <c r="AK120" s="371">
        <v>13693</v>
      </c>
      <c r="AL120" s="371">
        <v>13748</v>
      </c>
      <c r="AM120" s="372">
        <v>13776</v>
      </c>
      <c r="AN120" s="370">
        <v>13830</v>
      </c>
      <c r="AO120" s="371">
        <v>14139</v>
      </c>
      <c r="AP120" s="371">
        <v>14097</v>
      </c>
      <c r="AQ120" s="371">
        <v>14058</v>
      </c>
      <c r="AR120" s="371">
        <v>14110</v>
      </c>
      <c r="AS120" s="371">
        <v>14092</v>
      </c>
      <c r="AT120" s="371">
        <v>14093</v>
      </c>
      <c r="AU120" s="371">
        <v>14069</v>
      </c>
      <c r="AV120" s="371">
        <v>13965</v>
      </c>
      <c r="AW120" s="371">
        <v>13995</v>
      </c>
      <c r="AX120" s="371">
        <v>14040</v>
      </c>
      <c r="AY120" s="372">
        <v>14045</v>
      </c>
      <c r="AZ120" s="370">
        <v>14028</v>
      </c>
      <c r="BA120" s="371">
        <v>14004</v>
      </c>
      <c r="BB120" s="371">
        <v>13955</v>
      </c>
      <c r="BC120" s="371">
        <v>13801</v>
      </c>
      <c r="BD120" s="371">
        <v>13858</v>
      </c>
      <c r="BE120" s="371">
        <v>13797</v>
      </c>
      <c r="BF120" s="371">
        <v>13821</v>
      </c>
      <c r="BG120" s="371">
        <v>13652</v>
      </c>
      <c r="BH120" s="371">
        <v>13724</v>
      </c>
      <c r="BI120" s="371">
        <v>13713</v>
      </c>
      <c r="BJ120" s="371">
        <v>13705</v>
      </c>
      <c r="BK120" s="372">
        <v>13731</v>
      </c>
      <c r="BL120" s="370">
        <v>13749</v>
      </c>
      <c r="BM120" s="375">
        <v>13769</v>
      </c>
      <c r="BN120" s="375">
        <v>13774</v>
      </c>
      <c r="BO120" s="375">
        <v>13736</v>
      </c>
      <c r="BP120" s="375">
        <v>13794</v>
      </c>
      <c r="BQ120" s="375">
        <v>13722</v>
      </c>
      <c r="BR120" s="375">
        <v>13571</v>
      </c>
      <c r="BS120" s="375">
        <v>13529</v>
      </c>
      <c r="BT120" s="375">
        <v>13507</v>
      </c>
      <c r="BU120" s="375">
        <v>13417</v>
      </c>
      <c r="BV120" s="375">
        <v>13408</v>
      </c>
      <c r="BW120" s="372">
        <v>13389</v>
      </c>
      <c r="BX120" s="370">
        <v>13383</v>
      </c>
      <c r="BY120" s="375">
        <v>13319</v>
      </c>
      <c r="BZ120" s="375">
        <v>13212</v>
      </c>
      <c r="CA120" s="375">
        <v>13160</v>
      </c>
      <c r="CB120" s="375">
        <v>13104</v>
      </c>
      <c r="CC120" s="375">
        <v>12909</v>
      </c>
      <c r="CD120" s="375">
        <v>12824</v>
      </c>
      <c r="CE120" s="375">
        <v>12817</v>
      </c>
      <c r="CF120" s="375">
        <v>12800</v>
      </c>
      <c r="CG120" s="371">
        <v>12787</v>
      </c>
      <c r="CH120" s="371">
        <v>12779</v>
      </c>
      <c r="CI120" s="372">
        <v>12805</v>
      </c>
      <c r="CJ120" s="370">
        <v>12812</v>
      </c>
      <c r="CK120" s="371">
        <v>12810</v>
      </c>
      <c r="CL120" s="371">
        <v>12784</v>
      </c>
      <c r="CM120" s="371">
        <v>12766</v>
      </c>
      <c r="CN120" s="371">
        <v>12803</v>
      </c>
      <c r="CO120" s="371">
        <v>12861</v>
      </c>
      <c r="CP120" s="371">
        <v>12924</v>
      </c>
      <c r="CQ120" s="371">
        <v>12915</v>
      </c>
      <c r="CR120" s="371">
        <v>13058</v>
      </c>
      <c r="CS120" s="371">
        <v>13091</v>
      </c>
      <c r="CT120" s="371">
        <v>13092</v>
      </c>
      <c r="CU120" s="372">
        <v>13109</v>
      </c>
      <c r="CV120" s="370">
        <v>13116</v>
      </c>
      <c r="CW120" s="371">
        <v>13091</v>
      </c>
      <c r="CX120" s="371">
        <v>13045</v>
      </c>
      <c r="CY120" s="371">
        <v>13013</v>
      </c>
      <c r="CZ120" s="371">
        <v>13043</v>
      </c>
      <c r="DA120" s="371">
        <v>13025</v>
      </c>
      <c r="DB120" s="371">
        <v>13036</v>
      </c>
      <c r="DC120" s="371">
        <v>12940</v>
      </c>
      <c r="DD120" s="371">
        <v>12916</v>
      </c>
      <c r="DE120" s="371">
        <v>12923</v>
      </c>
      <c r="DF120" s="371">
        <v>12957</v>
      </c>
      <c r="DG120" s="372">
        <v>12919</v>
      </c>
      <c r="DH120" s="370">
        <v>12906</v>
      </c>
      <c r="DI120" s="371">
        <v>12883</v>
      </c>
      <c r="DJ120" s="371">
        <v>13099</v>
      </c>
      <c r="DK120" s="371">
        <v>12990</v>
      </c>
      <c r="DL120" s="371">
        <v>12891</v>
      </c>
      <c r="DM120" s="371">
        <v>12843</v>
      </c>
      <c r="DN120" s="371">
        <v>12813</v>
      </c>
      <c r="DO120" s="371">
        <v>12795</v>
      </c>
      <c r="DP120" s="371">
        <v>12826</v>
      </c>
      <c r="DQ120" s="371">
        <v>12805</v>
      </c>
      <c r="DR120" s="371">
        <v>12780</v>
      </c>
      <c r="DS120" s="374">
        <v>12810</v>
      </c>
      <c r="DT120" s="370">
        <v>12891</v>
      </c>
      <c r="DU120" s="371">
        <v>12979</v>
      </c>
      <c r="DV120" s="371">
        <v>12936</v>
      </c>
      <c r="DW120" s="371">
        <v>12974</v>
      </c>
      <c r="DX120" s="371">
        <v>13033</v>
      </c>
      <c r="DY120" s="371">
        <v>13074</v>
      </c>
      <c r="DZ120" s="371">
        <v>13084</v>
      </c>
      <c r="EA120" s="371">
        <v>13023</v>
      </c>
      <c r="EB120" s="371">
        <v>13056</v>
      </c>
      <c r="EC120" s="371">
        <v>13009</v>
      </c>
      <c r="ED120" s="371">
        <v>12946</v>
      </c>
      <c r="EE120" s="374">
        <v>12956</v>
      </c>
      <c r="EF120" s="370">
        <v>13007</v>
      </c>
      <c r="EG120" s="371">
        <v>12997</v>
      </c>
      <c r="EH120" s="371">
        <v>12983</v>
      </c>
      <c r="EI120" s="371">
        <v>12982</v>
      </c>
      <c r="EJ120" s="371">
        <v>12936</v>
      </c>
      <c r="EK120" s="371">
        <v>12926</v>
      </c>
      <c r="EL120" s="371">
        <v>12919</v>
      </c>
      <c r="EM120" s="371">
        <v>12926</v>
      </c>
      <c r="EN120" s="371">
        <v>12873</v>
      </c>
      <c r="EO120" s="371">
        <v>12835</v>
      </c>
      <c r="EP120" s="371">
        <v>12901</v>
      </c>
      <c r="EQ120" s="374">
        <v>12854</v>
      </c>
      <c r="ER120" s="370">
        <v>12862</v>
      </c>
      <c r="ES120" s="371">
        <v>12851</v>
      </c>
      <c r="ET120" s="371">
        <v>12866</v>
      </c>
      <c r="EU120" s="371">
        <v>12834</v>
      </c>
      <c r="EV120" s="371">
        <v>12861</v>
      </c>
      <c r="EW120" s="374">
        <v>12781</v>
      </c>
      <c r="EX120" s="374">
        <v>12857</v>
      </c>
      <c r="EY120" s="374">
        <v>12738</v>
      </c>
      <c r="EZ120" s="372">
        <v>12682</v>
      </c>
      <c r="FA120" s="372">
        <v>12721</v>
      </c>
      <c r="FB120" s="372">
        <v>12752</v>
      </c>
      <c r="FC120" s="372">
        <v>12832</v>
      </c>
      <c r="FD120" s="372">
        <v>12905</v>
      </c>
      <c r="FE120" s="372">
        <v>12921</v>
      </c>
      <c r="FF120" s="372">
        <v>12855</v>
      </c>
      <c r="FG120" s="372"/>
      <c r="FH120" s="372"/>
      <c r="FI120" s="372"/>
      <c r="FJ120" s="372"/>
      <c r="FK120" s="372"/>
      <c r="FL120" s="372"/>
      <c r="FM120" s="372"/>
      <c r="FN120" s="372"/>
      <c r="FO120" s="372"/>
      <c r="FP120" s="372"/>
      <c r="FQ120" s="103">
        <v>-50</v>
      </c>
      <c r="FR120" s="83">
        <v>-0.38895371450797356</v>
      </c>
      <c r="FS120" s="103">
        <v>23</v>
      </c>
      <c r="FT120" s="83">
        <v>0.1789326279757274</v>
      </c>
    </row>
    <row r="121" spans="1:176" ht="15" outlineLevel="2">
      <c r="A121" s="358">
        <v>679</v>
      </c>
      <c r="B121" s="52" t="s">
        <v>391</v>
      </c>
      <c r="C121" s="342" t="s">
        <v>408</v>
      </c>
      <c r="D121" s="370">
        <v>14723</v>
      </c>
      <c r="E121" s="371">
        <v>14704</v>
      </c>
      <c r="F121" s="371">
        <v>14704</v>
      </c>
      <c r="G121" s="371">
        <v>14594</v>
      </c>
      <c r="H121" s="371">
        <v>14479</v>
      </c>
      <c r="I121" s="371">
        <v>14652</v>
      </c>
      <c r="J121" s="371">
        <v>14397</v>
      </c>
      <c r="K121" s="371">
        <v>14463</v>
      </c>
      <c r="L121" s="371">
        <v>14244</v>
      </c>
      <c r="M121" s="371">
        <v>14273</v>
      </c>
      <c r="N121" s="371">
        <v>14278</v>
      </c>
      <c r="O121" s="372">
        <v>14316</v>
      </c>
      <c r="P121" s="370">
        <v>14252</v>
      </c>
      <c r="Q121" s="371">
        <v>14143</v>
      </c>
      <c r="R121" s="373">
        <v>14433</v>
      </c>
      <c r="S121" s="371">
        <v>14496</v>
      </c>
      <c r="T121" s="371">
        <v>14544</v>
      </c>
      <c r="U121" s="371">
        <v>14482</v>
      </c>
      <c r="V121" s="371">
        <v>14246</v>
      </c>
      <c r="W121" s="371">
        <v>14205</v>
      </c>
      <c r="X121" s="371">
        <v>14272</v>
      </c>
      <c r="Y121" s="371">
        <v>14316</v>
      </c>
      <c r="Z121" s="371">
        <v>14260</v>
      </c>
      <c r="AA121" s="372">
        <v>14149</v>
      </c>
      <c r="AB121" s="370">
        <v>14249</v>
      </c>
      <c r="AC121" s="371">
        <v>14284</v>
      </c>
      <c r="AD121" s="371">
        <v>14260</v>
      </c>
      <c r="AE121" s="371">
        <v>14164</v>
      </c>
      <c r="AF121" s="371">
        <v>14232</v>
      </c>
      <c r="AG121" s="371">
        <v>14037</v>
      </c>
      <c r="AH121" s="371">
        <v>14031</v>
      </c>
      <c r="AI121" s="371">
        <v>13971</v>
      </c>
      <c r="AJ121" s="371">
        <v>13981</v>
      </c>
      <c r="AK121" s="371">
        <v>14161</v>
      </c>
      <c r="AL121" s="371">
        <v>14093</v>
      </c>
      <c r="AM121" s="372">
        <v>14108</v>
      </c>
      <c r="AN121" s="370">
        <v>14109</v>
      </c>
      <c r="AO121" s="371">
        <v>14238</v>
      </c>
      <c r="AP121" s="371">
        <v>14258</v>
      </c>
      <c r="AQ121" s="371">
        <v>14215</v>
      </c>
      <c r="AR121" s="371">
        <v>14351</v>
      </c>
      <c r="AS121" s="371">
        <v>14358</v>
      </c>
      <c r="AT121" s="371">
        <v>14303</v>
      </c>
      <c r="AU121" s="371">
        <v>14353</v>
      </c>
      <c r="AV121" s="371">
        <v>14327</v>
      </c>
      <c r="AW121" s="371">
        <v>14344</v>
      </c>
      <c r="AX121" s="371">
        <v>14351</v>
      </c>
      <c r="AY121" s="372">
        <v>14420</v>
      </c>
      <c r="AZ121" s="370">
        <v>14460</v>
      </c>
      <c r="BA121" s="371">
        <v>14527</v>
      </c>
      <c r="BB121" s="371">
        <v>14490</v>
      </c>
      <c r="BC121" s="371">
        <v>14465</v>
      </c>
      <c r="BD121" s="371">
        <v>14480</v>
      </c>
      <c r="BE121" s="371">
        <v>14399</v>
      </c>
      <c r="BF121" s="371">
        <v>14258</v>
      </c>
      <c r="BG121" s="371">
        <v>14127</v>
      </c>
      <c r="BH121" s="371">
        <v>14121</v>
      </c>
      <c r="BI121" s="371">
        <v>14034</v>
      </c>
      <c r="BJ121" s="371">
        <v>14191</v>
      </c>
      <c r="BK121" s="372">
        <v>14318</v>
      </c>
      <c r="BL121" s="370">
        <v>14350</v>
      </c>
      <c r="BM121" s="375">
        <v>14433</v>
      </c>
      <c r="BN121" s="375">
        <v>14407</v>
      </c>
      <c r="BO121" s="375">
        <v>14420</v>
      </c>
      <c r="BP121" s="375">
        <v>14479</v>
      </c>
      <c r="BQ121" s="375">
        <v>14492</v>
      </c>
      <c r="BR121" s="375">
        <v>14330</v>
      </c>
      <c r="BS121" s="375">
        <v>14267</v>
      </c>
      <c r="BT121" s="375">
        <v>14282</v>
      </c>
      <c r="BU121" s="375">
        <v>14269</v>
      </c>
      <c r="BV121" s="375">
        <v>14210</v>
      </c>
      <c r="BW121" s="372">
        <v>14240</v>
      </c>
      <c r="BX121" s="370">
        <v>14121</v>
      </c>
      <c r="BY121" s="375">
        <v>14013</v>
      </c>
      <c r="BZ121" s="375">
        <v>13844</v>
      </c>
      <c r="CA121" s="375">
        <v>13711</v>
      </c>
      <c r="CB121" s="375">
        <v>13642</v>
      </c>
      <c r="CC121" s="375">
        <v>13378</v>
      </c>
      <c r="CD121" s="375">
        <v>13427</v>
      </c>
      <c r="CE121" s="375">
        <v>13398</v>
      </c>
      <c r="CF121" s="375">
        <v>13316</v>
      </c>
      <c r="CG121" s="371">
        <v>13257</v>
      </c>
      <c r="CH121" s="371">
        <v>13246</v>
      </c>
      <c r="CI121" s="372">
        <v>13225</v>
      </c>
      <c r="CJ121" s="370">
        <v>13220</v>
      </c>
      <c r="CK121" s="371">
        <v>13189</v>
      </c>
      <c r="CL121" s="371">
        <v>13142</v>
      </c>
      <c r="CM121" s="371">
        <v>13057</v>
      </c>
      <c r="CN121" s="371">
        <v>13118</v>
      </c>
      <c r="CO121" s="371">
        <v>13231</v>
      </c>
      <c r="CP121" s="371">
        <v>13286</v>
      </c>
      <c r="CQ121" s="371">
        <v>13309</v>
      </c>
      <c r="CR121" s="371">
        <v>13247</v>
      </c>
      <c r="CS121" s="371">
        <v>13289</v>
      </c>
      <c r="CT121" s="371">
        <v>13356</v>
      </c>
      <c r="CU121" s="372">
        <v>13407</v>
      </c>
      <c r="CV121" s="370">
        <v>13391</v>
      </c>
      <c r="CW121" s="371">
        <v>13370</v>
      </c>
      <c r="CX121" s="371">
        <v>13324</v>
      </c>
      <c r="CY121" s="371">
        <v>13328</v>
      </c>
      <c r="CZ121" s="371">
        <v>13340</v>
      </c>
      <c r="DA121" s="371">
        <v>13342</v>
      </c>
      <c r="DB121" s="371">
        <v>13355</v>
      </c>
      <c r="DC121" s="371">
        <v>13275</v>
      </c>
      <c r="DD121" s="371">
        <v>13339</v>
      </c>
      <c r="DE121" s="371">
        <v>13285</v>
      </c>
      <c r="DF121" s="371">
        <v>13267</v>
      </c>
      <c r="DG121" s="372">
        <v>13260</v>
      </c>
      <c r="DH121" s="370">
        <v>13321</v>
      </c>
      <c r="DI121" s="371">
        <v>13306</v>
      </c>
      <c r="DJ121" s="371">
        <v>13308</v>
      </c>
      <c r="DK121" s="371">
        <v>13299</v>
      </c>
      <c r="DL121" s="371">
        <v>13271</v>
      </c>
      <c r="DM121" s="371">
        <v>13222</v>
      </c>
      <c r="DN121" s="371">
        <v>13167</v>
      </c>
      <c r="DO121" s="371">
        <v>13148</v>
      </c>
      <c r="DP121" s="371">
        <v>13141</v>
      </c>
      <c r="DQ121" s="371">
        <v>13057</v>
      </c>
      <c r="DR121" s="371">
        <v>12967</v>
      </c>
      <c r="DS121" s="374">
        <v>13004</v>
      </c>
      <c r="DT121" s="370">
        <v>12995</v>
      </c>
      <c r="DU121" s="371">
        <v>13086</v>
      </c>
      <c r="DV121" s="371">
        <v>13127</v>
      </c>
      <c r="DW121" s="371">
        <v>13136</v>
      </c>
      <c r="DX121" s="371">
        <v>13251</v>
      </c>
      <c r="DY121" s="371">
        <v>13326</v>
      </c>
      <c r="DZ121" s="371">
        <v>13357</v>
      </c>
      <c r="EA121" s="371">
        <v>13204</v>
      </c>
      <c r="EB121" s="371">
        <v>13187</v>
      </c>
      <c r="EC121" s="371">
        <v>13097</v>
      </c>
      <c r="ED121" s="371">
        <v>13013</v>
      </c>
      <c r="EE121" s="374">
        <v>12924</v>
      </c>
      <c r="EF121" s="370">
        <v>12926</v>
      </c>
      <c r="EG121" s="371">
        <v>12893</v>
      </c>
      <c r="EH121" s="371">
        <v>12835</v>
      </c>
      <c r="EI121" s="371">
        <v>12825</v>
      </c>
      <c r="EJ121" s="371">
        <v>12768</v>
      </c>
      <c r="EK121" s="371">
        <v>12749</v>
      </c>
      <c r="EL121" s="371">
        <v>12730</v>
      </c>
      <c r="EM121" s="371">
        <v>12706</v>
      </c>
      <c r="EN121" s="371">
        <v>12756</v>
      </c>
      <c r="EO121" s="371">
        <v>12745</v>
      </c>
      <c r="EP121" s="371">
        <v>12759</v>
      </c>
      <c r="EQ121" s="374">
        <v>12781</v>
      </c>
      <c r="ER121" s="370">
        <v>12778</v>
      </c>
      <c r="ES121" s="371">
        <v>12739</v>
      </c>
      <c r="ET121" s="371">
        <v>12673</v>
      </c>
      <c r="EU121" s="371">
        <v>12618</v>
      </c>
      <c r="EV121" s="371">
        <v>12683</v>
      </c>
      <c r="EW121" s="374">
        <v>12631</v>
      </c>
      <c r="EX121" s="374">
        <v>12923</v>
      </c>
      <c r="EY121" s="374">
        <v>12919</v>
      </c>
      <c r="EZ121" s="372">
        <v>12838</v>
      </c>
      <c r="FA121" s="372">
        <v>12871</v>
      </c>
      <c r="FB121" s="372">
        <v>12850</v>
      </c>
      <c r="FC121" s="372">
        <v>12898</v>
      </c>
      <c r="FD121" s="372">
        <v>12987</v>
      </c>
      <c r="FE121" s="372">
        <v>12940</v>
      </c>
      <c r="FF121" s="372">
        <v>12851</v>
      </c>
      <c r="FG121" s="372"/>
      <c r="FH121" s="372"/>
      <c r="FI121" s="372"/>
      <c r="FJ121" s="372"/>
      <c r="FK121" s="372"/>
      <c r="FL121" s="372"/>
      <c r="FM121" s="372"/>
      <c r="FN121" s="372"/>
      <c r="FO121" s="372"/>
      <c r="FP121" s="372"/>
      <c r="FQ121" s="103">
        <v>-136</v>
      </c>
      <c r="FR121" s="83">
        <v>-1.0582834020698779</v>
      </c>
      <c r="FS121" s="103">
        <v>-47</v>
      </c>
      <c r="FT121" s="83">
        <v>-0.36773335419763709</v>
      </c>
    </row>
    <row r="122" spans="1:176" ht="15" outlineLevel="2">
      <c r="A122" s="358">
        <v>789</v>
      </c>
      <c r="B122" s="52" t="s">
        <v>391</v>
      </c>
      <c r="C122" s="342" t="s">
        <v>409</v>
      </c>
      <c r="D122" s="370">
        <v>9184</v>
      </c>
      <c r="E122" s="371">
        <v>9156</v>
      </c>
      <c r="F122" s="371">
        <v>9190</v>
      </c>
      <c r="G122" s="371">
        <v>9133</v>
      </c>
      <c r="H122" s="371">
        <v>9190</v>
      </c>
      <c r="I122" s="371">
        <v>9265</v>
      </c>
      <c r="J122" s="371">
        <v>9218</v>
      </c>
      <c r="K122" s="371">
        <v>9213</v>
      </c>
      <c r="L122" s="371">
        <v>9168</v>
      </c>
      <c r="M122" s="371">
        <v>9231</v>
      </c>
      <c r="N122" s="371">
        <v>9150</v>
      </c>
      <c r="O122" s="372">
        <v>9197</v>
      </c>
      <c r="P122" s="370">
        <v>9087</v>
      </c>
      <c r="Q122" s="371">
        <v>9096</v>
      </c>
      <c r="R122" s="373">
        <v>9197</v>
      </c>
      <c r="S122" s="371">
        <v>9142</v>
      </c>
      <c r="T122" s="371">
        <v>9150</v>
      </c>
      <c r="U122" s="371">
        <v>9136</v>
      </c>
      <c r="V122" s="371">
        <v>9243</v>
      </c>
      <c r="W122" s="371">
        <v>9269</v>
      </c>
      <c r="X122" s="371">
        <v>9371</v>
      </c>
      <c r="Y122" s="371">
        <v>9343</v>
      </c>
      <c r="Z122" s="371">
        <v>9333</v>
      </c>
      <c r="AA122" s="372">
        <v>9306</v>
      </c>
      <c r="AB122" s="370">
        <v>9376</v>
      </c>
      <c r="AC122" s="371">
        <v>9376</v>
      </c>
      <c r="AD122" s="371">
        <v>9442</v>
      </c>
      <c r="AE122" s="371">
        <v>9428</v>
      </c>
      <c r="AF122" s="371">
        <v>9475</v>
      </c>
      <c r="AG122" s="371">
        <v>9456</v>
      </c>
      <c r="AH122" s="371">
        <v>9404</v>
      </c>
      <c r="AI122" s="371">
        <v>9457</v>
      </c>
      <c r="AJ122" s="371">
        <v>9654</v>
      </c>
      <c r="AK122" s="371">
        <v>9693</v>
      </c>
      <c r="AL122" s="371">
        <v>9622</v>
      </c>
      <c r="AM122" s="372">
        <v>9652</v>
      </c>
      <c r="AN122" s="370">
        <v>9637</v>
      </c>
      <c r="AO122" s="371">
        <v>9747</v>
      </c>
      <c r="AP122" s="371">
        <v>9786</v>
      </c>
      <c r="AQ122" s="371">
        <v>9765</v>
      </c>
      <c r="AR122" s="371">
        <v>9735</v>
      </c>
      <c r="AS122" s="371">
        <v>9750</v>
      </c>
      <c r="AT122" s="371">
        <v>9725</v>
      </c>
      <c r="AU122" s="371">
        <v>9743</v>
      </c>
      <c r="AV122" s="371">
        <v>9688</v>
      </c>
      <c r="AW122" s="371">
        <v>9604</v>
      </c>
      <c r="AX122" s="371">
        <v>9586</v>
      </c>
      <c r="AY122" s="372">
        <v>9580</v>
      </c>
      <c r="AZ122" s="370">
        <v>9620</v>
      </c>
      <c r="BA122" s="371">
        <v>9628</v>
      </c>
      <c r="BB122" s="371">
        <v>9587</v>
      </c>
      <c r="BC122" s="371">
        <v>9543</v>
      </c>
      <c r="BD122" s="371">
        <v>9506</v>
      </c>
      <c r="BE122" s="371">
        <v>9496</v>
      </c>
      <c r="BF122" s="371">
        <v>9506</v>
      </c>
      <c r="BG122" s="371">
        <v>9501</v>
      </c>
      <c r="BH122" s="371">
        <v>9449</v>
      </c>
      <c r="BI122" s="371">
        <v>9425</v>
      </c>
      <c r="BJ122" s="371">
        <v>9633</v>
      </c>
      <c r="BK122" s="372">
        <v>9751</v>
      </c>
      <c r="BL122" s="370">
        <v>9737</v>
      </c>
      <c r="BM122" s="375">
        <v>9822</v>
      </c>
      <c r="BN122" s="375">
        <v>9741</v>
      </c>
      <c r="BO122" s="375">
        <v>9762</v>
      </c>
      <c r="BP122" s="375">
        <v>9797</v>
      </c>
      <c r="BQ122" s="375">
        <v>9801</v>
      </c>
      <c r="BR122" s="375">
        <v>9798</v>
      </c>
      <c r="BS122" s="375">
        <v>9802</v>
      </c>
      <c r="BT122" s="375">
        <v>9812</v>
      </c>
      <c r="BU122" s="375">
        <v>9791</v>
      </c>
      <c r="BV122" s="375">
        <v>9794</v>
      </c>
      <c r="BW122" s="372">
        <v>9808</v>
      </c>
      <c r="BX122" s="370">
        <v>9700</v>
      </c>
      <c r="BY122" s="375">
        <v>9680</v>
      </c>
      <c r="BZ122" s="375">
        <v>9561</v>
      </c>
      <c r="CA122" s="375">
        <v>9495</v>
      </c>
      <c r="CB122" s="375">
        <v>9473</v>
      </c>
      <c r="CC122" s="375">
        <v>9196</v>
      </c>
      <c r="CD122" s="375">
        <v>9222</v>
      </c>
      <c r="CE122" s="375">
        <v>9228</v>
      </c>
      <c r="CF122" s="375">
        <v>9154</v>
      </c>
      <c r="CG122" s="371">
        <v>9134</v>
      </c>
      <c r="CH122" s="371">
        <v>9137</v>
      </c>
      <c r="CI122" s="372">
        <v>9066</v>
      </c>
      <c r="CJ122" s="370">
        <v>9028</v>
      </c>
      <c r="CK122" s="371">
        <v>9082</v>
      </c>
      <c r="CL122" s="371">
        <v>9104</v>
      </c>
      <c r="CM122" s="371">
        <v>9109</v>
      </c>
      <c r="CN122" s="371">
        <v>9125</v>
      </c>
      <c r="CO122" s="371">
        <v>9094</v>
      </c>
      <c r="CP122" s="371">
        <v>9076</v>
      </c>
      <c r="CQ122" s="371">
        <v>8960</v>
      </c>
      <c r="CR122" s="371">
        <v>9096</v>
      </c>
      <c r="CS122" s="371">
        <v>9055</v>
      </c>
      <c r="CT122" s="371">
        <v>9026</v>
      </c>
      <c r="CU122" s="372">
        <v>8966</v>
      </c>
      <c r="CV122" s="370">
        <v>8989</v>
      </c>
      <c r="CW122" s="371">
        <v>9038</v>
      </c>
      <c r="CX122" s="371">
        <v>8980</v>
      </c>
      <c r="CY122" s="371">
        <v>8952</v>
      </c>
      <c r="CZ122" s="371">
        <v>8979</v>
      </c>
      <c r="DA122" s="371">
        <v>8992</v>
      </c>
      <c r="DB122" s="371">
        <v>8961</v>
      </c>
      <c r="DC122" s="371">
        <v>8967</v>
      </c>
      <c r="DD122" s="371">
        <v>8995</v>
      </c>
      <c r="DE122" s="371">
        <v>8995</v>
      </c>
      <c r="DF122" s="371">
        <v>9033</v>
      </c>
      <c r="DG122" s="372">
        <v>9044</v>
      </c>
      <c r="DH122" s="370">
        <v>9083</v>
      </c>
      <c r="DI122" s="371">
        <v>9106</v>
      </c>
      <c r="DJ122" s="371">
        <v>9179</v>
      </c>
      <c r="DK122" s="371">
        <v>9060</v>
      </c>
      <c r="DL122" s="371">
        <v>9042</v>
      </c>
      <c r="DM122" s="371">
        <v>9003</v>
      </c>
      <c r="DN122" s="371">
        <v>8963</v>
      </c>
      <c r="DO122" s="371">
        <v>9042</v>
      </c>
      <c r="DP122" s="371">
        <v>9053</v>
      </c>
      <c r="DQ122" s="371">
        <v>9023</v>
      </c>
      <c r="DR122" s="371">
        <v>9001</v>
      </c>
      <c r="DS122" s="374">
        <v>8982</v>
      </c>
      <c r="DT122" s="370">
        <v>8977</v>
      </c>
      <c r="DU122" s="371">
        <v>9110</v>
      </c>
      <c r="DV122" s="371">
        <v>9123</v>
      </c>
      <c r="DW122" s="371">
        <v>9083</v>
      </c>
      <c r="DX122" s="371">
        <v>9126</v>
      </c>
      <c r="DY122" s="371">
        <v>9116</v>
      </c>
      <c r="DZ122" s="371">
        <v>9126</v>
      </c>
      <c r="EA122" s="371">
        <v>9070</v>
      </c>
      <c r="EB122" s="371">
        <v>9094</v>
      </c>
      <c r="EC122" s="371">
        <v>9053</v>
      </c>
      <c r="ED122" s="371">
        <v>9030</v>
      </c>
      <c r="EE122" s="374">
        <v>8978</v>
      </c>
      <c r="EF122" s="370">
        <v>8973</v>
      </c>
      <c r="EG122" s="371">
        <v>9015</v>
      </c>
      <c r="EH122" s="371">
        <v>8969</v>
      </c>
      <c r="EI122" s="371">
        <v>8999</v>
      </c>
      <c r="EJ122" s="371">
        <v>9028</v>
      </c>
      <c r="EK122" s="371">
        <v>9019</v>
      </c>
      <c r="EL122" s="371">
        <v>8995</v>
      </c>
      <c r="EM122" s="371">
        <v>9063</v>
      </c>
      <c r="EN122" s="371">
        <v>9233</v>
      </c>
      <c r="EO122" s="371">
        <v>9241</v>
      </c>
      <c r="EP122" s="371">
        <v>9189</v>
      </c>
      <c r="EQ122" s="374">
        <v>9187</v>
      </c>
      <c r="ER122" s="370">
        <v>9215</v>
      </c>
      <c r="ES122" s="371">
        <v>9264</v>
      </c>
      <c r="ET122" s="371">
        <v>9152</v>
      </c>
      <c r="EU122" s="371">
        <v>9123</v>
      </c>
      <c r="EV122" s="371">
        <v>9122</v>
      </c>
      <c r="EW122" s="374">
        <v>9098</v>
      </c>
      <c r="EX122" s="374">
        <v>9305</v>
      </c>
      <c r="EY122" s="374">
        <v>9297</v>
      </c>
      <c r="EZ122" s="372">
        <v>9209</v>
      </c>
      <c r="FA122" s="372">
        <v>9259</v>
      </c>
      <c r="FB122" s="372">
        <v>9243</v>
      </c>
      <c r="FC122" s="372">
        <v>9230</v>
      </c>
      <c r="FD122" s="372">
        <v>9293</v>
      </c>
      <c r="FE122" s="372">
        <v>9317</v>
      </c>
      <c r="FF122" s="372">
        <v>9187</v>
      </c>
      <c r="FG122" s="372"/>
      <c r="FH122" s="372"/>
      <c r="FI122" s="372"/>
      <c r="FJ122" s="372"/>
      <c r="FK122" s="372"/>
      <c r="FL122" s="372"/>
      <c r="FM122" s="372"/>
      <c r="FN122" s="372"/>
      <c r="FO122" s="372"/>
      <c r="FP122" s="372"/>
      <c r="FQ122" s="103">
        <v>-106</v>
      </c>
      <c r="FR122" s="83">
        <v>-1.1538042886687712</v>
      </c>
      <c r="FS122" s="103">
        <v>-43</v>
      </c>
      <c r="FT122" s="83">
        <v>-0.46805268313921844</v>
      </c>
    </row>
    <row r="123" spans="1:176" ht="15" outlineLevel="2">
      <c r="A123" s="358">
        <v>792</v>
      </c>
      <c r="B123" s="52" t="s">
        <v>391</v>
      </c>
      <c r="C123" s="342" t="s">
        <v>410</v>
      </c>
      <c r="D123" s="370">
        <v>4108</v>
      </c>
      <c r="E123" s="371">
        <v>4136</v>
      </c>
      <c r="F123" s="371">
        <v>4090</v>
      </c>
      <c r="G123" s="371">
        <v>4091</v>
      </c>
      <c r="H123" s="371">
        <v>4052</v>
      </c>
      <c r="I123" s="371">
        <v>4028</v>
      </c>
      <c r="J123" s="371">
        <v>3979</v>
      </c>
      <c r="K123" s="371">
        <v>4022</v>
      </c>
      <c r="L123" s="371">
        <v>4034</v>
      </c>
      <c r="M123" s="371">
        <v>4003</v>
      </c>
      <c r="N123" s="371">
        <v>3991</v>
      </c>
      <c r="O123" s="372">
        <v>3996</v>
      </c>
      <c r="P123" s="370">
        <v>3975</v>
      </c>
      <c r="Q123" s="371">
        <v>3987</v>
      </c>
      <c r="R123" s="373">
        <v>4015</v>
      </c>
      <c r="S123" s="371">
        <v>4059</v>
      </c>
      <c r="T123" s="371">
        <v>4071</v>
      </c>
      <c r="U123" s="371">
        <v>4065</v>
      </c>
      <c r="V123" s="371">
        <v>4038</v>
      </c>
      <c r="W123" s="371">
        <v>3999</v>
      </c>
      <c r="X123" s="371">
        <v>3927</v>
      </c>
      <c r="Y123" s="371">
        <v>3961</v>
      </c>
      <c r="Z123" s="371">
        <v>3985</v>
      </c>
      <c r="AA123" s="372">
        <v>3898</v>
      </c>
      <c r="AB123" s="370">
        <v>3890</v>
      </c>
      <c r="AC123" s="371">
        <v>3958</v>
      </c>
      <c r="AD123" s="371">
        <v>3954</v>
      </c>
      <c r="AE123" s="371">
        <v>3949</v>
      </c>
      <c r="AF123" s="371">
        <v>3884</v>
      </c>
      <c r="AG123" s="371">
        <v>3794</v>
      </c>
      <c r="AH123" s="371">
        <v>3750</v>
      </c>
      <c r="AI123" s="371">
        <v>3743</v>
      </c>
      <c r="AJ123" s="371">
        <v>3732</v>
      </c>
      <c r="AK123" s="371">
        <v>3792</v>
      </c>
      <c r="AL123" s="371">
        <v>3765</v>
      </c>
      <c r="AM123" s="372">
        <v>3851</v>
      </c>
      <c r="AN123" s="370">
        <v>3822</v>
      </c>
      <c r="AO123" s="371">
        <v>3793</v>
      </c>
      <c r="AP123" s="371">
        <v>3769</v>
      </c>
      <c r="AQ123" s="371">
        <v>3735</v>
      </c>
      <c r="AR123" s="371">
        <v>3821</v>
      </c>
      <c r="AS123" s="371">
        <v>3786</v>
      </c>
      <c r="AT123" s="371">
        <v>3797</v>
      </c>
      <c r="AU123" s="371">
        <v>3811</v>
      </c>
      <c r="AV123" s="371">
        <v>3773</v>
      </c>
      <c r="AW123" s="371">
        <v>3749</v>
      </c>
      <c r="AX123" s="371">
        <v>3740</v>
      </c>
      <c r="AY123" s="372">
        <v>3707</v>
      </c>
      <c r="AZ123" s="370">
        <v>3710</v>
      </c>
      <c r="BA123" s="371">
        <v>3708</v>
      </c>
      <c r="BB123" s="371">
        <v>3684</v>
      </c>
      <c r="BC123" s="371">
        <v>3632</v>
      </c>
      <c r="BD123" s="371">
        <v>3637</v>
      </c>
      <c r="BE123" s="371">
        <v>3629</v>
      </c>
      <c r="BF123" s="371">
        <v>3623</v>
      </c>
      <c r="BG123" s="371">
        <v>3517</v>
      </c>
      <c r="BH123" s="371">
        <v>3545</v>
      </c>
      <c r="BI123" s="371">
        <v>3477</v>
      </c>
      <c r="BJ123" s="371">
        <v>3512</v>
      </c>
      <c r="BK123" s="372">
        <v>3539</v>
      </c>
      <c r="BL123" s="370">
        <v>3549</v>
      </c>
      <c r="BM123" s="375">
        <v>3573</v>
      </c>
      <c r="BN123" s="375">
        <v>3563</v>
      </c>
      <c r="BO123" s="375">
        <v>3543</v>
      </c>
      <c r="BP123" s="375">
        <v>3540</v>
      </c>
      <c r="BQ123" s="375">
        <v>3481</v>
      </c>
      <c r="BR123" s="375">
        <v>3294</v>
      </c>
      <c r="BS123" s="375">
        <v>3232</v>
      </c>
      <c r="BT123" s="375">
        <v>3220</v>
      </c>
      <c r="BU123" s="375">
        <v>3227</v>
      </c>
      <c r="BV123" s="375">
        <v>3271</v>
      </c>
      <c r="BW123" s="372">
        <v>3288</v>
      </c>
      <c r="BX123" s="370">
        <v>3296</v>
      </c>
      <c r="BY123" s="375">
        <v>3267</v>
      </c>
      <c r="BZ123" s="375">
        <v>3248</v>
      </c>
      <c r="CA123" s="375">
        <v>3185</v>
      </c>
      <c r="CB123" s="375">
        <v>3194</v>
      </c>
      <c r="CC123" s="375">
        <v>3164</v>
      </c>
      <c r="CD123" s="375">
        <v>3132</v>
      </c>
      <c r="CE123" s="375">
        <v>3139</v>
      </c>
      <c r="CF123" s="375">
        <v>3108</v>
      </c>
      <c r="CG123" s="371">
        <v>3089</v>
      </c>
      <c r="CH123" s="371">
        <v>3091</v>
      </c>
      <c r="CI123" s="372">
        <v>3090</v>
      </c>
      <c r="CJ123" s="370">
        <v>3077</v>
      </c>
      <c r="CK123" s="371">
        <v>3061</v>
      </c>
      <c r="CL123" s="371">
        <v>3031</v>
      </c>
      <c r="CM123" s="371">
        <v>3027</v>
      </c>
      <c r="CN123" s="371">
        <v>3021</v>
      </c>
      <c r="CO123" s="371">
        <v>3035</v>
      </c>
      <c r="CP123" s="371">
        <v>3084</v>
      </c>
      <c r="CQ123" s="371">
        <v>3068</v>
      </c>
      <c r="CR123" s="371">
        <v>3052</v>
      </c>
      <c r="CS123" s="371">
        <v>3096</v>
      </c>
      <c r="CT123" s="371">
        <v>3108</v>
      </c>
      <c r="CU123" s="372">
        <v>3140</v>
      </c>
      <c r="CV123" s="370">
        <v>3139</v>
      </c>
      <c r="CW123" s="371">
        <v>3107</v>
      </c>
      <c r="CX123" s="371">
        <v>3074</v>
      </c>
      <c r="CY123" s="371">
        <v>3047</v>
      </c>
      <c r="CZ123" s="371">
        <v>3034</v>
      </c>
      <c r="DA123" s="371">
        <v>3021</v>
      </c>
      <c r="DB123" s="371">
        <v>2990</v>
      </c>
      <c r="DC123" s="371">
        <v>3011</v>
      </c>
      <c r="DD123" s="371">
        <v>2997</v>
      </c>
      <c r="DE123" s="371">
        <v>2996</v>
      </c>
      <c r="DF123" s="371">
        <v>3024</v>
      </c>
      <c r="DG123" s="372">
        <v>3037</v>
      </c>
      <c r="DH123" s="370">
        <v>3048</v>
      </c>
      <c r="DI123" s="371">
        <v>2980</v>
      </c>
      <c r="DJ123" s="371">
        <v>2995</v>
      </c>
      <c r="DK123" s="371">
        <v>2985</v>
      </c>
      <c r="DL123" s="371">
        <v>2963</v>
      </c>
      <c r="DM123" s="371">
        <v>2940</v>
      </c>
      <c r="DN123" s="371">
        <v>2916</v>
      </c>
      <c r="DO123" s="371">
        <v>2940</v>
      </c>
      <c r="DP123" s="371">
        <v>2949</v>
      </c>
      <c r="DQ123" s="371">
        <v>2938</v>
      </c>
      <c r="DR123" s="371">
        <v>2934</v>
      </c>
      <c r="DS123" s="374">
        <v>2993</v>
      </c>
      <c r="DT123" s="370">
        <v>2995</v>
      </c>
      <c r="DU123" s="371">
        <v>3071</v>
      </c>
      <c r="DV123" s="371">
        <v>3060</v>
      </c>
      <c r="DW123" s="371">
        <v>3108</v>
      </c>
      <c r="DX123" s="371">
        <v>3158</v>
      </c>
      <c r="DY123" s="371">
        <v>3155</v>
      </c>
      <c r="DZ123" s="371">
        <v>3156</v>
      </c>
      <c r="EA123" s="371">
        <v>3071</v>
      </c>
      <c r="EB123" s="371">
        <v>3063</v>
      </c>
      <c r="EC123" s="371">
        <v>3045</v>
      </c>
      <c r="ED123" s="371">
        <v>3034</v>
      </c>
      <c r="EE123" s="374">
        <v>3036</v>
      </c>
      <c r="EF123" s="370">
        <v>3041</v>
      </c>
      <c r="EG123" s="371">
        <v>3055</v>
      </c>
      <c r="EH123" s="371">
        <v>3018</v>
      </c>
      <c r="EI123" s="371">
        <v>3023</v>
      </c>
      <c r="EJ123" s="371">
        <v>3017</v>
      </c>
      <c r="EK123" s="371">
        <v>2989</v>
      </c>
      <c r="EL123" s="371">
        <v>3003</v>
      </c>
      <c r="EM123" s="371">
        <v>3007</v>
      </c>
      <c r="EN123" s="371">
        <v>3013</v>
      </c>
      <c r="EO123" s="371">
        <v>2989</v>
      </c>
      <c r="EP123" s="371">
        <v>2978</v>
      </c>
      <c r="EQ123" s="374">
        <v>2990</v>
      </c>
      <c r="ER123" s="370">
        <v>3016</v>
      </c>
      <c r="ES123" s="371">
        <v>2998</v>
      </c>
      <c r="ET123" s="371">
        <v>2984</v>
      </c>
      <c r="EU123" s="371">
        <v>2962</v>
      </c>
      <c r="EV123" s="371">
        <v>2977</v>
      </c>
      <c r="EW123" s="374">
        <v>2961</v>
      </c>
      <c r="EX123" s="374">
        <v>3108</v>
      </c>
      <c r="EY123" s="374">
        <v>3099</v>
      </c>
      <c r="EZ123" s="372">
        <v>3113</v>
      </c>
      <c r="FA123" s="372">
        <v>3127</v>
      </c>
      <c r="FB123" s="372">
        <v>3146</v>
      </c>
      <c r="FC123" s="372">
        <v>3136</v>
      </c>
      <c r="FD123" s="372">
        <v>3169</v>
      </c>
      <c r="FE123" s="372">
        <v>3130</v>
      </c>
      <c r="FF123" s="372">
        <v>3103</v>
      </c>
      <c r="FG123" s="372"/>
      <c r="FH123" s="372"/>
      <c r="FI123" s="372"/>
      <c r="FJ123" s="372"/>
      <c r="FK123" s="372"/>
      <c r="FL123" s="372"/>
      <c r="FM123" s="372"/>
      <c r="FN123" s="372"/>
      <c r="FO123" s="372"/>
      <c r="FP123" s="372"/>
      <c r="FQ123" s="103">
        <v>-66</v>
      </c>
      <c r="FR123" s="83">
        <v>-2.1269738962294551</v>
      </c>
      <c r="FS123" s="103">
        <v>-33</v>
      </c>
      <c r="FT123" s="83">
        <v>-1.1036789297658862</v>
      </c>
    </row>
    <row r="124" spans="1:176" ht="15" outlineLevel="2">
      <c r="A124" s="358">
        <v>809</v>
      </c>
      <c r="B124" s="52" t="s">
        <v>391</v>
      </c>
      <c r="C124" s="342" t="s">
        <v>411</v>
      </c>
      <c r="D124" s="370">
        <v>4612</v>
      </c>
      <c r="E124" s="371">
        <v>4618</v>
      </c>
      <c r="F124" s="371">
        <v>4564</v>
      </c>
      <c r="G124" s="371">
        <v>4537</v>
      </c>
      <c r="H124" s="371">
        <v>4450</v>
      </c>
      <c r="I124" s="371">
        <v>4444</v>
      </c>
      <c r="J124" s="371">
        <v>4351</v>
      </c>
      <c r="K124" s="371">
        <v>4440</v>
      </c>
      <c r="L124" s="371">
        <v>4263</v>
      </c>
      <c r="M124" s="371">
        <v>4241</v>
      </c>
      <c r="N124" s="371">
        <v>4223</v>
      </c>
      <c r="O124" s="372">
        <v>4311</v>
      </c>
      <c r="P124" s="370">
        <v>4374</v>
      </c>
      <c r="Q124" s="371">
        <v>4309</v>
      </c>
      <c r="R124" s="373">
        <v>4312</v>
      </c>
      <c r="S124" s="371">
        <v>4224</v>
      </c>
      <c r="T124" s="371">
        <v>4252</v>
      </c>
      <c r="U124" s="371">
        <v>4218</v>
      </c>
      <c r="V124" s="371">
        <v>4288</v>
      </c>
      <c r="W124" s="371">
        <v>4274</v>
      </c>
      <c r="X124" s="371">
        <v>4238</v>
      </c>
      <c r="Y124" s="371">
        <v>4266</v>
      </c>
      <c r="Z124" s="371">
        <v>4252</v>
      </c>
      <c r="AA124" s="372">
        <v>4135</v>
      </c>
      <c r="AB124" s="370">
        <v>4130</v>
      </c>
      <c r="AC124" s="371">
        <v>4227</v>
      </c>
      <c r="AD124" s="371">
        <v>4245</v>
      </c>
      <c r="AE124" s="371">
        <v>4256</v>
      </c>
      <c r="AF124" s="371">
        <v>4231</v>
      </c>
      <c r="AG124" s="371">
        <v>4123</v>
      </c>
      <c r="AH124" s="371">
        <v>4091</v>
      </c>
      <c r="AI124" s="371">
        <v>4095</v>
      </c>
      <c r="AJ124" s="371">
        <v>4085</v>
      </c>
      <c r="AK124" s="371">
        <v>4281</v>
      </c>
      <c r="AL124" s="371">
        <v>4216</v>
      </c>
      <c r="AM124" s="372">
        <v>4264</v>
      </c>
      <c r="AN124" s="370">
        <v>4233</v>
      </c>
      <c r="AO124" s="371">
        <v>4308</v>
      </c>
      <c r="AP124" s="371">
        <v>4307</v>
      </c>
      <c r="AQ124" s="371">
        <v>4236</v>
      </c>
      <c r="AR124" s="371">
        <v>4294</v>
      </c>
      <c r="AS124" s="371">
        <v>4287</v>
      </c>
      <c r="AT124" s="371">
        <v>4301</v>
      </c>
      <c r="AU124" s="371">
        <v>4363</v>
      </c>
      <c r="AV124" s="371">
        <v>4327</v>
      </c>
      <c r="AW124" s="371">
        <v>4354</v>
      </c>
      <c r="AX124" s="371">
        <v>4315</v>
      </c>
      <c r="AY124" s="372">
        <v>4342</v>
      </c>
      <c r="AZ124" s="370">
        <v>4336</v>
      </c>
      <c r="BA124" s="371">
        <v>4383</v>
      </c>
      <c r="BB124" s="371">
        <v>4329</v>
      </c>
      <c r="BC124" s="371">
        <v>4292</v>
      </c>
      <c r="BD124" s="371">
        <v>4242</v>
      </c>
      <c r="BE124" s="371">
        <v>4190</v>
      </c>
      <c r="BF124" s="371">
        <v>4156</v>
      </c>
      <c r="BG124" s="371">
        <v>4026</v>
      </c>
      <c r="BH124" s="371">
        <v>4072</v>
      </c>
      <c r="BI124" s="371">
        <v>4005</v>
      </c>
      <c r="BJ124" s="371">
        <v>4125</v>
      </c>
      <c r="BK124" s="372">
        <v>4139</v>
      </c>
      <c r="BL124" s="370">
        <v>4156</v>
      </c>
      <c r="BM124" s="375">
        <v>4197</v>
      </c>
      <c r="BN124" s="375">
        <v>4170</v>
      </c>
      <c r="BO124" s="375">
        <v>4171</v>
      </c>
      <c r="BP124" s="375">
        <v>4210</v>
      </c>
      <c r="BQ124" s="375">
        <v>4163</v>
      </c>
      <c r="BR124" s="375">
        <v>3957</v>
      </c>
      <c r="BS124" s="375">
        <v>3913</v>
      </c>
      <c r="BT124" s="375">
        <v>3881</v>
      </c>
      <c r="BU124" s="375">
        <v>3875</v>
      </c>
      <c r="BV124" s="375">
        <v>3894</v>
      </c>
      <c r="BW124" s="372">
        <v>3946</v>
      </c>
      <c r="BX124" s="370">
        <v>3854</v>
      </c>
      <c r="BY124" s="375">
        <v>3824</v>
      </c>
      <c r="BZ124" s="375">
        <v>3806</v>
      </c>
      <c r="CA124" s="375">
        <v>3778</v>
      </c>
      <c r="CB124" s="375">
        <v>3704</v>
      </c>
      <c r="CC124" s="375">
        <v>3638</v>
      </c>
      <c r="CD124" s="375">
        <v>3587</v>
      </c>
      <c r="CE124" s="375">
        <v>3600</v>
      </c>
      <c r="CF124" s="375">
        <v>3592</v>
      </c>
      <c r="CG124" s="371">
        <v>3576</v>
      </c>
      <c r="CH124" s="371">
        <v>3583</v>
      </c>
      <c r="CI124" s="372">
        <v>3603</v>
      </c>
      <c r="CJ124" s="370">
        <v>3599</v>
      </c>
      <c r="CK124" s="371">
        <v>3615</v>
      </c>
      <c r="CL124" s="371">
        <v>3603</v>
      </c>
      <c r="CM124" s="371">
        <v>3600</v>
      </c>
      <c r="CN124" s="371">
        <v>3624</v>
      </c>
      <c r="CO124" s="371">
        <v>3676</v>
      </c>
      <c r="CP124" s="371">
        <v>3727</v>
      </c>
      <c r="CQ124" s="371">
        <v>3718</v>
      </c>
      <c r="CR124" s="371">
        <v>3674</v>
      </c>
      <c r="CS124" s="371">
        <v>3727</v>
      </c>
      <c r="CT124" s="371">
        <v>3724</v>
      </c>
      <c r="CU124" s="372">
        <v>3720</v>
      </c>
      <c r="CV124" s="370">
        <v>3738</v>
      </c>
      <c r="CW124" s="371">
        <v>3729</v>
      </c>
      <c r="CX124" s="371">
        <v>3688</v>
      </c>
      <c r="CY124" s="371">
        <v>3650</v>
      </c>
      <c r="CZ124" s="371">
        <v>3649</v>
      </c>
      <c r="DA124" s="371">
        <v>3626</v>
      </c>
      <c r="DB124" s="371">
        <v>3681</v>
      </c>
      <c r="DC124" s="371">
        <v>3631</v>
      </c>
      <c r="DD124" s="371">
        <v>3634</v>
      </c>
      <c r="DE124" s="371">
        <v>3642</v>
      </c>
      <c r="DF124" s="371">
        <v>3648</v>
      </c>
      <c r="DG124" s="372">
        <v>3621</v>
      </c>
      <c r="DH124" s="370">
        <v>3605</v>
      </c>
      <c r="DI124" s="371">
        <v>3634</v>
      </c>
      <c r="DJ124" s="371">
        <v>3627</v>
      </c>
      <c r="DK124" s="371">
        <v>3609</v>
      </c>
      <c r="DL124" s="371">
        <v>3575</v>
      </c>
      <c r="DM124" s="371">
        <v>3521</v>
      </c>
      <c r="DN124" s="371">
        <v>3487</v>
      </c>
      <c r="DO124" s="371">
        <v>3469</v>
      </c>
      <c r="DP124" s="371">
        <v>3485</v>
      </c>
      <c r="DQ124" s="371">
        <v>3449</v>
      </c>
      <c r="DR124" s="371">
        <v>3449</v>
      </c>
      <c r="DS124" s="374">
        <v>3527</v>
      </c>
      <c r="DT124" s="370">
        <v>3551</v>
      </c>
      <c r="DU124" s="371">
        <v>3660</v>
      </c>
      <c r="DV124" s="371">
        <v>3679</v>
      </c>
      <c r="DW124" s="371">
        <v>3685</v>
      </c>
      <c r="DX124" s="371">
        <v>3748</v>
      </c>
      <c r="DY124" s="371">
        <v>3771</v>
      </c>
      <c r="DZ124" s="371">
        <v>3754</v>
      </c>
      <c r="EA124" s="371">
        <v>3687</v>
      </c>
      <c r="EB124" s="371">
        <v>3682</v>
      </c>
      <c r="EC124" s="371">
        <v>3657</v>
      </c>
      <c r="ED124" s="371">
        <v>3624</v>
      </c>
      <c r="EE124" s="374">
        <v>3593</v>
      </c>
      <c r="EF124" s="370">
        <v>3586</v>
      </c>
      <c r="EG124" s="371">
        <v>3561</v>
      </c>
      <c r="EH124" s="371">
        <v>3524</v>
      </c>
      <c r="EI124" s="371">
        <v>3493</v>
      </c>
      <c r="EJ124" s="371">
        <v>3512</v>
      </c>
      <c r="EK124" s="371">
        <v>3507</v>
      </c>
      <c r="EL124" s="371">
        <v>3492</v>
      </c>
      <c r="EM124" s="371">
        <v>3473</v>
      </c>
      <c r="EN124" s="371">
        <v>3465</v>
      </c>
      <c r="EO124" s="371">
        <v>3438</v>
      </c>
      <c r="EP124" s="371">
        <v>3421</v>
      </c>
      <c r="EQ124" s="374">
        <v>3410</v>
      </c>
      <c r="ER124" s="370">
        <v>3433</v>
      </c>
      <c r="ES124" s="371">
        <v>3421</v>
      </c>
      <c r="ET124" s="371">
        <v>3418</v>
      </c>
      <c r="EU124" s="371">
        <v>3389</v>
      </c>
      <c r="EV124" s="371">
        <v>3408</v>
      </c>
      <c r="EW124" s="374">
        <v>3370</v>
      </c>
      <c r="EX124" s="374">
        <v>3573</v>
      </c>
      <c r="EY124" s="374">
        <v>3544</v>
      </c>
      <c r="EZ124" s="372">
        <v>3520</v>
      </c>
      <c r="FA124" s="372">
        <v>3522</v>
      </c>
      <c r="FB124" s="372">
        <v>3512</v>
      </c>
      <c r="FC124" s="372">
        <v>3537</v>
      </c>
      <c r="FD124" s="372">
        <v>3578</v>
      </c>
      <c r="FE124" s="372">
        <v>3587</v>
      </c>
      <c r="FF124" s="372">
        <v>3613</v>
      </c>
      <c r="FG124" s="372"/>
      <c r="FH124" s="372"/>
      <c r="FI124" s="372"/>
      <c r="FJ124" s="372"/>
      <c r="FK124" s="372"/>
      <c r="FL124" s="372"/>
      <c r="FM124" s="372"/>
      <c r="FN124" s="372"/>
      <c r="FO124" s="372"/>
      <c r="FP124" s="372"/>
      <c r="FQ124" s="103">
        <v>35</v>
      </c>
      <c r="FR124" s="83">
        <v>0.96872405203432055</v>
      </c>
      <c r="FS124" s="103">
        <v>76</v>
      </c>
      <c r="FT124" s="83">
        <v>2.2287390029325516</v>
      </c>
    </row>
    <row r="125" spans="1:176" ht="15" outlineLevel="2">
      <c r="A125" s="358">
        <v>847</v>
      </c>
      <c r="B125" s="52" t="s">
        <v>391</v>
      </c>
      <c r="C125" s="342" t="s">
        <v>412</v>
      </c>
      <c r="D125" s="370">
        <v>24344</v>
      </c>
      <c r="E125" s="371">
        <v>24416</v>
      </c>
      <c r="F125" s="371">
        <v>24400</v>
      </c>
      <c r="G125" s="371">
        <v>24381</v>
      </c>
      <c r="H125" s="371">
        <v>24254</v>
      </c>
      <c r="I125" s="371">
        <v>24293</v>
      </c>
      <c r="J125" s="371">
        <v>24233</v>
      </c>
      <c r="K125" s="371">
        <v>24261</v>
      </c>
      <c r="L125" s="371">
        <v>24306</v>
      </c>
      <c r="M125" s="371">
        <v>24469</v>
      </c>
      <c r="N125" s="371">
        <v>24539</v>
      </c>
      <c r="O125" s="372">
        <v>24711</v>
      </c>
      <c r="P125" s="370">
        <v>24726</v>
      </c>
      <c r="Q125" s="371">
        <v>24794</v>
      </c>
      <c r="R125" s="373">
        <v>24917</v>
      </c>
      <c r="S125" s="371">
        <v>25102</v>
      </c>
      <c r="T125" s="371">
        <v>25164</v>
      </c>
      <c r="U125" s="371">
        <v>25366</v>
      </c>
      <c r="V125" s="371">
        <v>25362</v>
      </c>
      <c r="W125" s="371">
        <v>25168</v>
      </c>
      <c r="X125" s="371">
        <v>25054</v>
      </c>
      <c r="Y125" s="371">
        <v>25106</v>
      </c>
      <c r="Z125" s="371">
        <v>25072</v>
      </c>
      <c r="AA125" s="372">
        <v>25007</v>
      </c>
      <c r="AB125" s="370">
        <v>25112</v>
      </c>
      <c r="AC125" s="371">
        <v>25226</v>
      </c>
      <c r="AD125" s="371">
        <v>25016</v>
      </c>
      <c r="AE125" s="371">
        <v>25395</v>
      </c>
      <c r="AF125" s="371">
        <v>25416</v>
      </c>
      <c r="AG125" s="371">
        <v>25243</v>
      </c>
      <c r="AH125" s="371">
        <v>25189</v>
      </c>
      <c r="AI125" s="371">
        <v>25292</v>
      </c>
      <c r="AJ125" s="371">
        <v>25281</v>
      </c>
      <c r="AK125" s="371">
        <v>25356</v>
      </c>
      <c r="AL125" s="371">
        <v>25304</v>
      </c>
      <c r="AM125" s="372">
        <v>25433</v>
      </c>
      <c r="AN125" s="370">
        <v>25348</v>
      </c>
      <c r="AO125" s="371">
        <v>25418</v>
      </c>
      <c r="AP125" s="371">
        <v>25433</v>
      </c>
      <c r="AQ125" s="371">
        <v>25264</v>
      </c>
      <c r="AR125" s="371">
        <v>25456</v>
      </c>
      <c r="AS125" s="371">
        <v>25513</v>
      </c>
      <c r="AT125" s="371">
        <v>25583</v>
      </c>
      <c r="AU125" s="371">
        <v>25639</v>
      </c>
      <c r="AV125" s="371">
        <v>25584</v>
      </c>
      <c r="AW125" s="371">
        <v>25583</v>
      </c>
      <c r="AX125" s="371">
        <v>25598</v>
      </c>
      <c r="AY125" s="372">
        <v>25655</v>
      </c>
      <c r="AZ125" s="370">
        <v>25731</v>
      </c>
      <c r="BA125" s="371">
        <v>25835</v>
      </c>
      <c r="BB125" s="371">
        <v>25803</v>
      </c>
      <c r="BC125" s="371">
        <v>25798</v>
      </c>
      <c r="BD125" s="371">
        <v>25735</v>
      </c>
      <c r="BE125" s="371">
        <v>25541</v>
      </c>
      <c r="BF125" s="371">
        <v>25533</v>
      </c>
      <c r="BG125" s="371">
        <v>25341</v>
      </c>
      <c r="BH125" s="371">
        <v>25372</v>
      </c>
      <c r="BI125" s="371">
        <v>25229</v>
      </c>
      <c r="BJ125" s="371">
        <v>25247</v>
      </c>
      <c r="BK125" s="372">
        <v>25319</v>
      </c>
      <c r="BL125" s="370">
        <v>25320</v>
      </c>
      <c r="BM125" s="375">
        <v>25405</v>
      </c>
      <c r="BN125" s="375">
        <v>25401</v>
      </c>
      <c r="BO125" s="375">
        <v>25339</v>
      </c>
      <c r="BP125" s="375">
        <v>25350</v>
      </c>
      <c r="BQ125" s="375">
        <v>25384</v>
      </c>
      <c r="BR125" s="375">
        <v>25092</v>
      </c>
      <c r="BS125" s="375">
        <v>25019</v>
      </c>
      <c r="BT125" s="375">
        <v>25014</v>
      </c>
      <c r="BU125" s="375">
        <v>24963</v>
      </c>
      <c r="BV125" s="375">
        <v>24935</v>
      </c>
      <c r="BW125" s="372">
        <v>24962</v>
      </c>
      <c r="BX125" s="370">
        <v>24995</v>
      </c>
      <c r="BY125" s="375">
        <v>24953</v>
      </c>
      <c r="BZ125" s="375">
        <v>24861</v>
      </c>
      <c r="CA125" s="375">
        <v>24725</v>
      </c>
      <c r="CB125" s="375">
        <v>24703</v>
      </c>
      <c r="CC125" s="375">
        <v>24599</v>
      </c>
      <c r="CD125" s="375">
        <v>24473</v>
      </c>
      <c r="CE125" s="375">
        <v>24481</v>
      </c>
      <c r="CF125" s="375">
        <v>24424</v>
      </c>
      <c r="CG125" s="371">
        <v>24356</v>
      </c>
      <c r="CH125" s="371">
        <v>24405</v>
      </c>
      <c r="CI125" s="372">
        <v>24425</v>
      </c>
      <c r="CJ125" s="370">
        <v>24393</v>
      </c>
      <c r="CK125" s="371">
        <v>24493</v>
      </c>
      <c r="CL125" s="371">
        <v>24387</v>
      </c>
      <c r="CM125" s="371">
        <v>24389</v>
      </c>
      <c r="CN125" s="371">
        <v>24497</v>
      </c>
      <c r="CO125" s="371">
        <v>24661</v>
      </c>
      <c r="CP125" s="371">
        <v>24702</v>
      </c>
      <c r="CQ125" s="371">
        <v>24621</v>
      </c>
      <c r="CR125" s="371">
        <v>24710</v>
      </c>
      <c r="CS125" s="371">
        <v>24806</v>
      </c>
      <c r="CT125" s="371">
        <v>24855</v>
      </c>
      <c r="CU125" s="372">
        <v>24926</v>
      </c>
      <c r="CV125" s="370">
        <v>24932</v>
      </c>
      <c r="CW125" s="371">
        <v>24805</v>
      </c>
      <c r="CX125" s="371">
        <v>24818</v>
      </c>
      <c r="CY125" s="371">
        <v>24802</v>
      </c>
      <c r="CZ125" s="371">
        <v>24864</v>
      </c>
      <c r="DA125" s="371">
        <v>24838</v>
      </c>
      <c r="DB125" s="371">
        <v>24782</v>
      </c>
      <c r="DC125" s="371">
        <v>24733</v>
      </c>
      <c r="DD125" s="371">
        <v>24634</v>
      </c>
      <c r="DE125" s="371">
        <v>24589</v>
      </c>
      <c r="DF125" s="371">
        <v>24591</v>
      </c>
      <c r="DG125" s="372">
        <v>24594</v>
      </c>
      <c r="DH125" s="370">
        <v>24619</v>
      </c>
      <c r="DI125" s="371">
        <v>24497</v>
      </c>
      <c r="DJ125" s="371">
        <v>24379</v>
      </c>
      <c r="DK125" s="371">
        <v>24462</v>
      </c>
      <c r="DL125" s="371">
        <v>24455</v>
      </c>
      <c r="DM125" s="371">
        <v>24392</v>
      </c>
      <c r="DN125" s="371">
        <v>24342</v>
      </c>
      <c r="DO125" s="371">
        <v>24283</v>
      </c>
      <c r="DP125" s="371">
        <v>24306</v>
      </c>
      <c r="DQ125" s="371">
        <v>24312</v>
      </c>
      <c r="DR125" s="371">
        <v>24200</v>
      </c>
      <c r="DS125" s="374">
        <v>24566</v>
      </c>
      <c r="DT125" s="370">
        <v>24695</v>
      </c>
      <c r="DU125" s="371">
        <v>24979</v>
      </c>
      <c r="DV125" s="371">
        <v>24957</v>
      </c>
      <c r="DW125" s="371">
        <v>24991</v>
      </c>
      <c r="DX125" s="371">
        <v>25158</v>
      </c>
      <c r="DY125" s="371">
        <v>25166</v>
      </c>
      <c r="DZ125" s="371">
        <v>25085</v>
      </c>
      <c r="EA125" s="371">
        <v>24418</v>
      </c>
      <c r="EB125" s="371">
        <v>24895</v>
      </c>
      <c r="EC125" s="371">
        <v>24835</v>
      </c>
      <c r="ED125" s="371">
        <v>24748</v>
      </c>
      <c r="EE125" s="374">
        <v>24625</v>
      </c>
      <c r="EF125" s="370">
        <v>24601</v>
      </c>
      <c r="EG125" s="371">
        <v>24564</v>
      </c>
      <c r="EH125" s="371">
        <v>24497</v>
      </c>
      <c r="EI125" s="371">
        <v>24636</v>
      </c>
      <c r="EJ125" s="371">
        <v>24568</v>
      </c>
      <c r="EK125" s="371">
        <v>24452</v>
      </c>
      <c r="EL125" s="371">
        <v>24451</v>
      </c>
      <c r="EM125" s="371">
        <v>24381</v>
      </c>
      <c r="EN125" s="371">
        <v>24397</v>
      </c>
      <c r="EO125" s="371">
        <v>24392</v>
      </c>
      <c r="EP125" s="371">
        <v>24385</v>
      </c>
      <c r="EQ125" s="374">
        <v>24333</v>
      </c>
      <c r="ER125" s="370">
        <v>24411</v>
      </c>
      <c r="ES125" s="371">
        <v>24336</v>
      </c>
      <c r="ET125" s="371">
        <v>24343</v>
      </c>
      <c r="EU125" s="371">
        <v>24302</v>
      </c>
      <c r="EV125" s="371">
        <v>24327</v>
      </c>
      <c r="EW125" s="374">
        <v>24251</v>
      </c>
      <c r="EX125" s="374">
        <v>24636</v>
      </c>
      <c r="EY125" s="374">
        <v>24628</v>
      </c>
      <c r="EZ125" s="372">
        <v>24565</v>
      </c>
      <c r="FA125" s="372">
        <v>24581</v>
      </c>
      <c r="FB125" s="372">
        <v>24566</v>
      </c>
      <c r="FC125" s="372">
        <v>24633</v>
      </c>
      <c r="FD125" s="372">
        <v>24772</v>
      </c>
      <c r="FE125" s="372">
        <v>24754</v>
      </c>
      <c r="FF125" s="372">
        <v>24666</v>
      </c>
      <c r="FG125" s="372"/>
      <c r="FH125" s="372"/>
      <c r="FI125" s="372"/>
      <c r="FJ125" s="372"/>
      <c r="FK125" s="372"/>
      <c r="FL125" s="372"/>
      <c r="FM125" s="372"/>
      <c r="FN125" s="372"/>
      <c r="FO125" s="372"/>
      <c r="FP125" s="372"/>
      <c r="FQ125" s="103">
        <v>-106</v>
      </c>
      <c r="FR125" s="83">
        <v>-0.42974134436065836</v>
      </c>
      <c r="FS125" s="103">
        <v>33</v>
      </c>
      <c r="FT125" s="83">
        <v>0.13561829614104304</v>
      </c>
    </row>
    <row r="126" spans="1:176" ht="15" outlineLevel="2">
      <c r="A126" s="358">
        <v>856</v>
      </c>
      <c r="B126" s="52" t="s">
        <v>391</v>
      </c>
      <c r="C126" s="342" t="s">
        <v>413</v>
      </c>
      <c r="D126" s="370">
        <v>3924</v>
      </c>
      <c r="E126" s="371">
        <v>3920</v>
      </c>
      <c r="F126" s="371">
        <v>3916</v>
      </c>
      <c r="G126" s="371">
        <v>3893</v>
      </c>
      <c r="H126" s="371">
        <v>3864</v>
      </c>
      <c r="I126" s="371">
        <v>3855</v>
      </c>
      <c r="J126" s="371">
        <v>3781</v>
      </c>
      <c r="K126" s="371">
        <v>3838</v>
      </c>
      <c r="L126" s="371">
        <v>3686</v>
      </c>
      <c r="M126" s="371">
        <v>3710</v>
      </c>
      <c r="N126" s="371">
        <v>3728</v>
      </c>
      <c r="O126" s="372">
        <v>3774</v>
      </c>
      <c r="P126" s="370">
        <v>3732</v>
      </c>
      <c r="Q126" s="371">
        <v>3718</v>
      </c>
      <c r="R126" s="373">
        <v>3707</v>
      </c>
      <c r="S126" s="371">
        <v>3708</v>
      </c>
      <c r="T126" s="371">
        <v>3771</v>
      </c>
      <c r="U126" s="371">
        <v>3775</v>
      </c>
      <c r="V126" s="371">
        <v>3765</v>
      </c>
      <c r="W126" s="371">
        <v>3778</v>
      </c>
      <c r="X126" s="371">
        <v>3771</v>
      </c>
      <c r="Y126" s="371">
        <v>3842</v>
      </c>
      <c r="Z126" s="371">
        <v>3866</v>
      </c>
      <c r="AA126" s="372">
        <v>3849</v>
      </c>
      <c r="AB126" s="370">
        <v>3862</v>
      </c>
      <c r="AC126" s="371">
        <v>3925</v>
      </c>
      <c r="AD126" s="371">
        <v>3907</v>
      </c>
      <c r="AE126" s="371">
        <v>3885</v>
      </c>
      <c r="AF126" s="371">
        <v>3877</v>
      </c>
      <c r="AG126" s="371">
        <v>3800</v>
      </c>
      <c r="AH126" s="371">
        <v>3785</v>
      </c>
      <c r="AI126" s="371">
        <v>3813</v>
      </c>
      <c r="AJ126" s="371">
        <v>3814</v>
      </c>
      <c r="AK126" s="371">
        <v>3879</v>
      </c>
      <c r="AL126" s="371">
        <v>3873</v>
      </c>
      <c r="AM126" s="372">
        <v>3875</v>
      </c>
      <c r="AN126" s="370">
        <v>3866</v>
      </c>
      <c r="AO126" s="371">
        <v>3880</v>
      </c>
      <c r="AP126" s="371">
        <v>3863</v>
      </c>
      <c r="AQ126" s="371">
        <v>3827</v>
      </c>
      <c r="AR126" s="371">
        <v>3872</v>
      </c>
      <c r="AS126" s="371">
        <v>3851</v>
      </c>
      <c r="AT126" s="371">
        <v>3865</v>
      </c>
      <c r="AU126" s="371">
        <v>3865</v>
      </c>
      <c r="AV126" s="371">
        <v>3835</v>
      </c>
      <c r="AW126" s="371">
        <v>3817</v>
      </c>
      <c r="AX126" s="371">
        <v>3800</v>
      </c>
      <c r="AY126" s="372">
        <v>3800</v>
      </c>
      <c r="AZ126" s="370">
        <v>3822</v>
      </c>
      <c r="BA126" s="371">
        <v>3871</v>
      </c>
      <c r="BB126" s="371">
        <v>3845</v>
      </c>
      <c r="BC126" s="371">
        <v>3848</v>
      </c>
      <c r="BD126" s="371">
        <v>3831</v>
      </c>
      <c r="BE126" s="371">
        <v>3825</v>
      </c>
      <c r="BF126" s="371">
        <v>3772</v>
      </c>
      <c r="BG126" s="371">
        <v>3669</v>
      </c>
      <c r="BH126" s="371">
        <v>3698</v>
      </c>
      <c r="BI126" s="371">
        <v>3604</v>
      </c>
      <c r="BJ126" s="371">
        <v>3612</v>
      </c>
      <c r="BK126" s="372">
        <v>3661</v>
      </c>
      <c r="BL126" s="370">
        <v>3660</v>
      </c>
      <c r="BM126" s="375">
        <v>3672</v>
      </c>
      <c r="BN126" s="375">
        <v>3671</v>
      </c>
      <c r="BO126" s="375">
        <v>3665</v>
      </c>
      <c r="BP126" s="375">
        <v>3663</v>
      </c>
      <c r="BQ126" s="375">
        <v>3608</v>
      </c>
      <c r="BR126" s="375">
        <v>3516</v>
      </c>
      <c r="BS126" s="375">
        <v>3438</v>
      </c>
      <c r="BT126" s="375">
        <v>3420</v>
      </c>
      <c r="BU126" s="375">
        <v>3437</v>
      </c>
      <c r="BV126" s="375">
        <v>3447</v>
      </c>
      <c r="BW126" s="372">
        <v>3452</v>
      </c>
      <c r="BX126" s="370">
        <v>3446</v>
      </c>
      <c r="BY126" s="375">
        <v>3403</v>
      </c>
      <c r="BZ126" s="375">
        <v>3367</v>
      </c>
      <c r="CA126" s="375">
        <v>3309</v>
      </c>
      <c r="CB126" s="375">
        <v>3290</v>
      </c>
      <c r="CC126" s="375">
        <v>3275</v>
      </c>
      <c r="CD126" s="375">
        <v>3268</v>
      </c>
      <c r="CE126" s="375">
        <v>3272</v>
      </c>
      <c r="CF126" s="375">
        <v>3244</v>
      </c>
      <c r="CG126" s="371">
        <v>3220</v>
      </c>
      <c r="CH126" s="371">
        <v>3196</v>
      </c>
      <c r="CI126" s="372">
        <v>3202</v>
      </c>
      <c r="CJ126" s="370">
        <v>3227</v>
      </c>
      <c r="CK126" s="371">
        <v>3244</v>
      </c>
      <c r="CL126" s="371">
        <v>3232</v>
      </c>
      <c r="CM126" s="371">
        <v>3221</v>
      </c>
      <c r="CN126" s="371">
        <v>3221</v>
      </c>
      <c r="CO126" s="371">
        <v>3263</v>
      </c>
      <c r="CP126" s="371">
        <v>3301</v>
      </c>
      <c r="CQ126" s="371">
        <v>3307</v>
      </c>
      <c r="CR126" s="371">
        <v>3238</v>
      </c>
      <c r="CS126" s="371">
        <v>3273</v>
      </c>
      <c r="CT126" s="371">
        <v>3256</v>
      </c>
      <c r="CU126" s="372">
        <v>3269</v>
      </c>
      <c r="CV126" s="370">
        <v>3270</v>
      </c>
      <c r="CW126" s="371">
        <v>3238</v>
      </c>
      <c r="CX126" s="371">
        <v>3180</v>
      </c>
      <c r="CY126" s="371">
        <v>3201</v>
      </c>
      <c r="CZ126" s="371">
        <v>3221</v>
      </c>
      <c r="DA126" s="371">
        <v>3215</v>
      </c>
      <c r="DB126" s="371">
        <v>3226</v>
      </c>
      <c r="DC126" s="371">
        <v>3215</v>
      </c>
      <c r="DD126" s="371">
        <v>3207</v>
      </c>
      <c r="DE126" s="371">
        <v>3199</v>
      </c>
      <c r="DF126" s="371">
        <v>3205</v>
      </c>
      <c r="DG126" s="372">
        <v>3204</v>
      </c>
      <c r="DH126" s="370">
        <v>3241</v>
      </c>
      <c r="DI126" s="371">
        <v>3246</v>
      </c>
      <c r="DJ126" s="371">
        <v>3228</v>
      </c>
      <c r="DK126" s="371">
        <v>3200</v>
      </c>
      <c r="DL126" s="371">
        <v>3181</v>
      </c>
      <c r="DM126" s="371">
        <v>3171</v>
      </c>
      <c r="DN126" s="371">
        <v>3133</v>
      </c>
      <c r="DO126" s="371">
        <v>3135</v>
      </c>
      <c r="DP126" s="371">
        <v>3113</v>
      </c>
      <c r="DQ126" s="371">
        <v>3097</v>
      </c>
      <c r="DR126" s="371">
        <v>3098</v>
      </c>
      <c r="DS126" s="374">
        <v>3105</v>
      </c>
      <c r="DT126" s="370">
        <v>3137</v>
      </c>
      <c r="DU126" s="371">
        <v>3187</v>
      </c>
      <c r="DV126" s="371">
        <v>3160</v>
      </c>
      <c r="DW126" s="371">
        <v>3183</v>
      </c>
      <c r="DX126" s="371">
        <v>3226</v>
      </c>
      <c r="DY126" s="371">
        <v>3235</v>
      </c>
      <c r="DZ126" s="371">
        <v>3205</v>
      </c>
      <c r="EA126" s="371">
        <v>3178</v>
      </c>
      <c r="EB126" s="371">
        <v>3172</v>
      </c>
      <c r="EC126" s="371">
        <v>3160</v>
      </c>
      <c r="ED126" s="371">
        <v>3144</v>
      </c>
      <c r="EE126" s="374">
        <v>3113</v>
      </c>
      <c r="EF126" s="370">
        <v>3113</v>
      </c>
      <c r="EG126" s="371">
        <v>3121</v>
      </c>
      <c r="EH126" s="371">
        <v>3077</v>
      </c>
      <c r="EI126" s="371">
        <v>3048</v>
      </c>
      <c r="EJ126" s="371">
        <v>3031</v>
      </c>
      <c r="EK126" s="371">
        <v>3028</v>
      </c>
      <c r="EL126" s="371">
        <v>3033</v>
      </c>
      <c r="EM126" s="371">
        <v>3044</v>
      </c>
      <c r="EN126" s="371">
        <v>3014</v>
      </c>
      <c r="EO126" s="371">
        <v>2989</v>
      </c>
      <c r="EP126" s="371">
        <v>2974</v>
      </c>
      <c r="EQ126" s="374">
        <v>2957</v>
      </c>
      <c r="ER126" s="370">
        <v>2978</v>
      </c>
      <c r="ES126" s="371">
        <v>2972</v>
      </c>
      <c r="ET126" s="371">
        <v>2962</v>
      </c>
      <c r="EU126" s="371">
        <v>2944</v>
      </c>
      <c r="EV126" s="371">
        <v>2935</v>
      </c>
      <c r="EW126" s="374">
        <v>2875</v>
      </c>
      <c r="EX126" s="374">
        <v>2989</v>
      </c>
      <c r="EY126" s="374">
        <v>2977</v>
      </c>
      <c r="EZ126" s="372">
        <v>2969</v>
      </c>
      <c r="FA126" s="372">
        <v>2988</v>
      </c>
      <c r="FB126" s="372">
        <v>2941</v>
      </c>
      <c r="FC126" s="372">
        <v>2967</v>
      </c>
      <c r="FD126" s="372">
        <v>2974</v>
      </c>
      <c r="FE126" s="372">
        <v>2936</v>
      </c>
      <c r="FF126" s="372">
        <v>2966</v>
      </c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103">
        <v>-8</v>
      </c>
      <c r="FR126" s="83">
        <v>-0.26972353337828725</v>
      </c>
      <c r="FS126" s="103">
        <v>-1</v>
      </c>
      <c r="FT126" s="83">
        <v>-3.3818058843422386E-2</v>
      </c>
    </row>
    <row r="127" spans="1:176" ht="15" outlineLevel="2">
      <c r="A127" s="358">
        <v>861</v>
      </c>
      <c r="B127" s="52" t="s">
        <v>391</v>
      </c>
      <c r="C127" s="342" t="s">
        <v>414</v>
      </c>
      <c r="D127" s="370">
        <v>6639</v>
      </c>
      <c r="E127" s="371">
        <v>6668</v>
      </c>
      <c r="F127" s="371">
        <v>6695</v>
      </c>
      <c r="G127" s="371">
        <v>6647</v>
      </c>
      <c r="H127" s="371">
        <v>6675</v>
      </c>
      <c r="I127" s="371">
        <v>6767</v>
      </c>
      <c r="J127" s="371">
        <v>6742</v>
      </c>
      <c r="K127" s="371">
        <v>6684</v>
      </c>
      <c r="L127" s="371">
        <v>6700</v>
      </c>
      <c r="M127" s="371">
        <v>6698</v>
      </c>
      <c r="N127" s="371">
        <v>6667</v>
      </c>
      <c r="O127" s="372">
        <v>6668</v>
      </c>
      <c r="P127" s="370">
        <v>6659</v>
      </c>
      <c r="Q127" s="371">
        <v>6632</v>
      </c>
      <c r="R127" s="373">
        <v>6570</v>
      </c>
      <c r="S127" s="371">
        <v>6967</v>
      </c>
      <c r="T127" s="371">
        <v>7119</v>
      </c>
      <c r="U127" s="371">
        <v>7219</v>
      </c>
      <c r="V127" s="371">
        <v>7184</v>
      </c>
      <c r="W127" s="371">
        <v>7196</v>
      </c>
      <c r="X127" s="371">
        <v>7247</v>
      </c>
      <c r="Y127" s="371">
        <v>7305</v>
      </c>
      <c r="Z127" s="371">
        <v>7328</v>
      </c>
      <c r="AA127" s="372">
        <v>7260</v>
      </c>
      <c r="AB127" s="370">
        <v>7258</v>
      </c>
      <c r="AC127" s="371">
        <v>7345</v>
      </c>
      <c r="AD127" s="371">
        <v>7253</v>
      </c>
      <c r="AE127" s="371">
        <v>7213</v>
      </c>
      <c r="AF127" s="371">
        <v>7202</v>
      </c>
      <c r="AG127" s="371">
        <v>7035</v>
      </c>
      <c r="AH127" s="371">
        <v>7001</v>
      </c>
      <c r="AI127" s="371">
        <v>6888</v>
      </c>
      <c r="AJ127" s="371">
        <v>6839</v>
      </c>
      <c r="AK127" s="371">
        <v>6986</v>
      </c>
      <c r="AL127" s="371">
        <v>6970</v>
      </c>
      <c r="AM127" s="372">
        <v>7011</v>
      </c>
      <c r="AN127" s="370">
        <v>6977</v>
      </c>
      <c r="AO127" s="371">
        <v>6950</v>
      </c>
      <c r="AP127" s="371">
        <v>6917</v>
      </c>
      <c r="AQ127" s="371">
        <v>6865</v>
      </c>
      <c r="AR127" s="371">
        <v>7038</v>
      </c>
      <c r="AS127" s="371">
        <v>7043</v>
      </c>
      <c r="AT127" s="371">
        <v>7046</v>
      </c>
      <c r="AU127" s="371">
        <v>7098</v>
      </c>
      <c r="AV127" s="371">
        <v>7014</v>
      </c>
      <c r="AW127" s="371">
        <v>7032</v>
      </c>
      <c r="AX127" s="371">
        <v>7060</v>
      </c>
      <c r="AY127" s="372">
        <v>7027</v>
      </c>
      <c r="AZ127" s="370">
        <v>7111</v>
      </c>
      <c r="BA127" s="371">
        <v>7213</v>
      </c>
      <c r="BB127" s="371">
        <v>7117</v>
      </c>
      <c r="BC127" s="371">
        <v>7081</v>
      </c>
      <c r="BD127" s="371">
        <v>7028</v>
      </c>
      <c r="BE127" s="371">
        <v>6913</v>
      </c>
      <c r="BF127" s="371">
        <v>6896</v>
      </c>
      <c r="BG127" s="371">
        <v>6772</v>
      </c>
      <c r="BH127" s="371">
        <v>6789</v>
      </c>
      <c r="BI127" s="371">
        <v>6641</v>
      </c>
      <c r="BJ127" s="371">
        <v>6664</v>
      </c>
      <c r="BK127" s="372">
        <v>6712</v>
      </c>
      <c r="BL127" s="370">
        <v>6693</v>
      </c>
      <c r="BM127" s="375">
        <v>6731</v>
      </c>
      <c r="BN127" s="375">
        <v>6717</v>
      </c>
      <c r="BO127" s="375">
        <v>6687</v>
      </c>
      <c r="BP127" s="375">
        <v>6679</v>
      </c>
      <c r="BQ127" s="375">
        <v>6637</v>
      </c>
      <c r="BR127" s="375">
        <v>6324</v>
      </c>
      <c r="BS127" s="375">
        <v>6207</v>
      </c>
      <c r="BT127" s="375">
        <v>6191</v>
      </c>
      <c r="BU127" s="375">
        <v>6178</v>
      </c>
      <c r="BV127" s="375">
        <v>6158</v>
      </c>
      <c r="BW127" s="372">
        <v>6148</v>
      </c>
      <c r="BX127" s="370">
        <v>6189</v>
      </c>
      <c r="BY127" s="375">
        <v>6142</v>
      </c>
      <c r="BZ127" s="375">
        <v>6085</v>
      </c>
      <c r="CA127" s="375">
        <v>5993</v>
      </c>
      <c r="CB127" s="375">
        <v>5949</v>
      </c>
      <c r="CC127" s="375">
        <v>5850</v>
      </c>
      <c r="CD127" s="375">
        <v>5860</v>
      </c>
      <c r="CE127" s="375">
        <v>5866</v>
      </c>
      <c r="CF127" s="375">
        <v>5833</v>
      </c>
      <c r="CG127" s="371">
        <v>5755</v>
      </c>
      <c r="CH127" s="371">
        <v>5745</v>
      </c>
      <c r="CI127" s="372">
        <v>5711</v>
      </c>
      <c r="CJ127" s="370">
        <v>5667</v>
      </c>
      <c r="CK127" s="371">
        <v>5646</v>
      </c>
      <c r="CL127" s="371">
        <v>5633</v>
      </c>
      <c r="CM127" s="371">
        <v>5608</v>
      </c>
      <c r="CN127" s="371">
        <v>5599</v>
      </c>
      <c r="CO127" s="371">
        <v>5657</v>
      </c>
      <c r="CP127" s="371">
        <v>5719</v>
      </c>
      <c r="CQ127" s="371">
        <v>5679</v>
      </c>
      <c r="CR127" s="371">
        <v>5689</v>
      </c>
      <c r="CS127" s="371">
        <v>5769</v>
      </c>
      <c r="CT127" s="371">
        <v>5837</v>
      </c>
      <c r="CU127" s="372">
        <v>5885</v>
      </c>
      <c r="CV127" s="370">
        <v>5888</v>
      </c>
      <c r="CW127" s="371">
        <v>5851</v>
      </c>
      <c r="CX127" s="371">
        <v>5858</v>
      </c>
      <c r="CY127" s="371">
        <v>5786</v>
      </c>
      <c r="CZ127" s="371">
        <v>5780</v>
      </c>
      <c r="DA127" s="371">
        <v>5788</v>
      </c>
      <c r="DB127" s="371">
        <v>5744</v>
      </c>
      <c r="DC127" s="371">
        <v>5687</v>
      </c>
      <c r="DD127" s="371">
        <v>5700</v>
      </c>
      <c r="DE127" s="371">
        <v>5673</v>
      </c>
      <c r="DF127" s="371">
        <v>5647</v>
      </c>
      <c r="DG127" s="372">
        <v>5627</v>
      </c>
      <c r="DH127" s="370">
        <v>5625</v>
      </c>
      <c r="DI127" s="371">
        <v>5575</v>
      </c>
      <c r="DJ127" s="371">
        <v>5669</v>
      </c>
      <c r="DK127" s="371">
        <v>5604</v>
      </c>
      <c r="DL127" s="371">
        <v>5679</v>
      </c>
      <c r="DM127" s="371">
        <v>5615</v>
      </c>
      <c r="DN127" s="371">
        <v>5543</v>
      </c>
      <c r="DO127" s="371">
        <v>5568</v>
      </c>
      <c r="DP127" s="371">
        <v>5552</v>
      </c>
      <c r="DQ127" s="371">
        <v>5537</v>
      </c>
      <c r="DR127" s="371">
        <v>5531</v>
      </c>
      <c r="DS127" s="374">
        <v>5570</v>
      </c>
      <c r="DT127" s="370">
        <v>5623</v>
      </c>
      <c r="DU127" s="371">
        <v>5788</v>
      </c>
      <c r="DV127" s="371">
        <v>5807</v>
      </c>
      <c r="DW127" s="371">
        <v>5870</v>
      </c>
      <c r="DX127" s="371">
        <v>5963</v>
      </c>
      <c r="DY127" s="371">
        <v>5988</v>
      </c>
      <c r="DZ127" s="371">
        <v>5976</v>
      </c>
      <c r="EA127" s="371">
        <v>5865</v>
      </c>
      <c r="EB127" s="371">
        <v>5919</v>
      </c>
      <c r="EC127" s="371">
        <v>5911</v>
      </c>
      <c r="ED127" s="371">
        <v>5849</v>
      </c>
      <c r="EE127" s="374">
        <v>5814</v>
      </c>
      <c r="EF127" s="370">
        <v>5819</v>
      </c>
      <c r="EG127" s="371">
        <v>5816</v>
      </c>
      <c r="EH127" s="371">
        <v>5778</v>
      </c>
      <c r="EI127" s="371">
        <v>5755</v>
      </c>
      <c r="EJ127" s="371">
        <v>5691</v>
      </c>
      <c r="EK127" s="371">
        <v>5693</v>
      </c>
      <c r="EL127" s="371">
        <v>5704</v>
      </c>
      <c r="EM127" s="371">
        <v>5704</v>
      </c>
      <c r="EN127" s="371">
        <v>5747</v>
      </c>
      <c r="EO127" s="371">
        <v>5702</v>
      </c>
      <c r="EP127" s="371">
        <v>5644</v>
      </c>
      <c r="EQ127" s="374">
        <v>5603</v>
      </c>
      <c r="ER127" s="370">
        <v>5624</v>
      </c>
      <c r="ES127" s="371">
        <v>5645</v>
      </c>
      <c r="ET127" s="371">
        <v>5653</v>
      </c>
      <c r="EU127" s="371">
        <v>5607</v>
      </c>
      <c r="EV127" s="371">
        <v>5594</v>
      </c>
      <c r="EW127" s="374">
        <v>5508</v>
      </c>
      <c r="EX127" s="374">
        <v>5872</v>
      </c>
      <c r="EY127" s="374">
        <v>5841</v>
      </c>
      <c r="EZ127" s="372">
        <v>5837</v>
      </c>
      <c r="FA127" s="372">
        <v>5896</v>
      </c>
      <c r="FB127" s="372">
        <v>5908</v>
      </c>
      <c r="FC127" s="372">
        <v>5920</v>
      </c>
      <c r="FD127" s="372">
        <v>5998</v>
      </c>
      <c r="FE127" s="372">
        <v>5975</v>
      </c>
      <c r="FF127" s="372">
        <v>5937</v>
      </c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103">
        <v>-61</v>
      </c>
      <c r="FR127" s="83">
        <v>-1.0274549435741958</v>
      </c>
      <c r="FS127" s="103">
        <v>17</v>
      </c>
      <c r="FT127" s="83">
        <v>0.30340888809566302</v>
      </c>
    </row>
    <row r="128" spans="1:176" ht="23.25" customHeight="1" outlineLevel="1">
      <c r="A128" s="45" t="s">
        <v>3042</v>
      </c>
      <c r="B128" s="42"/>
      <c r="C128" s="46" t="s">
        <v>3043</v>
      </c>
      <c r="D128" s="47">
        <v>872690</v>
      </c>
      <c r="E128" s="48">
        <v>879367</v>
      </c>
      <c r="F128" s="48">
        <v>878061</v>
      </c>
      <c r="G128" s="48">
        <v>889697</v>
      </c>
      <c r="H128" s="48">
        <v>888362</v>
      </c>
      <c r="I128" s="48">
        <v>900081</v>
      </c>
      <c r="J128" s="48">
        <v>888267</v>
      </c>
      <c r="K128" s="48">
        <v>897080</v>
      </c>
      <c r="L128" s="48">
        <v>871226</v>
      </c>
      <c r="M128" s="48">
        <v>874312</v>
      </c>
      <c r="N128" s="48">
        <v>867883</v>
      </c>
      <c r="O128" s="49">
        <v>880356</v>
      </c>
      <c r="P128" s="47">
        <v>877670</v>
      </c>
      <c r="Q128" s="48">
        <v>867130</v>
      </c>
      <c r="R128" s="50">
        <v>860325</v>
      </c>
      <c r="S128" s="48">
        <v>850390</v>
      </c>
      <c r="T128" s="48">
        <v>850829</v>
      </c>
      <c r="U128" s="48">
        <v>851372</v>
      </c>
      <c r="V128" s="48">
        <v>847746</v>
      </c>
      <c r="W128" s="48">
        <v>844725</v>
      </c>
      <c r="X128" s="48">
        <v>841139</v>
      </c>
      <c r="Y128" s="48">
        <v>838726</v>
      </c>
      <c r="Z128" s="48">
        <v>840281</v>
      </c>
      <c r="AA128" s="49">
        <v>827642</v>
      </c>
      <c r="AB128" s="47">
        <v>829293</v>
      </c>
      <c r="AC128" s="48">
        <v>839173</v>
      </c>
      <c r="AD128" s="48">
        <v>843314</v>
      </c>
      <c r="AE128" s="48">
        <v>849891</v>
      </c>
      <c r="AF128" s="48">
        <v>837308</v>
      </c>
      <c r="AG128" s="48">
        <v>838151</v>
      </c>
      <c r="AH128" s="48">
        <v>849905</v>
      </c>
      <c r="AI128" s="48">
        <v>842229</v>
      </c>
      <c r="AJ128" s="48">
        <v>840838</v>
      </c>
      <c r="AK128" s="48">
        <v>838692</v>
      </c>
      <c r="AL128" s="48">
        <v>842141</v>
      </c>
      <c r="AM128" s="49">
        <v>841036</v>
      </c>
      <c r="AN128" s="47">
        <v>850139</v>
      </c>
      <c r="AO128" s="48">
        <v>847617</v>
      </c>
      <c r="AP128" s="48">
        <v>844588</v>
      </c>
      <c r="AQ128" s="48">
        <v>844763</v>
      </c>
      <c r="AR128" s="48">
        <v>851849</v>
      </c>
      <c r="AS128" s="48">
        <v>848199</v>
      </c>
      <c r="AT128" s="48">
        <v>849656</v>
      </c>
      <c r="AU128" s="48">
        <v>849644</v>
      </c>
      <c r="AV128" s="48">
        <v>838829</v>
      </c>
      <c r="AW128" s="48">
        <v>841889</v>
      </c>
      <c r="AX128" s="48">
        <v>840474</v>
      </c>
      <c r="AY128" s="49">
        <v>842228</v>
      </c>
      <c r="AZ128" s="47">
        <v>850625</v>
      </c>
      <c r="BA128" s="48">
        <v>855651</v>
      </c>
      <c r="BB128" s="48">
        <v>856066</v>
      </c>
      <c r="BC128" s="48">
        <v>853624</v>
      </c>
      <c r="BD128" s="48">
        <v>853091</v>
      </c>
      <c r="BE128" s="48">
        <v>845590</v>
      </c>
      <c r="BF128" s="48">
        <v>842766</v>
      </c>
      <c r="BG128" s="48">
        <v>823967</v>
      </c>
      <c r="BH128" s="48">
        <v>834910</v>
      </c>
      <c r="BI128" s="48">
        <v>825164</v>
      </c>
      <c r="BJ128" s="48">
        <v>840239</v>
      </c>
      <c r="BK128" s="49">
        <v>855163</v>
      </c>
      <c r="BL128" s="47">
        <v>864535</v>
      </c>
      <c r="BM128" s="118">
        <v>882467</v>
      </c>
      <c r="BN128" s="118">
        <v>874898</v>
      </c>
      <c r="BO128" s="118">
        <v>869377</v>
      </c>
      <c r="BP128" s="118">
        <v>872269</v>
      </c>
      <c r="BQ128" s="118">
        <v>870709</v>
      </c>
      <c r="BR128" s="118">
        <v>856071</v>
      </c>
      <c r="BS128" s="118">
        <v>848408</v>
      </c>
      <c r="BT128" s="118">
        <v>852185</v>
      </c>
      <c r="BU128" s="118">
        <v>850766</v>
      </c>
      <c r="BV128" s="118">
        <v>850530</v>
      </c>
      <c r="BW128" s="49">
        <v>857524</v>
      </c>
      <c r="BX128" s="47">
        <v>859170</v>
      </c>
      <c r="BY128" s="118">
        <v>852491</v>
      </c>
      <c r="BZ128" s="118">
        <v>828745</v>
      </c>
      <c r="CA128" s="118">
        <v>811517</v>
      </c>
      <c r="CB128" s="118">
        <v>819202</v>
      </c>
      <c r="CC128" s="118">
        <v>810767</v>
      </c>
      <c r="CD128" s="118">
        <v>800221</v>
      </c>
      <c r="CE128" s="118">
        <v>802541</v>
      </c>
      <c r="CF128" s="118">
        <v>806685</v>
      </c>
      <c r="CG128" s="48">
        <v>795345</v>
      </c>
      <c r="CH128" s="48">
        <v>787984</v>
      </c>
      <c r="CI128" s="49">
        <v>779169</v>
      </c>
      <c r="CJ128" s="47">
        <v>774343</v>
      </c>
      <c r="CK128" s="48">
        <v>771996</v>
      </c>
      <c r="CL128" s="48">
        <v>766015</v>
      </c>
      <c r="CM128" s="48">
        <v>762117</v>
      </c>
      <c r="CN128" s="48">
        <v>760349</v>
      </c>
      <c r="CO128" s="48">
        <v>781864</v>
      </c>
      <c r="CP128" s="48">
        <v>795412</v>
      </c>
      <c r="CQ128" s="48">
        <v>800611</v>
      </c>
      <c r="CR128" s="48">
        <v>810016</v>
      </c>
      <c r="CS128" s="48">
        <v>822091</v>
      </c>
      <c r="CT128" s="48">
        <v>827122</v>
      </c>
      <c r="CU128" s="49">
        <v>827836</v>
      </c>
      <c r="CV128" s="47">
        <v>831723</v>
      </c>
      <c r="CW128" s="48">
        <v>836356</v>
      </c>
      <c r="CX128" s="48">
        <v>832519</v>
      </c>
      <c r="CY128" s="48">
        <v>829085</v>
      </c>
      <c r="CZ128" s="48">
        <v>828775</v>
      </c>
      <c r="DA128" s="48">
        <v>827592</v>
      </c>
      <c r="DB128" s="48">
        <v>826378</v>
      </c>
      <c r="DC128" s="48">
        <v>825696</v>
      </c>
      <c r="DD128" s="48">
        <v>821667</v>
      </c>
      <c r="DE128" s="48">
        <v>825145</v>
      </c>
      <c r="DF128" s="48">
        <v>822518</v>
      </c>
      <c r="DG128" s="49">
        <v>826277</v>
      </c>
      <c r="DH128" s="47">
        <v>828059</v>
      </c>
      <c r="DI128" s="48">
        <v>833713</v>
      </c>
      <c r="DJ128" s="48">
        <v>836157</v>
      </c>
      <c r="DK128" s="48">
        <v>828528</v>
      </c>
      <c r="DL128" s="48">
        <v>825575</v>
      </c>
      <c r="DM128" s="48">
        <v>819218</v>
      </c>
      <c r="DN128" s="48">
        <v>813099</v>
      </c>
      <c r="DO128" s="48">
        <v>813285</v>
      </c>
      <c r="DP128" s="48">
        <v>810998</v>
      </c>
      <c r="DQ128" s="48">
        <v>805331</v>
      </c>
      <c r="DR128" s="48">
        <v>801744</v>
      </c>
      <c r="DS128" s="51">
        <v>800149</v>
      </c>
      <c r="DT128" s="47">
        <v>800520</v>
      </c>
      <c r="DU128" s="48">
        <v>886195</v>
      </c>
      <c r="DV128" s="48">
        <v>899012</v>
      </c>
      <c r="DW128" s="48">
        <v>935174</v>
      </c>
      <c r="DX128" s="48">
        <v>969920</v>
      </c>
      <c r="DY128" s="48">
        <v>982462</v>
      </c>
      <c r="DZ128" s="48">
        <v>979419</v>
      </c>
      <c r="EA128" s="48">
        <v>939143</v>
      </c>
      <c r="EB128" s="48">
        <v>940627</v>
      </c>
      <c r="EC128" s="48">
        <v>927066</v>
      </c>
      <c r="ED128" s="48">
        <v>915601</v>
      </c>
      <c r="EE128" s="51">
        <v>901425</v>
      </c>
      <c r="EF128" s="47">
        <v>895609</v>
      </c>
      <c r="EG128" s="48">
        <v>888339</v>
      </c>
      <c r="EH128" s="48">
        <v>874914</v>
      </c>
      <c r="EI128" s="48">
        <v>867752</v>
      </c>
      <c r="EJ128" s="48">
        <v>862945</v>
      </c>
      <c r="EK128" s="48">
        <v>861669</v>
      </c>
      <c r="EL128" s="48">
        <v>856619</v>
      </c>
      <c r="EM128" s="48">
        <v>851515</v>
      </c>
      <c r="EN128" s="48">
        <v>917084</v>
      </c>
      <c r="EO128" s="48">
        <v>912765</v>
      </c>
      <c r="EP128" s="48">
        <v>909730</v>
      </c>
      <c r="EQ128" s="51">
        <v>912411</v>
      </c>
      <c r="ER128" s="47">
        <v>910451</v>
      </c>
      <c r="ES128" s="48">
        <v>923722</v>
      </c>
      <c r="ET128" s="48">
        <v>989393</v>
      </c>
      <c r="EU128" s="48">
        <v>992935</v>
      </c>
      <c r="EV128" s="48">
        <v>1010627</v>
      </c>
      <c r="EW128" s="51">
        <v>1011514</v>
      </c>
      <c r="EX128" s="51">
        <v>1057085</v>
      </c>
      <c r="EY128" s="51">
        <v>1059746</v>
      </c>
      <c r="EZ128" s="49">
        <v>1058780</v>
      </c>
      <c r="FA128" s="49">
        <v>1058711</v>
      </c>
      <c r="FB128" s="49">
        <v>1057006</v>
      </c>
      <c r="FC128" s="49">
        <v>1067292</v>
      </c>
      <c r="FD128" s="49">
        <v>1087888</v>
      </c>
      <c r="FE128" s="49">
        <v>1101514</v>
      </c>
      <c r="FF128" s="49">
        <v>1105567</v>
      </c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103">
        <v>17679</v>
      </c>
      <c r="FR128" s="83">
        <v>1.5990889742548391</v>
      </c>
      <c r="FS128" s="103">
        <v>38275</v>
      </c>
      <c r="FT128" s="83">
        <v>4.1949296972526628</v>
      </c>
    </row>
    <row r="129" spans="1:176" ht="15" customHeight="1" outlineLevel="2">
      <c r="A129" s="358">
        <v>1</v>
      </c>
      <c r="B129" s="52" t="s">
        <v>3042</v>
      </c>
      <c r="C129" s="342" t="s">
        <v>416</v>
      </c>
      <c r="D129" s="370">
        <v>633190</v>
      </c>
      <c r="E129" s="371">
        <v>639699</v>
      </c>
      <c r="F129" s="371">
        <v>638040</v>
      </c>
      <c r="G129" s="371">
        <v>651236</v>
      </c>
      <c r="H129" s="371">
        <v>649426</v>
      </c>
      <c r="I129" s="371">
        <v>656136</v>
      </c>
      <c r="J129" s="371">
        <v>650584</v>
      </c>
      <c r="K129" s="371">
        <v>655903</v>
      </c>
      <c r="L129" s="371">
        <v>635282</v>
      </c>
      <c r="M129" s="371">
        <v>638140</v>
      </c>
      <c r="N129" s="371">
        <v>632869</v>
      </c>
      <c r="O129" s="372">
        <v>644077</v>
      </c>
      <c r="P129" s="370">
        <v>640721</v>
      </c>
      <c r="Q129" s="371">
        <v>631127</v>
      </c>
      <c r="R129" s="373">
        <v>623747</v>
      </c>
      <c r="S129" s="371">
        <v>612531</v>
      </c>
      <c r="T129" s="371">
        <v>609237</v>
      </c>
      <c r="U129" s="371">
        <v>605825</v>
      </c>
      <c r="V129" s="371">
        <v>601234</v>
      </c>
      <c r="W129" s="371">
        <v>597667</v>
      </c>
      <c r="X129" s="371">
        <v>593684</v>
      </c>
      <c r="Y129" s="371">
        <v>589676</v>
      </c>
      <c r="Z129" s="371">
        <v>589828</v>
      </c>
      <c r="AA129" s="372">
        <v>581390</v>
      </c>
      <c r="AB129" s="370">
        <v>580741</v>
      </c>
      <c r="AC129" s="371">
        <v>586253</v>
      </c>
      <c r="AD129" s="371">
        <v>590260</v>
      </c>
      <c r="AE129" s="371">
        <v>597787</v>
      </c>
      <c r="AF129" s="371">
        <v>586060</v>
      </c>
      <c r="AG129" s="371">
        <v>592474</v>
      </c>
      <c r="AH129" s="371">
        <v>606102</v>
      </c>
      <c r="AI129" s="371">
        <v>602055</v>
      </c>
      <c r="AJ129" s="371">
        <v>603118</v>
      </c>
      <c r="AK129" s="371">
        <v>597499</v>
      </c>
      <c r="AL129" s="371">
        <v>601450</v>
      </c>
      <c r="AM129" s="372">
        <v>598359</v>
      </c>
      <c r="AN129" s="370">
        <v>609666</v>
      </c>
      <c r="AO129" s="371">
        <v>608686</v>
      </c>
      <c r="AP129" s="371">
        <v>606137</v>
      </c>
      <c r="AQ129" s="371">
        <v>608091</v>
      </c>
      <c r="AR129" s="371">
        <v>607366</v>
      </c>
      <c r="AS129" s="371">
        <v>604575</v>
      </c>
      <c r="AT129" s="371">
        <v>606514</v>
      </c>
      <c r="AU129" s="371">
        <v>605477</v>
      </c>
      <c r="AV129" s="371">
        <v>597954</v>
      </c>
      <c r="AW129" s="371">
        <v>600947</v>
      </c>
      <c r="AX129" s="371">
        <v>600086</v>
      </c>
      <c r="AY129" s="372">
        <v>601622</v>
      </c>
      <c r="AZ129" s="370">
        <v>609169</v>
      </c>
      <c r="BA129" s="371">
        <v>608868</v>
      </c>
      <c r="BB129" s="371">
        <v>613097</v>
      </c>
      <c r="BC129" s="371">
        <v>611223</v>
      </c>
      <c r="BD129" s="371">
        <v>611439</v>
      </c>
      <c r="BE129" s="371">
        <v>606011</v>
      </c>
      <c r="BF129" s="371">
        <v>604170</v>
      </c>
      <c r="BG129" s="371">
        <v>589778</v>
      </c>
      <c r="BH129" s="371">
        <v>597271</v>
      </c>
      <c r="BI129" s="371">
        <v>591162</v>
      </c>
      <c r="BJ129" s="371">
        <v>605112</v>
      </c>
      <c r="BK129" s="372">
        <v>617069</v>
      </c>
      <c r="BL129" s="370">
        <v>625686</v>
      </c>
      <c r="BM129" s="375">
        <v>639651</v>
      </c>
      <c r="BN129" s="375">
        <v>633455</v>
      </c>
      <c r="BO129" s="375">
        <v>628159</v>
      </c>
      <c r="BP129" s="375">
        <v>630953</v>
      </c>
      <c r="BQ129" s="375">
        <v>630004</v>
      </c>
      <c r="BR129" s="375">
        <v>620153</v>
      </c>
      <c r="BS129" s="375">
        <v>615291</v>
      </c>
      <c r="BT129" s="375">
        <v>619932</v>
      </c>
      <c r="BU129" s="375">
        <v>619114</v>
      </c>
      <c r="BV129" s="375">
        <v>619385</v>
      </c>
      <c r="BW129" s="372">
        <v>624862</v>
      </c>
      <c r="BX129" s="370">
        <v>624792</v>
      </c>
      <c r="BY129" s="375">
        <v>618725</v>
      </c>
      <c r="BZ129" s="375">
        <v>600017</v>
      </c>
      <c r="CA129" s="375">
        <v>587217</v>
      </c>
      <c r="CB129" s="375">
        <v>597418</v>
      </c>
      <c r="CC129" s="375">
        <v>592887</v>
      </c>
      <c r="CD129" s="375">
        <v>583571</v>
      </c>
      <c r="CE129" s="375">
        <v>580615</v>
      </c>
      <c r="CF129" s="375">
        <v>585426</v>
      </c>
      <c r="CG129" s="371">
        <v>575475</v>
      </c>
      <c r="CH129" s="371">
        <v>568365</v>
      </c>
      <c r="CI129" s="372">
        <v>561292</v>
      </c>
      <c r="CJ129" s="370">
        <v>557603</v>
      </c>
      <c r="CK129" s="371">
        <v>554997</v>
      </c>
      <c r="CL129" s="371">
        <v>550958</v>
      </c>
      <c r="CM129" s="371">
        <v>547904</v>
      </c>
      <c r="CN129" s="371">
        <v>546274</v>
      </c>
      <c r="CO129" s="371">
        <v>566439</v>
      </c>
      <c r="CP129" s="371">
        <v>578214</v>
      </c>
      <c r="CQ129" s="371">
        <v>582048</v>
      </c>
      <c r="CR129" s="371">
        <v>590530</v>
      </c>
      <c r="CS129" s="371">
        <v>601030</v>
      </c>
      <c r="CT129" s="371">
        <v>603529</v>
      </c>
      <c r="CU129" s="372">
        <v>602822</v>
      </c>
      <c r="CV129" s="370">
        <v>607194</v>
      </c>
      <c r="CW129" s="371">
        <v>610348</v>
      </c>
      <c r="CX129" s="371">
        <v>607567</v>
      </c>
      <c r="CY129" s="371">
        <v>604405</v>
      </c>
      <c r="CZ129" s="371">
        <v>605142</v>
      </c>
      <c r="DA129" s="371">
        <v>605446</v>
      </c>
      <c r="DB129" s="371">
        <v>605204</v>
      </c>
      <c r="DC129" s="371">
        <v>604611</v>
      </c>
      <c r="DD129" s="371">
        <v>601383</v>
      </c>
      <c r="DE129" s="371">
        <v>605836</v>
      </c>
      <c r="DF129" s="371">
        <v>603932</v>
      </c>
      <c r="DG129" s="372">
        <v>607975</v>
      </c>
      <c r="DH129" s="370">
        <v>609030</v>
      </c>
      <c r="DI129" s="371">
        <v>613432</v>
      </c>
      <c r="DJ129" s="371">
        <v>615931</v>
      </c>
      <c r="DK129" s="371">
        <v>609723</v>
      </c>
      <c r="DL129" s="371">
        <v>608081</v>
      </c>
      <c r="DM129" s="371">
        <v>603224</v>
      </c>
      <c r="DN129" s="371">
        <v>598452</v>
      </c>
      <c r="DO129" s="371">
        <v>598850</v>
      </c>
      <c r="DP129" s="371">
        <v>596268</v>
      </c>
      <c r="DQ129" s="371">
        <v>592631</v>
      </c>
      <c r="DR129" s="371">
        <v>590094</v>
      </c>
      <c r="DS129" s="374">
        <v>586522</v>
      </c>
      <c r="DT129" s="370">
        <v>586134</v>
      </c>
      <c r="DU129" s="371">
        <v>652731</v>
      </c>
      <c r="DV129" s="371">
        <v>662461</v>
      </c>
      <c r="DW129" s="371">
        <v>695588</v>
      </c>
      <c r="DX129" s="371">
        <v>722410</v>
      </c>
      <c r="DY129" s="371">
        <v>731442</v>
      </c>
      <c r="DZ129" s="371">
        <v>728314</v>
      </c>
      <c r="EA129" s="371">
        <v>697139</v>
      </c>
      <c r="EB129" s="371">
        <v>697877</v>
      </c>
      <c r="EC129" s="371">
        <v>687715</v>
      </c>
      <c r="ED129" s="371">
        <v>679218</v>
      </c>
      <c r="EE129" s="374">
        <v>668057</v>
      </c>
      <c r="EF129" s="370">
        <v>663663</v>
      </c>
      <c r="EG129" s="371">
        <v>657734</v>
      </c>
      <c r="EH129" s="371">
        <v>647345</v>
      </c>
      <c r="EI129" s="371">
        <v>641060</v>
      </c>
      <c r="EJ129" s="371">
        <v>636491</v>
      </c>
      <c r="EK129" s="371">
        <v>634603</v>
      </c>
      <c r="EL129" s="371">
        <v>629798</v>
      </c>
      <c r="EM129" s="371">
        <v>624597</v>
      </c>
      <c r="EN129" s="371">
        <v>670829</v>
      </c>
      <c r="EO129" s="371">
        <v>665997</v>
      </c>
      <c r="EP129" s="371">
        <v>662414</v>
      </c>
      <c r="EQ129" s="374">
        <v>663159</v>
      </c>
      <c r="ER129" s="370">
        <v>661397</v>
      </c>
      <c r="ES129" s="371">
        <v>669690</v>
      </c>
      <c r="ET129" s="371">
        <v>714967</v>
      </c>
      <c r="EU129" s="371">
        <v>715962</v>
      </c>
      <c r="EV129" s="371">
        <v>728138</v>
      </c>
      <c r="EW129" s="374">
        <v>727817</v>
      </c>
      <c r="EX129" s="374">
        <v>758813</v>
      </c>
      <c r="EY129" s="374">
        <v>758765</v>
      </c>
      <c r="EZ129" s="372">
        <v>756462</v>
      </c>
      <c r="FA129" s="372">
        <v>755028</v>
      </c>
      <c r="FB129" s="372">
        <v>752801</v>
      </c>
      <c r="FC129" s="372">
        <v>758281</v>
      </c>
      <c r="FD129" s="372">
        <v>772560</v>
      </c>
      <c r="FE129" s="372">
        <v>781913</v>
      </c>
      <c r="FF129" s="372">
        <v>786571</v>
      </c>
      <c r="FG129" s="372"/>
      <c r="FH129" s="372"/>
      <c r="FI129" s="372"/>
      <c r="FJ129" s="372"/>
      <c r="FK129" s="372"/>
      <c r="FL129" s="372"/>
      <c r="FM129" s="372"/>
      <c r="FN129" s="372"/>
      <c r="FO129" s="372"/>
      <c r="FP129" s="372"/>
      <c r="FQ129" s="103">
        <v>14011</v>
      </c>
      <c r="FR129" s="83">
        <v>1.7812759433032745</v>
      </c>
      <c r="FS129" s="103">
        <v>28290</v>
      </c>
      <c r="FT129" s="83">
        <v>4.2659452710435959</v>
      </c>
    </row>
    <row r="130" spans="1:176" ht="15" customHeight="1" outlineLevel="2">
      <c r="A130" s="358">
        <v>79</v>
      </c>
      <c r="B130" s="52" t="s">
        <v>3042</v>
      </c>
      <c r="C130" s="342" t="s">
        <v>417</v>
      </c>
      <c r="D130" s="370">
        <v>18309</v>
      </c>
      <c r="E130" s="371">
        <v>18347</v>
      </c>
      <c r="F130" s="371">
        <v>18210</v>
      </c>
      <c r="G130" s="371">
        <v>18466</v>
      </c>
      <c r="H130" s="371">
        <v>18284</v>
      </c>
      <c r="I130" s="371">
        <v>18501</v>
      </c>
      <c r="J130" s="371">
        <v>18276</v>
      </c>
      <c r="K130" s="371">
        <v>18339</v>
      </c>
      <c r="L130" s="371">
        <v>18338</v>
      </c>
      <c r="M130" s="371">
        <v>18286</v>
      </c>
      <c r="N130" s="371">
        <v>18123</v>
      </c>
      <c r="O130" s="372">
        <v>18201</v>
      </c>
      <c r="P130" s="370">
        <v>18207</v>
      </c>
      <c r="Q130" s="371">
        <v>18211</v>
      </c>
      <c r="R130" s="373">
        <v>18271</v>
      </c>
      <c r="S130" s="371">
        <v>18254</v>
      </c>
      <c r="T130" s="371">
        <v>18225</v>
      </c>
      <c r="U130" s="371">
        <v>18368</v>
      </c>
      <c r="V130" s="371">
        <v>18441</v>
      </c>
      <c r="W130" s="371">
        <v>18512</v>
      </c>
      <c r="X130" s="371">
        <v>18373</v>
      </c>
      <c r="Y130" s="371">
        <v>18538</v>
      </c>
      <c r="Z130" s="371">
        <v>18653</v>
      </c>
      <c r="AA130" s="372">
        <v>18494</v>
      </c>
      <c r="AB130" s="370">
        <v>18459</v>
      </c>
      <c r="AC130" s="371">
        <v>18750</v>
      </c>
      <c r="AD130" s="371">
        <v>18725</v>
      </c>
      <c r="AE130" s="371">
        <v>18687</v>
      </c>
      <c r="AF130" s="371">
        <v>18509</v>
      </c>
      <c r="AG130" s="371">
        <v>18254</v>
      </c>
      <c r="AH130" s="371">
        <v>18139</v>
      </c>
      <c r="AI130" s="371">
        <v>18008</v>
      </c>
      <c r="AJ130" s="371">
        <v>17909</v>
      </c>
      <c r="AK130" s="371">
        <v>18029</v>
      </c>
      <c r="AL130" s="371">
        <v>17968</v>
      </c>
      <c r="AM130" s="372">
        <v>18245</v>
      </c>
      <c r="AN130" s="370">
        <v>18119</v>
      </c>
      <c r="AO130" s="371">
        <v>17988</v>
      </c>
      <c r="AP130" s="371">
        <v>17954</v>
      </c>
      <c r="AQ130" s="371">
        <v>17823</v>
      </c>
      <c r="AR130" s="371">
        <v>18282</v>
      </c>
      <c r="AS130" s="371">
        <v>18190</v>
      </c>
      <c r="AT130" s="371">
        <v>18259</v>
      </c>
      <c r="AU130" s="371">
        <v>18265</v>
      </c>
      <c r="AV130" s="371">
        <v>18122</v>
      </c>
      <c r="AW130" s="371">
        <v>18144</v>
      </c>
      <c r="AX130" s="371">
        <v>18102</v>
      </c>
      <c r="AY130" s="372">
        <v>18064</v>
      </c>
      <c r="AZ130" s="370">
        <v>18061</v>
      </c>
      <c r="BA130" s="371">
        <v>18196</v>
      </c>
      <c r="BB130" s="371">
        <v>17993</v>
      </c>
      <c r="BC130" s="371">
        <v>17969</v>
      </c>
      <c r="BD130" s="371">
        <v>18008</v>
      </c>
      <c r="BE130" s="371">
        <v>17851</v>
      </c>
      <c r="BF130" s="371">
        <v>17843</v>
      </c>
      <c r="BG130" s="371">
        <v>17561</v>
      </c>
      <c r="BH130" s="371">
        <v>17739</v>
      </c>
      <c r="BI130" s="371">
        <v>17588</v>
      </c>
      <c r="BJ130" s="371">
        <v>17679</v>
      </c>
      <c r="BK130" s="372">
        <v>17880</v>
      </c>
      <c r="BL130" s="370">
        <v>17950</v>
      </c>
      <c r="BM130" s="375">
        <v>18065</v>
      </c>
      <c r="BN130" s="375">
        <v>17985</v>
      </c>
      <c r="BO130" s="375">
        <v>17986</v>
      </c>
      <c r="BP130" s="375">
        <v>17994</v>
      </c>
      <c r="BQ130" s="375">
        <v>17976</v>
      </c>
      <c r="BR130" s="375">
        <v>17495</v>
      </c>
      <c r="BS130" s="375">
        <v>17321</v>
      </c>
      <c r="BT130" s="375">
        <v>17315</v>
      </c>
      <c r="BU130" s="375">
        <v>17395</v>
      </c>
      <c r="BV130" s="375">
        <v>17419</v>
      </c>
      <c r="BW130" s="372">
        <v>17577</v>
      </c>
      <c r="BX130" s="370">
        <v>17652</v>
      </c>
      <c r="BY130" s="375">
        <v>17576</v>
      </c>
      <c r="BZ130" s="375">
        <v>17329</v>
      </c>
      <c r="CA130" s="375">
        <v>17184</v>
      </c>
      <c r="CB130" s="375">
        <v>17118</v>
      </c>
      <c r="CC130" s="375">
        <v>16971</v>
      </c>
      <c r="CD130" s="375">
        <v>16950</v>
      </c>
      <c r="CE130" s="375">
        <v>16969</v>
      </c>
      <c r="CF130" s="375">
        <v>16902</v>
      </c>
      <c r="CG130" s="371">
        <v>16756</v>
      </c>
      <c r="CH130" s="371">
        <v>16706</v>
      </c>
      <c r="CI130" s="372">
        <v>16695</v>
      </c>
      <c r="CJ130" s="370">
        <v>16661</v>
      </c>
      <c r="CK130" s="371">
        <v>16732</v>
      </c>
      <c r="CL130" s="371">
        <v>16699</v>
      </c>
      <c r="CM130" s="371">
        <v>16670</v>
      </c>
      <c r="CN130" s="371">
        <v>16678</v>
      </c>
      <c r="CO130" s="371">
        <v>16942</v>
      </c>
      <c r="CP130" s="371">
        <v>17034</v>
      </c>
      <c r="CQ130" s="371">
        <v>17097</v>
      </c>
      <c r="CR130" s="371">
        <v>17051</v>
      </c>
      <c r="CS130" s="371">
        <v>17155</v>
      </c>
      <c r="CT130" s="371">
        <v>17451</v>
      </c>
      <c r="CU130" s="372">
        <v>17460</v>
      </c>
      <c r="CV130" s="370">
        <v>17490</v>
      </c>
      <c r="CW130" s="371">
        <v>17361</v>
      </c>
      <c r="CX130" s="371">
        <v>17315</v>
      </c>
      <c r="CY130" s="371">
        <v>17369</v>
      </c>
      <c r="CZ130" s="371">
        <v>17435</v>
      </c>
      <c r="DA130" s="371">
        <v>17358</v>
      </c>
      <c r="DB130" s="371">
        <v>17379</v>
      </c>
      <c r="DC130" s="371">
        <v>17223</v>
      </c>
      <c r="DD130" s="371">
        <v>17242</v>
      </c>
      <c r="DE130" s="371">
        <v>17071</v>
      </c>
      <c r="DF130" s="371">
        <v>17171</v>
      </c>
      <c r="DG130" s="372">
        <v>17132</v>
      </c>
      <c r="DH130" s="370">
        <v>17169</v>
      </c>
      <c r="DI130" s="371">
        <v>17250</v>
      </c>
      <c r="DJ130" s="371">
        <v>17237</v>
      </c>
      <c r="DK130" s="371">
        <v>17129</v>
      </c>
      <c r="DL130" s="371">
        <v>17124</v>
      </c>
      <c r="DM130" s="371">
        <v>17001</v>
      </c>
      <c r="DN130" s="371">
        <v>16898</v>
      </c>
      <c r="DO130" s="371">
        <v>16881</v>
      </c>
      <c r="DP130" s="371">
        <v>16997</v>
      </c>
      <c r="DQ130" s="371">
        <v>16897</v>
      </c>
      <c r="DR130" s="371">
        <v>16870</v>
      </c>
      <c r="DS130" s="374">
        <v>17198</v>
      </c>
      <c r="DT130" s="370">
        <v>17321</v>
      </c>
      <c r="DU130" s="371">
        <v>17944</v>
      </c>
      <c r="DV130" s="371">
        <v>18178</v>
      </c>
      <c r="DW130" s="371">
        <v>18436</v>
      </c>
      <c r="DX130" s="371">
        <v>18742</v>
      </c>
      <c r="DY130" s="371">
        <v>18937</v>
      </c>
      <c r="DZ130" s="371">
        <v>18986</v>
      </c>
      <c r="EA130" s="371">
        <v>18512</v>
      </c>
      <c r="EB130" s="371">
        <v>18617</v>
      </c>
      <c r="EC130" s="371">
        <v>18397</v>
      </c>
      <c r="ED130" s="371">
        <v>18436</v>
      </c>
      <c r="EE130" s="374">
        <v>18371</v>
      </c>
      <c r="EF130" s="370">
        <v>18355</v>
      </c>
      <c r="EG130" s="371">
        <v>18307</v>
      </c>
      <c r="EH130" s="371">
        <v>18184</v>
      </c>
      <c r="EI130" s="371">
        <v>18119</v>
      </c>
      <c r="EJ130" s="371">
        <v>18053</v>
      </c>
      <c r="EK130" s="371">
        <v>18058</v>
      </c>
      <c r="EL130" s="371">
        <v>17992</v>
      </c>
      <c r="EM130" s="371">
        <v>17915</v>
      </c>
      <c r="EN130" s="371">
        <v>18575</v>
      </c>
      <c r="EO130" s="371">
        <v>18526</v>
      </c>
      <c r="EP130" s="371">
        <v>18462</v>
      </c>
      <c r="EQ130" s="374">
        <v>18542</v>
      </c>
      <c r="ER130" s="370">
        <v>18510</v>
      </c>
      <c r="ES130" s="371">
        <v>18734</v>
      </c>
      <c r="ET130" s="371">
        <v>19414</v>
      </c>
      <c r="EU130" s="371">
        <v>19476</v>
      </c>
      <c r="EV130" s="371">
        <v>19712</v>
      </c>
      <c r="EW130" s="374">
        <v>19719</v>
      </c>
      <c r="EX130" s="374">
        <v>20392</v>
      </c>
      <c r="EY130" s="374">
        <v>20505</v>
      </c>
      <c r="EZ130" s="372">
        <v>20446</v>
      </c>
      <c r="FA130" s="372">
        <v>20487</v>
      </c>
      <c r="FB130" s="372">
        <v>20442</v>
      </c>
      <c r="FC130" s="372">
        <v>20631</v>
      </c>
      <c r="FD130" s="372">
        <v>20865</v>
      </c>
      <c r="FE130" s="372">
        <v>21024</v>
      </c>
      <c r="FF130" s="372">
        <v>20881</v>
      </c>
      <c r="FG130" s="372"/>
      <c r="FH130" s="372"/>
      <c r="FI130" s="372"/>
      <c r="FJ130" s="372"/>
      <c r="FK130" s="372"/>
      <c r="FL130" s="372"/>
      <c r="FM130" s="372"/>
      <c r="FN130" s="372"/>
      <c r="FO130" s="372"/>
      <c r="FP130" s="372"/>
      <c r="FQ130" s="103">
        <v>16</v>
      </c>
      <c r="FR130" s="83">
        <v>7.6624682725923085E-2</v>
      </c>
      <c r="FS130" s="103">
        <v>250</v>
      </c>
      <c r="FT130" s="83">
        <v>1.3482903678136122</v>
      </c>
    </row>
    <row r="131" spans="1:176" ht="15" customHeight="1" outlineLevel="2">
      <c r="A131" s="358">
        <v>88</v>
      </c>
      <c r="B131" s="52" t="s">
        <v>3042</v>
      </c>
      <c r="C131" s="342" t="s">
        <v>418</v>
      </c>
      <c r="D131" s="370">
        <v>87257</v>
      </c>
      <c r="E131" s="371">
        <v>88046</v>
      </c>
      <c r="F131" s="371">
        <v>87689</v>
      </c>
      <c r="G131" s="371">
        <v>86798</v>
      </c>
      <c r="H131" s="371">
        <v>87452</v>
      </c>
      <c r="I131" s="371">
        <v>90076</v>
      </c>
      <c r="J131" s="371">
        <v>87732</v>
      </c>
      <c r="K131" s="371">
        <v>88072</v>
      </c>
      <c r="L131" s="371">
        <v>87463</v>
      </c>
      <c r="M131" s="371">
        <v>88425</v>
      </c>
      <c r="N131" s="371">
        <v>88607</v>
      </c>
      <c r="O131" s="372">
        <v>88851</v>
      </c>
      <c r="P131" s="370">
        <v>89281</v>
      </c>
      <c r="Q131" s="371">
        <v>89036</v>
      </c>
      <c r="R131" s="373">
        <v>89479</v>
      </c>
      <c r="S131" s="371">
        <v>89799</v>
      </c>
      <c r="T131" s="371">
        <v>91249</v>
      </c>
      <c r="U131" s="371">
        <v>94554</v>
      </c>
      <c r="V131" s="371">
        <v>95009</v>
      </c>
      <c r="W131" s="371">
        <v>96198</v>
      </c>
      <c r="X131" s="371">
        <v>96191</v>
      </c>
      <c r="Y131" s="371">
        <v>96394</v>
      </c>
      <c r="Z131" s="371">
        <v>97464</v>
      </c>
      <c r="AA131" s="372">
        <v>95828</v>
      </c>
      <c r="AB131" s="370">
        <v>97516</v>
      </c>
      <c r="AC131" s="371">
        <v>98920</v>
      </c>
      <c r="AD131" s="371">
        <v>98785</v>
      </c>
      <c r="AE131" s="371">
        <v>98425</v>
      </c>
      <c r="AF131" s="371">
        <v>98402</v>
      </c>
      <c r="AG131" s="371">
        <v>96750</v>
      </c>
      <c r="AH131" s="371">
        <v>95500</v>
      </c>
      <c r="AI131" s="371">
        <v>94235</v>
      </c>
      <c r="AJ131" s="371">
        <v>93011</v>
      </c>
      <c r="AK131" s="371">
        <v>94422</v>
      </c>
      <c r="AL131" s="371">
        <v>94212</v>
      </c>
      <c r="AM131" s="372">
        <v>94723</v>
      </c>
      <c r="AN131" s="370">
        <v>93866</v>
      </c>
      <c r="AO131" s="371">
        <v>93453</v>
      </c>
      <c r="AP131" s="371">
        <v>92932</v>
      </c>
      <c r="AQ131" s="371">
        <v>91784</v>
      </c>
      <c r="AR131" s="371">
        <v>94975</v>
      </c>
      <c r="AS131" s="371">
        <v>94552</v>
      </c>
      <c r="AT131" s="371">
        <v>94452</v>
      </c>
      <c r="AU131" s="371">
        <v>94992</v>
      </c>
      <c r="AV131" s="371">
        <v>93638</v>
      </c>
      <c r="AW131" s="371">
        <v>93858</v>
      </c>
      <c r="AX131" s="371">
        <v>93607</v>
      </c>
      <c r="AY131" s="372">
        <v>93903</v>
      </c>
      <c r="AZ131" s="370">
        <v>93953</v>
      </c>
      <c r="BA131" s="371">
        <v>96184</v>
      </c>
      <c r="BB131" s="371">
        <v>95026</v>
      </c>
      <c r="BC131" s="371">
        <v>94884</v>
      </c>
      <c r="BD131" s="371">
        <v>94903</v>
      </c>
      <c r="BE131" s="371">
        <v>94101</v>
      </c>
      <c r="BF131" s="371">
        <v>93743</v>
      </c>
      <c r="BG131" s="371">
        <v>92195</v>
      </c>
      <c r="BH131" s="371">
        <v>93518</v>
      </c>
      <c r="BI131" s="371">
        <v>92323</v>
      </c>
      <c r="BJ131" s="371">
        <v>92507</v>
      </c>
      <c r="BK131" s="372">
        <v>93714</v>
      </c>
      <c r="BL131" s="370">
        <v>94150</v>
      </c>
      <c r="BM131" s="375">
        <v>96000</v>
      </c>
      <c r="BN131" s="375">
        <v>95327</v>
      </c>
      <c r="BO131" s="375">
        <v>94960</v>
      </c>
      <c r="BP131" s="375">
        <v>94954</v>
      </c>
      <c r="BQ131" s="375">
        <v>94920</v>
      </c>
      <c r="BR131" s="375">
        <v>93446</v>
      </c>
      <c r="BS131" s="375">
        <v>92361</v>
      </c>
      <c r="BT131" s="375">
        <v>91951</v>
      </c>
      <c r="BU131" s="375">
        <v>91541</v>
      </c>
      <c r="BV131" s="375">
        <v>91529</v>
      </c>
      <c r="BW131" s="372">
        <v>91956</v>
      </c>
      <c r="BX131" s="370">
        <v>93078</v>
      </c>
      <c r="BY131" s="375">
        <v>92783</v>
      </c>
      <c r="BZ131" s="375">
        <v>90750</v>
      </c>
      <c r="CA131" s="375">
        <v>88763</v>
      </c>
      <c r="CB131" s="375">
        <v>87720</v>
      </c>
      <c r="CC131" s="375">
        <v>85986</v>
      </c>
      <c r="CD131" s="375">
        <v>85386</v>
      </c>
      <c r="CE131" s="375">
        <v>91058</v>
      </c>
      <c r="CF131" s="375">
        <v>91065</v>
      </c>
      <c r="CG131" s="371">
        <v>90080</v>
      </c>
      <c r="CH131" s="371">
        <v>89581</v>
      </c>
      <c r="CI131" s="372">
        <v>88678</v>
      </c>
      <c r="CJ131" s="370">
        <v>88109</v>
      </c>
      <c r="CK131" s="371">
        <v>88163</v>
      </c>
      <c r="CL131" s="371">
        <v>87294</v>
      </c>
      <c r="CM131" s="371">
        <v>86944</v>
      </c>
      <c r="CN131" s="371">
        <v>86800</v>
      </c>
      <c r="CO131" s="371">
        <v>86822</v>
      </c>
      <c r="CP131" s="371">
        <v>87755</v>
      </c>
      <c r="CQ131" s="371">
        <v>88320</v>
      </c>
      <c r="CR131" s="371">
        <v>88629</v>
      </c>
      <c r="CS131" s="371">
        <v>89237</v>
      </c>
      <c r="CT131" s="371">
        <v>90879</v>
      </c>
      <c r="CU131" s="372">
        <v>91591</v>
      </c>
      <c r="CV131" s="370">
        <v>91191</v>
      </c>
      <c r="CW131" s="371">
        <v>93279</v>
      </c>
      <c r="CX131" s="371">
        <v>92322</v>
      </c>
      <c r="CY131" s="371">
        <v>92093</v>
      </c>
      <c r="CZ131" s="371">
        <v>91582</v>
      </c>
      <c r="DA131" s="371">
        <v>90631</v>
      </c>
      <c r="DB131" s="371">
        <v>90081</v>
      </c>
      <c r="DC131" s="371">
        <v>90769</v>
      </c>
      <c r="DD131" s="371">
        <v>90043</v>
      </c>
      <c r="DE131" s="371">
        <v>89484</v>
      </c>
      <c r="DF131" s="371">
        <v>88880</v>
      </c>
      <c r="DG131" s="372">
        <v>88357</v>
      </c>
      <c r="DH131" s="370">
        <v>88904</v>
      </c>
      <c r="DI131" s="371">
        <v>89630</v>
      </c>
      <c r="DJ131" s="371">
        <v>89400</v>
      </c>
      <c r="DK131" s="371">
        <v>88812</v>
      </c>
      <c r="DL131" s="371">
        <v>88521</v>
      </c>
      <c r="DM131" s="371">
        <v>87941</v>
      </c>
      <c r="DN131" s="371">
        <v>87495</v>
      </c>
      <c r="DO131" s="371">
        <v>87351</v>
      </c>
      <c r="DP131" s="371">
        <v>87277</v>
      </c>
      <c r="DQ131" s="371">
        <v>86173</v>
      </c>
      <c r="DR131" s="371">
        <v>85755</v>
      </c>
      <c r="DS131" s="374">
        <v>85641</v>
      </c>
      <c r="DT131" s="370">
        <v>85630</v>
      </c>
      <c r="DU131" s="371">
        <v>94556</v>
      </c>
      <c r="DV131" s="371">
        <v>96167</v>
      </c>
      <c r="DW131" s="371">
        <v>97498</v>
      </c>
      <c r="DX131" s="371">
        <v>100813</v>
      </c>
      <c r="DY131" s="371">
        <v>102315</v>
      </c>
      <c r="DZ131" s="371">
        <v>102308</v>
      </c>
      <c r="EA131" s="371">
        <v>98598</v>
      </c>
      <c r="EB131" s="371">
        <v>99045</v>
      </c>
      <c r="EC131" s="371">
        <v>97753</v>
      </c>
      <c r="ED131" s="371">
        <v>96608</v>
      </c>
      <c r="EE131" s="374">
        <v>95462</v>
      </c>
      <c r="EF131" s="370">
        <v>94860</v>
      </c>
      <c r="EG131" s="371">
        <v>94251</v>
      </c>
      <c r="EH131" s="371">
        <v>92930</v>
      </c>
      <c r="EI131" s="371">
        <v>92253</v>
      </c>
      <c r="EJ131" s="371">
        <v>91652</v>
      </c>
      <c r="EK131" s="371">
        <v>91159</v>
      </c>
      <c r="EL131" s="371">
        <v>90758</v>
      </c>
      <c r="EM131" s="371">
        <v>90999</v>
      </c>
      <c r="EN131" s="371">
        <v>98661</v>
      </c>
      <c r="EO131" s="371">
        <v>98484</v>
      </c>
      <c r="EP131" s="371">
        <v>98489</v>
      </c>
      <c r="EQ131" s="374">
        <v>98917</v>
      </c>
      <c r="ER131" s="370">
        <v>98294</v>
      </c>
      <c r="ES131" s="371">
        <v>99983</v>
      </c>
      <c r="ET131" s="371">
        <v>108178</v>
      </c>
      <c r="EU131" s="371">
        <v>109356</v>
      </c>
      <c r="EV131" s="371">
        <v>111726</v>
      </c>
      <c r="EW131" s="374">
        <v>112375</v>
      </c>
      <c r="EX131" s="374">
        <v>117839</v>
      </c>
      <c r="EY131" s="374">
        <v>118884</v>
      </c>
      <c r="EZ131" s="372">
        <v>119232</v>
      </c>
      <c r="FA131" s="372">
        <v>119646</v>
      </c>
      <c r="FB131" s="372">
        <v>119560</v>
      </c>
      <c r="FC131" s="372">
        <v>121685</v>
      </c>
      <c r="FD131" s="372">
        <v>124147</v>
      </c>
      <c r="FE131" s="372">
        <v>125734</v>
      </c>
      <c r="FF131" s="372">
        <v>125714</v>
      </c>
      <c r="FG131" s="372"/>
      <c r="FH131" s="372"/>
      <c r="FI131" s="372"/>
      <c r="FJ131" s="372"/>
      <c r="FK131" s="372"/>
      <c r="FL131" s="372"/>
      <c r="FM131" s="372"/>
      <c r="FN131" s="372"/>
      <c r="FO131" s="372"/>
      <c r="FP131" s="372"/>
      <c r="FQ131" s="103">
        <v>1567</v>
      </c>
      <c r="FR131" s="83">
        <v>1.2464801056366037</v>
      </c>
      <c r="FS131" s="103">
        <v>4029</v>
      </c>
      <c r="FT131" s="83">
        <v>4.0731118008026934</v>
      </c>
    </row>
    <row r="132" spans="1:176" ht="15" customHeight="1" outlineLevel="2">
      <c r="A132" s="358">
        <v>129</v>
      </c>
      <c r="B132" s="52" t="s">
        <v>3042</v>
      </c>
      <c r="C132" s="342" t="s">
        <v>419</v>
      </c>
      <c r="D132" s="370">
        <v>19587</v>
      </c>
      <c r="E132" s="371">
        <v>19736</v>
      </c>
      <c r="F132" s="371">
        <v>19602</v>
      </c>
      <c r="G132" s="371">
        <v>19417</v>
      </c>
      <c r="H132" s="371">
        <v>19112</v>
      </c>
      <c r="I132" s="371">
        <v>19321</v>
      </c>
      <c r="J132" s="371">
        <v>18506</v>
      </c>
      <c r="K132" s="371">
        <v>19213</v>
      </c>
      <c r="L132" s="371">
        <v>17544</v>
      </c>
      <c r="M132" s="371">
        <v>17400</v>
      </c>
      <c r="N132" s="371">
        <v>17284</v>
      </c>
      <c r="O132" s="372">
        <v>17365</v>
      </c>
      <c r="P132" s="370">
        <v>17088</v>
      </c>
      <c r="Q132" s="371">
        <v>16892</v>
      </c>
      <c r="R132" s="373">
        <v>16852</v>
      </c>
      <c r="S132" s="371">
        <v>17157</v>
      </c>
      <c r="T132" s="371">
        <v>17509</v>
      </c>
      <c r="U132" s="371">
        <v>17564</v>
      </c>
      <c r="V132" s="371">
        <v>17523</v>
      </c>
      <c r="W132" s="371">
        <v>17616</v>
      </c>
      <c r="X132" s="371">
        <v>17951</v>
      </c>
      <c r="Y132" s="371">
        <v>18019</v>
      </c>
      <c r="Z132" s="371">
        <v>17839</v>
      </c>
      <c r="AA132" s="372">
        <v>17454</v>
      </c>
      <c r="AB132" s="370">
        <v>17727</v>
      </c>
      <c r="AC132" s="371">
        <v>17782</v>
      </c>
      <c r="AD132" s="371">
        <v>17575</v>
      </c>
      <c r="AE132" s="371">
        <v>17469</v>
      </c>
      <c r="AF132" s="371">
        <v>17953</v>
      </c>
      <c r="AG132" s="371">
        <v>17587</v>
      </c>
      <c r="AH132" s="371">
        <v>17452</v>
      </c>
      <c r="AI132" s="371">
        <v>17185</v>
      </c>
      <c r="AJ132" s="371">
        <v>17031</v>
      </c>
      <c r="AK132" s="371">
        <v>17633</v>
      </c>
      <c r="AL132" s="371">
        <v>17651</v>
      </c>
      <c r="AM132" s="372">
        <v>17648</v>
      </c>
      <c r="AN132" s="370">
        <v>17441</v>
      </c>
      <c r="AO132" s="371">
        <v>17250</v>
      </c>
      <c r="AP132" s="371">
        <v>17356</v>
      </c>
      <c r="AQ132" s="371">
        <v>17202</v>
      </c>
      <c r="AR132" s="371">
        <v>17876</v>
      </c>
      <c r="AS132" s="371">
        <v>17789</v>
      </c>
      <c r="AT132" s="371">
        <v>17795</v>
      </c>
      <c r="AU132" s="371">
        <v>17777</v>
      </c>
      <c r="AV132" s="371">
        <v>17500</v>
      </c>
      <c r="AW132" s="371">
        <v>17473</v>
      </c>
      <c r="AX132" s="371">
        <v>17461</v>
      </c>
      <c r="AY132" s="372">
        <v>17433</v>
      </c>
      <c r="AZ132" s="370">
        <v>17619</v>
      </c>
      <c r="BA132" s="371">
        <v>17947</v>
      </c>
      <c r="BB132" s="371">
        <v>17497</v>
      </c>
      <c r="BC132" s="371">
        <v>17453</v>
      </c>
      <c r="BD132" s="371">
        <v>17359</v>
      </c>
      <c r="BE132" s="371">
        <v>17133</v>
      </c>
      <c r="BF132" s="371">
        <v>16943</v>
      </c>
      <c r="BG132" s="371">
        <v>16626</v>
      </c>
      <c r="BH132" s="371">
        <v>16932</v>
      </c>
      <c r="BI132" s="371">
        <v>16609</v>
      </c>
      <c r="BJ132" s="371">
        <v>16659</v>
      </c>
      <c r="BK132" s="372">
        <v>17013</v>
      </c>
      <c r="BL132" s="370">
        <v>17064</v>
      </c>
      <c r="BM132" s="375">
        <v>17305</v>
      </c>
      <c r="BN132" s="375">
        <v>17346</v>
      </c>
      <c r="BO132" s="375">
        <v>17566</v>
      </c>
      <c r="BP132" s="375">
        <v>17434</v>
      </c>
      <c r="BQ132" s="375">
        <v>17377</v>
      </c>
      <c r="BR132" s="375">
        <v>16941</v>
      </c>
      <c r="BS132" s="375">
        <v>16740</v>
      </c>
      <c r="BT132" s="375">
        <v>16658</v>
      </c>
      <c r="BU132" s="375">
        <v>16675</v>
      </c>
      <c r="BV132" s="375">
        <v>16675</v>
      </c>
      <c r="BW132" s="372">
        <v>16827</v>
      </c>
      <c r="BX132" s="370">
        <v>17080</v>
      </c>
      <c r="BY132" s="375">
        <v>17018</v>
      </c>
      <c r="BZ132" s="375">
        <v>16530</v>
      </c>
      <c r="CA132" s="375">
        <v>16213</v>
      </c>
      <c r="CB132" s="375">
        <v>16019</v>
      </c>
      <c r="CC132" s="375">
        <v>15763</v>
      </c>
      <c r="CD132" s="375">
        <v>15590</v>
      </c>
      <c r="CE132" s="375">
        <v>15496</v>
      </c>
      <c r="CF132" s="375">
        <v>15659</v>
      </c>
      <c r="CG132" s="371">
        <v>15470</v>
      </c>
      <c r="CH132" s="371">
        <v>15457</v>
      </c>
      <c r="CI132" s="372">
        <v>15344</v>
      </c>
      <c r="CJ132" s="370">
        <v>15315</v>
      </c>
      <c r="CK132" s="371">
        <v>15323</v>
      </c>
      <c r="CL132" s="371">
        <v>15154</v>
      </c>
      <c r="CM132" s="371">
        <v>15050</v>
      </c>
      <c r="CN132" s="371">
        <v>14988</v>
      </c>
      <c r="CO132" s="371">
        <v>15147</v>
      </c>
      <c r="CP132" s="371">
        <v>15170</v>
      </c>
      <c r="CQ132" s="371">
        <v>15172</v>
      </c>
      <c r="CR132" s="371">
        <v>15192</v>
      </c>
      <c r="CS132" s="371">
        <v>15330</v>
      </c>
      <c r="CT132" s="371">
        <v>15523</v>
      </c>
      <c r="CU132" s="372">
        <v>15741</v>
      </c>
      <c r="CV132" s="370">
        <v>15623</v>
      </c>
      <c r="CW132" s="371">
        <v>15501</v>
      </c>
      <c r="CX132" s="371">
        <v>15333</v>
      </c>
      <c r="CY132" s="371">
        <v>15307</v>
      </c>
      <c r="CZ132" s="371">
        <v>15115</v>
      </c>
      <c r="DA132" s="371">
        <v>14924</v>
      </c>
      <c r="DB132" s="371">
        <v>14869</v>
      </c>
      <c r="DC132" s="371">
        <v>14710</v>
      </c>
      <c r="DD132" s="371">
        <v>14606</v>
      </c>
      <c r="DE132" s="371">
        <v>14528</v>
      </c>
      <c r="DF132" s="371">
        <v>14479</v>
      </c>
      <c r="DG132" s="372">
        <v>14418</v>
      </c>
      <c r="DH132" s="370">
        <v>14389</v>
      </c>
      <c r="DI132" s="371">
        <v>14383</v>
      </c>
      <c r="DJ132" s="371">
        <v>14323</v>
      </c>
      <c r="DK132" s="371">
        <v>14277</v>
      </c>
      <c r="DL132" s="371">
        <v>14157</v>
      </c>
      <c r="DM132" s="371">
        <v>14150</v>
      </c>
      <c r="DN132" s="371">
        <v>14070</v>
      </c>
      <c r="DO132" s="371">
        <v>14164</v>
      </c>
      <c r="DP132" s="371">
        <v>14213</v>
      </c>
      <c r="DQ132" s="371">
        <v>14115</v>
      </c>
      <c r="DR132" s="371">
        <v>14084</v>
      </c>
      <c r="DS132" s="374">
        <v>14448</v>
      </c>
      <c r="DT132" s="370">
        <v>14589</v>
      </c>
      <c r="DU132" s="371">
        <v>15785</v>
      </c>
      <c r="DV132" s="371">
        <v>15903</v>
      </c>
      <c r="DW132" s="371">
        <v>16065</v>
      </c>
      <c r="DX132" s="371">
        <v>16810</v>
      </c>
      <c r="DY132" s="371">
        <v>16993</v>
      </c>
      <c r="DZ132" s="371">
        <v>16900</v>
      </c>
      <c r="EA132" s="371">
        <v>16229</v>
      </c>
      <c r="EB132" s="371">
        <v>16184</v>
      </c>
      <c r="EC132" s="371">
        <v>15973</v>
      </c>
      <c r="ED132" s="371">
        <v>15671</v>
      </c>
      <c r="EE132" s="374">
        <v>15337</v>
      </c>
      <c r="EF132" s="370">
        <v>15198</v>
      </c>
      <c r="EG132" s="371">
        <v>15090</v>
      </c>
      <c r="EH132" s="371">
        <v>14911</v>
      </c>
      <c r="EI132" s="371">
        <v>14782</v>
      </c>
      <c r="EJ132" s="371">
        <v>14813</v>
      </c>
      <c r="EK132" s="371">
        <v>15008</v>
      </c>
      <c r="EL132" s="371">
        <v>15064</v>
      </c>
      <c r="EM132" s="371">
        <v>15110</v>
      </c>
      <c r="EN132" s="371">
        <v>16806</v>
      </c>
      <c r="EO132" s="371">
        <v>16754</v>
      </c>
      <c r="EP132" s="371">
        <v>16723</v>
      </c>
      <c r="EQ132" s="374">
        <v>16777</v>
      </c>
      <c r="ER132" s="370">
        <v>16692</v>
      </c>
      <c r="ES132" s="371">
        <v>17026</v>
      </c>
      <c r="ET132" s="371">
        <v>18092</v>
      </c>
      <c r="EU132" s="371">
        <v>18192</v>
      </c>
      <c r="EV132" s="371">
        <v>18569</v>
      </c>
      <c r="EW132" s="374">
        <v>18569</v>
      </c>
      <c r="EX132" s="374">
        <v>19534</v>
      </c>
      <c r="EY132" s="374">
        <v>19727</v>
      </c>
      <c r="EZ132" s="372">
        <v>19858</v>
      </c>
      <c r="FA132" s="372">
        <v>19842</v>
      </c>
      <c r="FB132" s="372">
        <v>19869</v>
      </c>
      <c r="FC132" s="372">
        <v>20131</v>
      </c>
      <c r="FD132" s="372">
        <v>20544</v>
      </c>
      <c r="FE132" s="372">
        <v>20738</v>
      </c>
      <c r="FF132" s="372">
        <v>20612</v>
      </c>
      <c r="FG132" s="372"/>
      <c r="FH132" s="372"/>
      <c r="FI132" s="372"/>
      <c r="FJ132" s="372"/>
      <c r="FK132" s="372"/>
      <c r="FL132" s="372"/>
      <c r="FM132" s="372"/>
      <c r="FN132" s="372"/>
      <c r="FO132" s="372"/>
      <c r="FP132" s="372"/>
      <c r="FQ132" s="103">
        <v>68</v>
      </c>
      <c r="FR132" s="83">
        <v>0.3299049097613041</v>
      </c>
      <c r="FS132" s="103">
        <v>481</v>
      </c>
      <c r="FT132" s="83">
        <v>2.8670203254455502</v>
      </c>
    </row>
    <row r="133" spans="1:176" ht="15" customHeight="1" outlineLevel="2">
      <c r="A133" s="358">
        <v>212</v>
      </c>
      <c r="B133" s="52" t="s">
        <v>3042</v>
      </c>
      <c r="C133" s="342" t="s">
        <v>420</v>
      </c>
      <c r="D133" s="370">
        <v>15185</v>
      </c>
      <c r="E133" s="371">
        <v>15258</v>
      </c>
      <c r="F133" s="371">
        <v>15178</v>
      </c>
      <c r="G133" s="371">
        <v>15093</v>
      </c>
      <c r="H133" s="371">
        <v>15264</v>
      </c>
      <c r="I133" s="371">
        <v>15280</v>
      </c>
      <c r="J133" s="371">
        <v>14933</v>
      </c>
      <c r="K133" s="371">
        <v>15234</v>
      </c>
      <c r="L133" s="371">
        <v>15216</v>
      </c>
      <c r="M133" s="371">
        <v>15180</v>
      </c>
      <c r="N133" s="371">
        <v>15077</v>
      </c>
      <c r="O133" s="372">
        <v>15153</v>
      </c>
      <c r="P133" s="370">
        <v>15032</v>
      </c>
      <c r="Q133" s="371">
        <v>15112</v>
      </c>
      <c r="R133" s="373">
        <v>15247</v>
      </c>
      <c r="S133" s="371">
        <v>16167</v>
      </c>
      <c r="T133" s="371">
        <v>16564</v>
      </c>
      <c r="U133" s="371">
        <v>16707</v>
      </c>
      <c r="V133" s="371">
        <v>16693</v>
      </c>
      <c r="W133" s="371">
        <v>16526</v>
      </c>
      <c r="X133" s="371">
        <v>16590</v>
      </c>
      <c r="Y133" s="371">
        <v>16672</v>
      </c>
      <c r="Z133" s="371">
        <v>16736</v>
      </c>
      <c r="AA133" s="372">
        <v>16484</v>
      </c>
      <c r="AB133" s="370">
        <v>16684</v>
      </c>
      <c r="AC133" s="371">
        <v>16979</v>
      </c>
      <c r="AD133" s="371">
        <v>17022</v>
      </c>
      <c r="AE133" s="371">
        <v>16965</v>
      </c>
      <c r="AF133" s="371">
        <v>16844</v>
      </c>
      <c r="AG133" s="371">
        <v>16432</v>
      </c>
      <c r="AH133" s="371">
        <v>16320</v>
      </c>
      <c r="AI133" s="371">
        <v>16056</v>
      </c>
      <c r="AJ133" s="371">
        <v>15926</v>
      </c>
      <c r="AK133" s="371">
        <v>16250</v>
      </c>
      <c r="AL133" s="371">
        <v>16208</v>
      </c>
      <c r="AM133" s="372">
        <v>16469</v>
      </c>
      <c r="AN133" s="370">
        <v>16304</v>
      </c>
      <c r="AO133" s="371">
        <v>16216</v>
      </c>
      <c r="AP133" s="371">
        <v>16351</v>
      </c>
      <c r="AQ133" s="371">
        <v>16182</v>
      </c>
      <c r="AR133" s="371">
        <v>16886</v>
      </c>
      <c r="AS133" s="371">
        <v>16688</v>
      </c>
      <c r="AT133" s="371">
        <v>16728</v>
      </c>
      <c r="AU133" s="371">
        <v>16874</v>
      </c>
      <c r="AV133" s="371">
        <v>16731</v>
      </c>
      <c r="AW133" s="371">
        <v>16776</v>
      </c>
      <c r="AX133" s="371">
        <v>16783</v>
      </c>
      <c r="AY133" s="372">
        <v>16769</v>
      </c>
      <c r="AZ133" s="370">
        <v>16809</v>
      </c>
      <c r="BA133" s="371">
        <v>17251</v>
      </c>
      <c r="BB133" s="371">
        <v>16990</v>
      </c>
      <c r="BC133" s="371">
        <v>16881</v>
      </c>
      <c r="BD133" s="371">
        <v>16682</v>
      </c>
      <c r="BE133" s="371">
        <v>16623</v>
      </c>
      <c r="BF133" s="371">
        <v>16718</v>
      </c>
      <c r="BG133" s="371">
        <v>16346</v>
      </c>
      <c r="BH133" s="371">
        <v>16643</v>
      </c>
      <c r="BI133" s="371">
        <v>16335</v>
      </c>
      <c r="BJ133" s="371">
        <v>16241</v>
      </c>
      <c r="BK133" s="372">
        <v>16422</v>
      </c>
      <c r="BL133" s="370">
        <v>16432</v>
      </c>
      <c r="BM133" s="375">
        <v>16612</v>
      </c>
      <c r="BN133" s="375">
        <v>16513</v>
      </c>
      <c r="BO133" s="375">
        <v>16489</v>
      </c>
      <c r="BP133" s="375">
        <v>16428</v>
      </c>
      <c r="BQ133" s="375">
        <v>16363</v>
      </c>
      <c r="BR133" s="375">
        <v>15826</v>
      </c>
      <c r="BS133" s="375">
        <v>15677</v>
      </c>
      <c r="BT133" s="375">
        <v>15617</v>
      </c>
      <c r="BU133" s="375">
        <v>15526</v>
      </c>
      <c r="BV133" s="375">
        <v>15481</v>
      </c>
      <c r="BW133" s="372">
        <v>15554</v>
      </c>
      <c r="BX133" s="370">
        <v>15838</v>
      </c>
      <c r="BY133" s="375">
        <v>15939</v>
      </c>
      <c r="BZ133" s="375">
        <v>15622</v>
      </c>
      <c r="CA133" s="375">
        <v>15383</v>
      </c>
      <c r="CB133" s="375">
        <v>15223</v>
      </c>
      <c r="CC133" s="375">
        <v>15036</v>
      </c>
      <c r="CD133" s="375">
        <v>14939</v>
      </c>
      <c r="CE133" s="375">
        <v>14918</v>
      </c>
      <c r="CF133" s="375">
        <v>14796</v>
      </c>
      <c r="CG133" s="371">
        <v>15318</v>
      </c>
      <c r="CH133" s="371">
        <v>15337</v>
      </c>
      <c r="CI133" s="372">
        <v>15296</v>
      </c>
      <c r="CJ133" s="370">
        <v>15211</v>
      </c>
      <c r="CK133" s="371">
        <v>15289</v>
      </c>
      <c r="CL133" s="371">
        <v>15158</v>
      </c>
      <c r="CM133" s="371">
        <v>15203</v>
      </c>
      <c r="CN133" s="371">
        <v>15221</v>
      </c>
      <c r="CO133" s="371">
        <v>15341</v>
      </c>
      <c r="CP133" s="371">
        <v>15473</v>
      </c>
      <c r="CQ133" s="371">
        <v>15474</v>
      </c>
      <c r="CR133" s="371">
        <v>15661</v>
      </c>
      <c r="CS133" s="371">
        <v>15719</v>
      </c>
      <c r="CT133" s="371">
        <v>15833</v>
      </c>
      <c r="CU133" s="372">
        <v>16004</v>
      </c>
      <c r="CV133" s="370">
        <v>16009</v>
      </c>
      <c r="CW133" s="371">
        <v>16028</v>
      </c>
      <c r="CX133" s="371">
        <v>16057</v>
      </c>
      <c r="CY133" s="371">
        <v>15982</v>
      </c>
      <c r="CZ133" s="371">
        <v>15886</v>
      </c>
      <c r="DA133" s="371">
        <v>15927</v>
      </c>
      <c r="DB133" s="371">
        <v>15814</v>
      </c>
      <c r="DC133" s="371">
        <v>15771</v>
      </c>
      <c r="DD133" s="371">
        <v>15803</v>
      </c>
      <c r="DE133" s="371">
        <v>15730</v>
      </c>
      <c r="DF133" s="371">
        <v>15691</v>
      </c>
      <c r="DG133" s="372">
        <v>15781</v>
      </c>
      <c r="DH133" s="370">
        <v>15912</v>
      </c>
      <c r="DI133" s="371">
        <v>16066</v>
      </c>
      <c r="DJ133" s="371">
        <v>16220</v>
      </c>
      <c r="DK133" s="371">
        <v>16122</v>
      </c>
      <c r="DL133" s="371">
        <v>16074</v>
      </c>
      <c r="DM133" s="371">
        <v>15935</v>
      </c>
      <c r="DN133" s="371">
        <v>15896</v>
      </c>
      <c r="DO133" s="371">
        <v>16005</v>
      </c>
      <c r="DP133" s="371">
        <v>16039</v>
      </c>
      <c r="DQ133" s="371">
        <v>15934</v>
      </c>
      <c r="DR133" s="371">
        <v>15841</v>
      </c>
      <c r="DS133" s="374">
        <v>16074</v>
      </c>
      <c r="DT133" s="370">
        <v>16227</v>
      </c>
      <c r="DU133" s="371">
        <v>17404</v>
      </c>
      <c r="DV133" s="371">
        <v>17524</v>
      </c>
      <c r="DW133" s="371">
        <v>17636</v>
      </c>
      <c r="DX133" s="371">
        <v>18050</v>
      </c>
      <c r="DY133" s="371">
        <v>18252</v>
      </c>
      <c r="DZ133" s="371">
        <v>18288</v>
      </c>
      <c r="EA133" s="371">
        <v>17648</v>
      </c>
      <c r="EB133" s="371">
        <v>17680</v>
      </c>
      <c r="EC133" s="371">
        <v>17379</v>
      </c>
      <c r="ED133" s="371">
        <v>17016</v>
      </c>
      <c r="EE133" s="374">
        <v>16857</v>
      </c>
      <c r="EF133" s="370">
        <v>16670</v>
      </c>
      <c r="EG133" s="371">
        <v>16583</v>
      </c>
      <c r="EH133" s="371">
        <v>16424</v>
      </c>
      <c r="EI133" s="371">
        <v>16274</v>
      </c>
      <c r="EJ133" s="371">
        <v>16170</v>
      </c>
      <c r="EK133" s="371">
        <v>16052</v>
      </c>
      <c r="EL133" s="371">
        <v>15949</v>
      </c>
      <c r="EM133" s="371">
        <v>15903</v>
      </c>
      <c r="EN133" s="371">
        <v>17316</v>
      </c>
      <c r="EO133" s="371">
        <v>17259</v>
      </c>
      <c r="EP133" s="371">
        <v>17227</v>
      </c>
      <c r="EQ133" s="374">
        <v>17313</v>
      </c>
      <c r="ER133" s="370">
        <v>17396</v>
      </c>
      <c r="ES133" s="371">
        <v>17600</v>
      </c>
      <c r="ET133" s="371">
        <v>18184</v>
      </c>
      <c r="EU133" s="371">
        <v>18157</v>
      </c>
      <c r="EV133" s="371">
        <v>18289</v>
      </c>
      <c r="EW133" s="374">
        <v>18254</v>
      </c>
      <c r="EX133" s="374">
        <v>18909</v>
      </c>
      <c r="EY133" s="374">
        <v>19060</v>
      </c>
      <c r="EZ133" s="372">
        <v>19046</v>
      </c>
      <c r="FA133" s="372">
        <v>19001</v>
      </c>
      <c r="FB133" s="372">
        <v>18939</v>
      </c>
      <c r="FC133" s="372">
        <v>19154</v>
      </c>
      <c r="FD133" s="372">
        <v>19385</v>
      </c>
      <c r="FE133" s="372">
        <v>19674</v>
      </c>
      <c r="FF133" s="372">
        <v>19545</v>
      </c>
      <c r="FG133" s="372"/>
      <c r="FH133" s="372"/>
      <c r="FI133" s="372"/>
      <c r="FJ133" s="372"/>
      <c r="FK133" s="372"/>
      <c r="FL133" s="372"/>
      <c r="FM133" s="372"/>
      <c r="FN133" s="372"/>
      <c r="FO133" s="372"/>
      <c r="FP133" s="372"/>
      <c r="FQ133" s="103">
        <v>160</v>
      </c>
      <c r="FR133" s="83">
        <v>0.8186236889229983</v>
      </c>
      <c r="FS133" s="103">
        <v>391</v>
      </c>
      <c r="FT133" s="83">
        <v>2.2584185294287527</v>
      </c>
    </row>
    <row r="134" spans="1:176" ht="15" customHeight="1" outlineLevel="2">
      <c r="A134" s="358">
        <v>266</v>
      </c>
      <c r="B134" s="52" t="s">
        <v>3042</v>
      </c>
      <c r="C134" s="342" t="s">
        <v>421</v>
      </c>
      <c r="D134" s="370">
        <v>19663</v>
      </c>
      <c r="E134" s="371">
        <v>19810</v>
      </c>
      <c r="F134" s="371">
        <v>19773</v>
      </c>
      <c r="G134" s="371">
        <v>19773</v>
      </c>
      <c r="H134" s="371">
        <v>19571</v>
      </c>
      <c r="I134" s="371">
        <v>19785</v>
      </c>
      <c r="J134" s="371">
        <v>19260</v>
      </c>
      <c r="K134" s="371">
        <v>19585</v>
      </c>
      <c r="L134" s="371">
        <v>18754</v>
      </c>
      <c r="M134" s="371">
        <v>18496</v>
      </c>
      <c r="N134" s="371">
        <v>18349</v>
      </c>
      <c r="O134" s="372">
        <v>18187</v>
      </c>
      <c r="P134" s="370">
        <v>18124</v>
      </c>
      <c r="Q134" s="371">
        <v>18085</v>
      </c>
      <c r="R134" s="373">
        <v>17983</v>
      </c>
      <c r="S134" s="371">
        <v>17829</v>
      </c>
      <c r="T134" s="371">
        <v>18054</v>
      </c>
      <c r="U134" s="371">
        <v>18215</v>
      </c>
      <c r="V134" s="371">
        <v>18148</v>
      </c>
      <c r="W134" s="371">
        <v>18055</v>
      </c>
      <c r="X134" s="371">
        <v>18263</v>
      </c>
      <c r="Y134" s="371">
        <v>18739</v>
      </c>
      <c r="Z134" s="371">
        <v>18729</v>
      </c>
      <c r="AA134" s="372">
        <v>18247</v>
      </c>
      <c r="AB134" s="370">
        <v>18349</v>
      </c>
      <c r="AC134" s="371">
        <v>18338</v>
      </c>
      <c r="AD134" s="371">
        <v>18416</v>
      </c>
      <c r="AE134" s="371">
        <v>18406</v>
      </c>
      <c r="AF134" s="371">
        <v>18394</v>
      </c>
      <c r="AG134" s="371">
        <v>17968</v>
      </c>
      <c r="AH134" s="371">
        <v>18039</v>
      </c>
      <c r="AI134" s="371">
        <v>17733</v>
      </c>
      <c r="AJ134" s="371">
        <v>17932</v>
      </c>
      <c r="AK134" s="371">
        <v>18137</v>
      </c>
      <c r="AL134" s="371">
        <v>18126</v>
      </c>
      <c r="AM134" s="372">
        <v>18135</v>
      </c>
      <c r="AN134" s="370">
        <v>18219</v>
      </c>
      <c r="AO134" s="371">
        <v>18264</v>
      </c>
      <c r="AP134" s="371">
        <v>18107</v>
      </c>
      <c r="AQ134" s="371">
        <v>18035</v>
      </c>
      <c r="AR134" s="371">
        <v>18295</v>
      </c>
      <c r="AS134" s="371">
        <v>18251</v>
      </c>
      <c r="AT134" s="371">
        <v>18159</v>
      </c>
      <c r="AU134" s="371">
        <v>18127</v>
      </c>
      <c r="AV134" s="371">
        <v>18029</v>
      </c>
      <c r="AW134" s="371">
        <v>17852</v>
      </c>
      <c r="AX134" s="371">
        <v>17823</v>
      </c>
      <c r="AY134" s="372">
        <v>17804</v>
      </c>
      <c r="AZ134" s="370">
        <v>17967</v>
      </c>
      <c r="BA134" s="371">
        <v>18291</v>
      </c>
      <c r="BB134" s="371">
        <v>18029</v>
      </c>
      <c r="BC134" s="371">
        <v>17917</v>
      </c>
      <c r="BD134" s="371">
        <v>17913</v>
      </c>
      <c r="BE134" s="371">
        <v>17759</v>
      </c>
      <c r="BF134" s="371">
        <v>17712</v>
      </c>
      <c r="BG134" s="371">
        <v>17428</v>
      </c>
      <c r="BH134" s="371">
        <v>17562</v>
      </c>
      <c r="BI134" s="371">
        <v>17227</v>
      </c>
      <c r="BJ134" s="371">
        <v>17217</v>
      </c>
      <c r="BK134" s="372">
        <v>17395</v>
      </c>
      <c r="BL134" s="370">
        <v>17548</v>
      </c>
      <c r="BM134" s="375">
        <v>17995</v>
      </c>
      <c r="BN134" s="375">
        <v>17961</v>
      </c>
      <c r="BO134" s="375">
        <v>17770</v>
      </c>
      <c r="BP134" s="375">
        <v>18061</v>
      </c>
      <c r="BQ134" s="375">
        <v>18023</v>
      </c>
      <c r="BR134" s="375">
        <v>17553</v>
      </c>
      <c r="BS134" s="375">
        <v>17404</v>
      </c>
      <c r="BT134" s="375">
        <v>17175</v>
      </c>
      <c r="BU134" s="375">
        <v>17291</v>
      </c>
      <c r="BV134" s="375">
        <v>17148</v>
      </c>
      <c r="BW134" s="372">
        <v>17243</v>
      </c>
      <c r="BX134" s="370">
        <v>17485</v>
      </c>
      <c r="BY134" s="375">
        <v>17519</v>
      </c>
      <c r="BZ134" s="375">
        <v>17193</v>
      </c>
      <c r="CA134" s="375">
        <v>16798</v>
      </c>
      <c r="CB134" s="375">
        <v>16636</v>
      </c>
      <c r="CC134" s="375">
        <v>16426</v>
      </c>
      <c r="CD134" s="375">
        <v>16268</v>
      </c>
      <c r="CE134" s="375">
        <v>16216</v>
      </c>
      <c r="CF134" s="375">
        <v>16040</v>
      </c>
      <c r="CG134" s="371">
        <v>15915</v>
      </c>
      <c r="CH134" s="371">
        <v>16072</v>
      </c>
      <c r="CI134" s="372">
        <v>15869</v>
      </c>
      <c r="CJ134" s="370">
        <v>15784</v>
      </c>
      <c r="CK134" s="371">
        <v>15878</v>
      </c>
      <c r="CL134" s="371">
        <v>15644</v>
      </c>
      <c r="CM134" s="371">
        <v>15525</v>
      </c>
      <c r="CN134" s="371">
        <v>15559</v>
      </c>
      <c r="CO134" s="371">
        <v>15592</v>
      </c>
      <c r="CP134" s="371">
        <v>15688</v>
      </c>
      <c r="CQ134" s="371">
        <v>15708</v>
      </c>
      <c r="CR134" s="371">
        <v>15849</v>
      </c>
      <c r="CS134" s="371">
        <v>15954</v>
      </c>
      <c r="CT134" s="371">
        <v>15964</v>
      </c>
      <c r="CU134" s="372">
        <v>15879</v>
      </c>
      <c r="CV134" s="370">
        <v>15873</v>
      </c>
      <c r="CW134" s="371">
        <v>15731</v>
      </c>
      <c r="CX134" s="371">
        <v>15906</v>
      </c>
      <c r="CY134" s="371">
        <v>15842</v>
      </c>
      <c r="CZ134" s="371">
        <v>15881</v>
      </c>
      <c r="DA134" s="371">
        <v>15853</v>
      </c>
      <c r="DB134" s="371">
        <v>15748</v>
      </c>
      <c r="DC134" s="371">
        <v>15685</v>
      </c>
      <c r="DD134" s="371">
        <v>15637</v>
      </c>
      <c r="DE134" s="371">
        <v>15595</v>
      </c>
      <c r="DF134" s="371">
        <v>15598</v>
      </c>
      <c r="DG134" s="372">
        <v>15593</v>
      </c>
      <c r="DH134" s="370">
        <v>15408</v>
      </c>
      <c r="DI134" s="371">
        <v>15385</v>
      </c>
      <c r="DJ134" s="371">
        <v>15335</v>
      </c>
      <c r="DK134" s="371">
        <v>15287</v>
      </c>
      <c r="DL134" s="371">
        <v>14766</v>
      </c>
      <c r="DM134" s="371">
        <v>14656</v>
      </c>
      <c r="DN134" s="371">
        <v>14430</v>
      </c>
      <c r="DO134" s="371">
        <v>14292</v>
      </c>
      <c r="DP134" s="371">
        <v>14236</v>
      </c>
      <c r="DQ134" s="371">
        <v>14221</v>
      </c>
      <c r="DR134" s="371">
        <v>14031</v>
      </c>
      <c r="DS134" s="374">
        <v>14047</v>
      </c>
      <c r="DT134" s="370">
        <v>13985</v>
      </c>
      <c r="DU134" s="371">
        <v>15187</v>
      </c>
      <c r="DV134" s="371">
        <v>15314</v>
      </c>
      <c r="DW134" s="371">
        <v>15602</v>
      </c>
      <c r="DX134" s="371">
        <v>15965</v>
      </c>
      <c r="DY134" s="371">
        <v>16147</v>
      </c>
      <c r="DZ134" s="371">
        <v>16163</v>
      </c>
      <c r="EA134" s="371">
        <v>15620</v>
      </c>
      <c r="EB134" s="371">
        <v>15751</v>
      </c>
      <c r="EC134" s="371">
        <v>15508</v>
      </c>
      <c r="ED134" s="371">
        <v>15389</v>
      </c>
      <c r="EE134" s="374">
        <v>15187</v>
      </c>
      <c r="EF134" s="370">
        <v>15143</v>
      </c>
      <c r="EG134" s="371">
        <v>15084</v>
      </c>
      <c r="EH134" s="371">
        <v>14854</v>
      </c>
      <c r="EI134" s="371">
        <v>15171</v>
      </c>
      <c r="EJ134" s="371">
        <v>15700</v>
      </c>
      <c r="EK134" s="371">
        <v>16235</v>
      </c>
      <c r="EL134" s="371">
        <v>16404</v>
      </c>
      <c r="EM134" s="371">
        <v>16488</v>
      </c>
      <c r="EN134" s="371">
        <v>18499</v>
      </c>
      <c r="EO134" s="371">
        <v>18795</v>
      </c>
      <c r="EP134" s="371">
        <v>19082</v>
      </c>
      <c r="EQ134" s="374">
        <v>19350</v>
      </c>
      <c r="ER134" s="370">
        <v>19318</v>
      </c>
      <c r="ES134" s="371">
        <v>19943</v>
      </c>
      <c r="ET134" s="371">
        <v>21915</v>
      </c>
      <c r="EU134" s="371">
        <v>22185</v>
      </c>
      <c r="EV134" s="371">
        <v>22769</v>
      </c>
      <c r="EW134" s="374">
        <v>23093</v>
      </c>
      <c r="EX134" s="374">
        <v>24855</v>
      </c>
      <c r="EY134" s="374">
        <v>25179</v>
      </c>
      <c r="EZ134" s="372">
        <v>25112</v>
      </c>
      <c r="FA134" s="372">
        <v>25139</v>
      </c>
      <c r="FB134" s="372">
        <v>25184</v>
      </c>
      <c r="FC134" s="372">
        <v>25672</v>
      </c>
      <c r="FD134" s="372">
        <v>26326</v>
      </c>
      <c r="FE134" s="372">
        <v>26948</v>
      </c>
      <c r="FF134" s="372">
        <v>26874</v>
      </c>
      <c r="FG134" s="372"/>
      <c r="FH134" s="372"/>
      <c r="FI134" s="372"/>
      <c r="FJ134" s="372"/>
      <c r="FK134" s="372"/>
      <c r="FL134" s="372"/>
      <c r="FM134" s="372"/>
      <c r="FN134" s="372"/>
      <c r="FO134" s="372"/>
      <c r="FP134" s="372"/>
      <c r="FQ134" s="103">
        <v>548</v>
      </c>
      <c r="FR134" s="83">
        <v>2.0391456426285632</v>
      </c>
      <c r="FS134" s="103">
        <v>1202</v>
      </c>
      <c r="FT134" s="83">
        <v>6.2118863049095605</v>
      </c>
    </row>
    <row r="135" spans="1:176" ht="15" customHeight="1" outlineLevel="2">
      <c r="A135" s="358">
        <v>308</v>
      </c>
      <c r="B135" s="52" t="s">
        <v>3042</v>
      </c>
      <c r="C135" s="342" t="s">
        <v>422</v>
      </c>
      <c r="D135" s="370">
        <v>13560</v>
      </c>
      <c r="E135" s="371">
        <v>13555</v>
      </c>
      <c r="F135" s="371">
        <v>13770</v>
      </c>
      <c r="G135" s="371">
        <v>13793</v>
      </c>
      <c r="H135" s="371">
        <v>13613</v>
      </c>
      <c r="I135" s="371">
        <v>13663</v>
      </c>
      <c r="J135" s="371">
        <v>13237</v>
      </c>
      <c r="K135" s="371">
        <v>13616</v>
      </c>
      <c r="L135" s="371">
        <v>13011</v>
      </c>
      <c r="M135" s="371">
        <v>12928</v>
      </c>
      <c r="N135" s="371">
        <v>12836</v>
      </c>
      <c r="O135" s="372">
        <v>12788</v>
      </c>
      <c r="P135" s="370">
        <v>12676</v>
      </c>
      <c r="Q135" s="371">
        <v>12604</v>
      </c>
      <c r="R135" s="373">
        <v>12521</v>
      </c>
      <c r="S135" s="371">
        <v>12600</v>
      </c>
      <c r="T135" s="371">
        <v>12728</v>
      </c>
      <c r="U135" s="371">
        <v>12778</v>
      </c>
      <c r="V135" s="371">
        <v>12833</v>
      </c>
      <c r="W135" s="371">
        <v>12667</v>
      </c>
      <c r="X135" s="371">
        <v>12700</v>
      </c>
      <c r="Y135" s="371">
        <v>12790</v>
      </c>
      <c r="Z135" s="371">
        <v>12718</v>
      </c>
      <c r="AA135" s="372">
        <v>12487</v>
      </c>
      <c r="AB135" s="370">
        <v>12447</v>
      </c>
      <c r="AC135" s="371">
        <v>12551</v>
      </c>
      <c r="AD135" s="371">
        <v>12520</v>
      </c>
      <c r="AE135" s="371">
        <v>12485</v>
      </c>
      <c r="AF135" s="371">
        <v>12576</v>
      </c>
      <c r="AG135" s="371">
        <v>12254</v>
      </c>
      <c r="AH135" s="371">
        <v>12164</v>
      </c>
      <c r="AI135" s="371">
        <v>12054</v>
      </c>
      <c r="AJ135" s="371">
        <v>11983</v>
      </c>
      <c r="AK135" s="371">
        <v>12185</v>
      </c>
      <c r="AL135" s="371">
        <v>12206</v>
      </c>
      <c r="AM135" s="372">
        <v>12293</v>
      </c>
      <c r="AN135" s="370">
        <v>12194</v>
      </c>
      <c r="AO135" s="371">
        <v>12096</v>
      </c>
      <c r="AP135" s="371">
        <v>12129</v>
      </c>
      <c r="AQ135" s="371">
        <v>12114</v>
      </c>
      <c r="AR135" s="371">
        <v>12657</v>
      </c>
      <c r="AS135" s="371">
        <v>12591</v>
      </c>
      <c r="AT135" s="371">
        <v>12645</v>
      </c>
      <c r="AU135" s="371">
        <v>12734</v>
      </c>
      <c r="AV135" s="371">
        <v>12624</v>
      </c>
      <c r="AW135" s="371">
        <v>12625</v>
      </c>
      <c r="AX135" s="371">
        <v>12589</v>
      </c>
      <c r="AY135" s="372">
        <v>12557</v>
      </c>
      <c r="AZ135" s="370">
        <v>12623</v>
      </c>
      <c r="BA135" s="371">
        <v>12827</v>
      </c>
      <c r="BB135" s="371">
        <v>12684</v>
      </c>
      <c r="BC135" s="371">
        <v>12709</v>
      </c>
      <c r="BD135" s="371">
        <v>12690</v>
      </c>
      <c r="BE135" s="371">
        <v>12605</v>
      </c>
      <c r="BF135" s="371">
        <v>12521</v>
      </c>
      <c r="BG135" s="371">
        <v>12368</v>
      </c>
      <c r="BH135" s="371">
        <v>12560</v>
      </c>
      <c r="BI135" s="371">
        <v>12363</v>
      </c>
      <c r="BJ135" s="371">
        <v>12359</v>
      </c>
      <c r="BK135" s="372">
        <v>12579</v>
      </c>
      <c r="BL135" s="370">
        <v>12678</v>
      </c>
      <c r="BM135" s="375">
        <v>12995</v>
      </c>
      <c r="BN135" s="375">
        <v>12877</v>
      </c>
      <c r="BO135" s="375">
        <v>12827</v>
      </c>
      <c r="BP135" s="375">
        <v>12772</v>
      </c>
      <c r="BQ135" s="375">
        <v>12869</v>
      </c>
      <c r="BR135" s="375">
        <v>12650</v>
      </c>
      <c r="BS135" s="375">
        <v>12559</v>
      </c>
      <c r="BT135" s="375">
        <v>12566</v>
      </c>
      <c r="BU135" s="375">
        <v>12613</v>
      </c>
      <c r="BV135" s="375">
        <v>12552</v>
      </c>
      <c r="BW135" s="372">
        <v>12688</v>
      </c>
      <c r="BX135" s="370">
        <v>12833</v>
      </c>
      <c r="BY135" s="375">
        <v>12853</v>
      </c>
      <c r="BZ135" s="375">
        <v>12616</v>
      </c>
      <c r="CA135" s="375">
        <v>12373</v>
      </c>
      <c r="CB135" s="375">
        <v>12280</v>
      </c>
      <c r="CC135" s="375">
        <v>12144</v>
      </c>
      <c r="CD135" s="375">
        <v>12079</v>
      </c>
      <c r="CE135" s="375">
        <v>12091</v>
      </c>
      <c r="CF135" s="375">
        <v>12014</v>
      </c>
      <c r="CG135" s="371">
        <v>11967</v>
      </c>
      <c r="CH135" s="371">
        <v>11913</v>
      </c>
      <c r="CI135" s="372">
        <v>11900</v>
      </c>
      <c r="CJ135" s="370">
        <v>11877</v>
      </c>
      <c r="CK135" s="371">
        <v>11938</v>
      </c>
      <c r="CL135" s="371">
        <v>11940</v>
      </c>
      <c r="CM135" s="371">
        <v>11933</v>
      </c>
      <c r="CN135" s="371">
        <v>12002</v>
      </c>
      <c r="CO135" s="371">
        <v>12266</v>
      </c>
      <c r="CP135" s="371">
        <v>12332</v>
      </c>
      <c r="CQ135" s="371">
        <v>12419</v>
      </c>
      <c r="CR135" s="371">
        <v>12692</v>
      </c>
      <c r="CS135" s="371">
        <v>12832</v>
      </c>
      <c r="CT135" s="371">
        <v>12903</v>
      </c>
      <c r="CU135" s="372">
        <v>12928</v>
      </c>
      <c r="CV135" s="370">
        <v>12842</v>
      </c>
      <c r="CW135" s="371">
        <v>12695</v>
      </c>
      <c r="CX135" s="371">
        <v>12642</v>
      </c>
      <c r="CY135" s="371">
        <v>13058</v>
      </c>
      <c r="CZ135" s="371">
        <v>13059</v>
      </c>
      <c r="DA135" s="371">
        <v>12856</v>
      </c>
      <c r="DB135" s="371">
        <v>12907</v>
      </c>
      <c r="DC135" s="371">
        <v>12774</v>
      </c>
      <c r="DD135" s="371">
        <v>12924</v>
      </c>
      <c r="DE135" s="371">
        <v>12824</v>
      </c>
      <c r="DF135" s="371">
        <v>12820</v>
      </c>
      <c r="DG135" s="372">
        <v>13022</v>
      </c>
      <c r="DH135" s="370">
        <v>13252</v>
      </c>
      <c r="DI135" s="371">
        <v>13258</v>
      </c>
      <c r="DJ135" s="371">
        <v>13285</v>
      </c>
      <c r="DK135" s="371">
        <v>13187</v>
      </c>
      <c r="DL135" s="371">
        <v>13143</v>
      </c>
      <c r="DM135" s="371">
        <v>13068</v>
      </c>
      <c r="DN135" s="371">
        <v>12996</v>
      </c>
      <c r="DO135" s="371">
        <v>12944</v>
      </c>
      <c r="DP135" s="371">
        <v>13028</v>
      </c>
      <c r="DQ135" s="371">
        <v>12993</v>
      </c>
      <c r="DR135" s="371">
        <v>12957</v>
      </c>
      <c r="DS135" s="374">
        <v>13252</v>
      </c>
      <c r="DT135" s="370">
        <v>13341</v>
      </c>
      <c r="DU135" s="371">
        <v>14181</v>
      </c>
      <c r="DV135" s="371">
        <v>14268</v>
      </c>
      <c r="DW135" s="371">
        <v>14387</v>
      </c>
      <c r="DX135" s="371">
        <v>14809</v>
      </c>
      <c r="DY135" s="371">
        <v>14930</v>
      </c>
      <c r="DZ135" s="371">
        <v>15054</v>
      </c>
      <c r="EA135" s="371">
        <v>14633</v>
      </c>
      <c r="EB135" s="371">
        <v>14575</v>
      </c>
      <c r="EC135" s="371">
        <v>14379</v>
      </c>
      <c r="ED135" s="371">
        <v>14181</v>
      </c>
      <c r="EE135" s="374">
        <v>13965</v>
      </c>
      <c r="EF135" s="370">
        <v>13874</v>
      </c>
      <c r="EG135" s="371">
        <v>13802</v>
      </c>
      <c r="EH135" s="371">
        <v>13586</v>
      </c>
      <c r="EI135" s="371">
        <v>13391</v>
      </c>
      <c r="EJ135" s="371">
        <v>13246</v>
      </c>
      <c r="EK135" s="371">
        <v>13095</v>
      </c>
      <c r="EL135" s="371">
        <v>13061</v>
      </c>
      <c r="EM135" s="371">
        <v>13001</v>
      </c>
      <c r="EN135" s="371">
        <v>13976</v>
      </c>
      <c r="EO135" s="371">
        <v>13873</v>
      </c>
      <c r="EP135" s="371">
        <v>13845</v>
      </c>
      <c r="EQ135" s="374">
        <v>13864</v>
      </c>
      <c r="ER135" s="370">
        <v>13911</v>
      </c>
      <c r="ES135" s="371">
        <v>14040</v>
      </c>
      <c r="ET135" s="371">
        <v>14839</v>
      </c>
      <c r="EU135" s="371">
        <v>14911</v>
      </c>
      <c r="EV135" s="371">
        <v>15066</v>
      </c>
      <c r="EW135" s="374">
        <v>15063</v>
      </c>
      <c r="EX135" s="374">
        <v>15705</v>
      </c>
      <c r="EY135" s="374">
        <v>15733</v>
      </c>
      <c r="EZ135" s="372">
        <v>15814</v>
      </c>
      <c r="FA135" s="372">
        <v>15703</v>
      </c>
      <c r="FB135" s="372">
        <v>15686</v>
      </c>
      <c r="FC135" s="372">
        <v>15740</v>
      </c>
      <c r="FD135" s="372">
        <v>15854</v>
      </c>
      <c r="FE135" s="372">
        <v>15982</v>
      </c>
      <c r="FF135" s="372">
        <v>15899</v>
      </c>
      <c r="FG135" s="372"/>
      <c r="FH135" s="372"/>
      <c r="FI135" s="372"/>
      <c r="FJ135" s="372"/>
      <c r="FK135" s="372"/>
      <c r="FL135" s="372"/>
      <c r="FM135" s="372"/>
      <c r="FN135" s="372"/>
      <c r="FO135" s="372"/>
      <c r="FP135" s="372"/>
      <c r="FQ135" s="103">
        <v>45</v>
      </c>
      <c r="FR135" s="83">
        <v>0.28303666897289137</v>
      </c>
      <c r="FS135" s="103">
        <v>159</v>
      </c>
      <c r="FT135" s="83">
        <v>1.1468551644547029</v>
      </c>
    </row>
    <row r="136" spans="1:176" ht="15" customHeight="1" outlineLevel="2">
      <c r="A136" s="358">
        <v>360</v>
      </c>
      <c r="B136" s="52" t="s">
        <v>3042</v>
      </c>
      <c r="C136" s="342" t="s">
        <v>423</v>
      </c>
      <c r="D136" s="370">
        <v>47846</v>
      </c>
      <c r="E136" s="371">
        <v>46861</v>
      </c>
      <c r="F136" s="371">
        <v>47861</v>
      </c>
      <c r="G136" s="371">
        <v>47214</v>
      </c>
      <c r="H136" s="371">
        <v>47705</v>
      </c>
      <c r="I136" s="371">
        <v>49237</v>
      </c>
      <c r="J136" s="371">
        <v>48442</v>
      </c>
      <c r="K136" s="371">
        <v>49145</v>
      </c>
      <c r="L136" s="371">
        <v>48625</v>
      </c>
      <c r="M136" s="371">
        <v>48565</v>
      </c>
      <c r="N136" s="371">
        <v>48168</v>
      </c>
      <c r="O136" s="372">
        <v>49089</v>
      </c>
      <c r="P136" s="370">
        <v>49954</v>
      </c>
      <c r="Q136" s="371">
        <v>49599</v>
      </c>
      <c r="R136" s="373">
        <v>49815</v>
      </c>
      <c r="S136" s="371">
        <v>49592</v>
      </c>
      <c r="T136" s="371">
        <v>50869</v>
      </c>
      <c r="U136" s="371">
        <v>50958</v>
      </c>
      <c r="V136" s="371">
        <v>51375</v>
      </c>
      <c r="W136" s="371">
        <v>51033</v>
      </c>
      <c r="X136" s="371">
        <v>50853</v>
      </c>
      <c r="Y136" s="371">
        <v>51147</v>
      </c>
      <c r="Z136" s="371">
        <v>51657</v>
      </c>
      <c r="AA136" s="372">
        <v>50958</v>
      </c>
      <c r="AB136" s="370">
        <v>51053</v>
      </c>
      <c r="AC136" s="371">
        <v>52906</v>
      </c>
      <c r="AD136" s="371">
        <v>53360</v>
      </c>
      <c r="AE136" s="371">
        <v>53205</v>
      </c>
      <c r="AF136" s="371">
        <v>52036</v>
      </c>
      <c r="AG136" s="371">
        <v>50250</v>
      </c>
      <c r="AH136" s="371">
        <v>50193</v>
      </c>
      <c r="AI136" s="371">
        <v>49136</v>
      </c>
      <c r="AJ136" s="371">
        <v>48327</v>
      </c>
      <c r="AK136" s="371">
        <v>48653</v>
      </c>
      <c r="AL136" s="371">
        <v>48551</v>
      </c>
      <c r="AM136" s="372">
        <v>49367</v>
      </c>
      <c r="AN136" s="370">
        <v>48706</v>
      </c>
      <c r="AO136" s="371">
        <v>48102</v>
      </c>
      <c r="AP136" s="371">
        <v>47819</v>
      </c>
      <c r="AQ136" s="371">
        <v>48017</v>
      </c>
      <c r="AR136" s="371">
        <v>49431</v>
      </c>
      <c r="AS136" s="371">
        <v>49465</v>
      </c>
      <c r="AT136" s="371">
        <v>49117</v>
      </c>
      <c r="AU136" s="371">
        <v>49335</v>
      </c>
      <c r="AV136" s="371">
        <v>48432</v>
      </c>
      <c r="AW136" s="371">
        <v>48382</v>
      </c>
      <c r="AX136" s="371">
        <v>48323</v>
      </c>
      <c r="AY136" s="372">
        <v>48371</v>
      </c>
      <c r="AZ136" s="370">
        <v>48677</v>
      </c>
      <c r="BA136" s="371">
        <v>49856</v>
      </c>
      <c r="BB136" s="371">
        <v>48828</v>
      </c>
      <c r="BC136" s="371">
        <v>48696</v>
      </c>
      <c r="BD136" s="371">
        <v>48359</v>
      </c>
      <c r="BE136" s="371">
        <v>47894</v>
      </c>
      <c r="BF136" s="371">
        <v>47600</v>
      </c>
      <c r="BG136" s="371">
        <v>46506</v>
      </c>
      <c r="BH136" s="371">
        <v>47355</v>
      </c>
      <c r="BI136" s="371">
        <v>46544</v>
      </c>
      <c r="BJ136" s="371">
        <v>47448</v>
      </c>
      <c r="BK136" s="372">
        <v>47960</v>
      </c>
      <c r="BL136" s="370">
        <v>47889</v>
      </c>
      <c r="BM136" s="375">
        <v>48551</v>
      </c>
      <c r="BN136" s="375">
        <v>48072</v>
      </c>
      <c r="BO136" s="375">
        <v>48273</v>
      </c>
      <c r="BP136" s="375">
        <v>48300</v>
      </c>
      <c r="BQ136" s="375">
        <v>47812</v>
      </c>
      <c r="BR136" s="375">
        <v>47060</v>
      </c>
      <c r="BS136" s="375">
        <v>46214</v>
      </c>
      <c r="BT136" s="375">
        <v>46184</v>
      </c>
      <c r="BU136" s="375">
        <v>45947</v>
      </c>
      <c r="BV136" s="375">
        <v>45730</v>
      </c>
      <c r="BW136" s="372">
        <v>46062</v>
      </c>
      <c r="BX136" s="370">
        <v>45529</v>
      </c>
      <c r="BY136" s="375">
        <v>45257</v>
      </c>
      <c r="BZ136" s="375">
        <v>44192</v>
      </c>
      <c r="CA136" s="375">
        <v>43380</v>
      </c>
      <c r="CB136" s="375">
        <v>42766</v>
      </c>
      <c r="CC136" s="375">
        <v>41770</v>
      </c>
      <c r="CD136" s="375">
        <v>41796</v>
      </c>
      <c r="CE136" s="375">
        <v>41535</v>
      </c>
      <c r="CF136" s="375">
        <v>41281</v>
      </c>
      <c r="CG136" s="371">
        <v>40770</v>
      </c>
      <c r="CH136" s="371">
        <v>40976</v>
      </c>
      <c r="CI136" s="372">
        <v>40548</v>
      </c>
      <c r="CJ136" s="370">
        <v>40187</v>
      </c>
      <c r="CK136" s="371">
        <v>40005</v>
      </c>
      <c r="CL136" s="371">
        <v>39569</v>
      </c>
      <c r="CM136" s="371">
        <v>39368</v>
      </c>
      <c r="CN136" s="371">
        <v>39279</v>
      </c>
      <c r="CO136" s="371">
        <v>39548</v>
      </c>
      <c r="CP136" s="371">
        <v>39791</v>
      </c>
      <c r="CQ136" s="371">
        <v>40324</v>
      </c>
      <c r="CR136" s="371">
        <v>40345</v>
      </c>
      <c r="CS136" s="371">
        <v>40640</v>
      </c>
      <c r="CT136" s="371">
        <v>40619</v>
      </c>
      <c r="CU136" s="372">
        <v>40803</v>
      </c>
      <c r="CV136" s="370">
        <v>40857</v>
      </c>
      <c r="CW136" s="371">
        <v>40738</v>
      </c>
      <c r="CX136" s="371">
        <v>40702</v>
      </c>
      <c r="CY136" s="371">
        <v>40357</v>
      </c>
      <c r="CZ136" s="371">
        <v>39991</v>
      </c>
      <c r="DA136" s="371">
        <v>39967</v>
      </c>
      <c r="DB136" s="371">
        <v>39692</v>
      </c>
      <c r="DC136" s="371">
        <v>39521</v>
      </c>
      <c r="DD136" s="371">
        <v>39322</v>
      </c>
      <c r="DE136" s="371">
        <v>39239</v>
      </c>
      <c r="DF136" s="371">
        <v>39030</v>
      </c>
      <c r="DG136" s="372">
        <v>39056</v>
      </c>
      <c r="DH136" s="370">
        <v>39026</v>
      </c>
      <c r="DI136" s="371">
        <v>39099</v>
      </c>
      <c r="DJ136" s="371">
        <v>39229</v>
      </c>
      <c r="DK136" s="371">
        <v>38806</v>
      </c>
      <c r="DL136" s="371">
        <v>38553</v>
      </c>
      <c r="DM136" s="371">
        <v>38153</v>
      </c>
      <c r="DN136" s="371">
        <v>37823</v>
      </c>
      <c r="DO136" s="371">
        <v>37782</v>
      </c>
      <c r="DP136" s="371">
        <v>37825</v>
      </c>
      <c r="DQ136" s="371">
        <v>37365</v>
      </c>
      <c r="DR136" s="371">
        <v>37200</v>
      </c>
      <c r="DS136" s="374">
        <v>37895</v>
      </c>
      <c r="DT136" s="370">
        <v>38219</v>
      </c>
      <c r="DU136" s="371">
        <v>42007</v>
      </c>
      <c r="DV136" s="371">
        <v>42707</v>
      </c>
      <c r="DW136" s="371">
        <v>43339</v>
      </c>
      <c r="DX136" s="371">
        <v>45036</v>
      </c>
      <c r="DY136" s="371">
        <v>45939</v>
      </c>
      <c r="DZ136" s="371">
        <v>45881</v>
      </c>
      <c r="EA136" s="371">
        <v>44144</v>
      </c>
      <c r="EB136" s="371">
        <v>43999</v>
      </c>
      <c r="EC136" s="371">
        <v>43196</v>
      </c>
      <c r="ED136" s="371">
        <v>42570</v>
      </c>
      <c r="EE136" s="374">
        <v>41930</v>
      </c>
      <c r="EF136" s="370">
        <v>41660</v>
      </c>
      <c r="EG136" s="371">
        <v>41321</v>
      </c>
      <c r="EH136" s="371">
        <v>40752</v>
      </c>
      <c r="EI136" s="371">
        <v>40711</v>
      </c>
      <c r="EJ136" s="371">
        <v>40893</v>
      </c>
      <c r="EK136" s="371">
        <v>41278</v>
      </c>
      <c r="EL136" s="371">
        <v>41375</v>
      </c>
      <c r="EM136" s="371">
        <v>41224</v>
      </c>
      <c r="EN136" s="371">
        <v>44313</v>
      </c>
      <c r="EO136" s="371">
        <v>44934</v>
      </c>
      <c r="EP136" s="371">
        <v>45267</v>
      </c>
      <c r="EQ136" s="374">
        <v>45966</v>
      </c>
      <c r="ER136" s="370">
        <v>46328</v>
      </c>
      <c r="ES136" s="371">
        <v>47480</v>
      </c>
      <c r="ET136" s="371">
        <v>53397</v>
      </c>
      <c r="EU136" s="371">
        <v>54247</v>
      </c>
      <c r="EV136" s="371">
        <v>55420</v>
      </c>
      <c r="EW136" s="374">
        <v>55479</v>
      </c>
      <c r="EX136" s="374">
        <v>58725</v>
      </c>
      <c r="EY136" s="374">
        <v>59263</v>
      </c>
      <c r="EZ136" s="372">
        <v>59915</v>
      </c>
      <c r="FA136" s="372">
        <v>60719</v>
      </c>
      <c r="FB136" s="372">
        <v>61332</v>
      </c>
      <c r="FC136" s="372">
        <v>62280</v>
      </c>
      <c r="FD136" s="372">
        <v>63914</v>
      </c>
      <c r="FE136" s="372">
        <v>64822</v>
      </c>
      <c r="FF136" s="372">
        <v>64716</v>
      </c>
      <c r="FG136" s="372"/>
      <c r="FH136" s="372"/>
      <c r="FI136" s="372"/>
      <c r="FJ136" s="372"/>
      <c r="FK136" s="372"/>
      <c r="FL136" s="372"/>
      <c r="FM136" s="372"/>
      <c r="FN136" s="372"/>
      <c r="FO136" s="372"/>
      <c r="FP136" s="372"/>
      <c r="FQ136" s="103">
        <v>802</v>
      </c>
      <c r="FR136" s="83">
        <v>1.2392607701341245</v>
      </c>
      <c r="FS136" s="103">
        <v>2436</v>
      </c>
      <c r="FT136" s="83">
        <v>5.2995692468346167</v>
      </c>
    </row>
    <row r="137" spans="1:176" ht="15" customHeight="1" outlineLevel="2">
      <c r="A137" s="358">
        <v>380</v>
      </c>
      <c r="B137" s="52" t="s">
        <v>3042</v>
      </c>
      <c r="C137" s="342" t="s">
        <v>424</v>
      </c>
      <c r="D137" s="370">
        <v>13101</v>
      </c>
      <c r="E137" s="371">
        <v>13053</v>
      </c>
      <c r="F137" s="371">
        <v>12954</v>
      </c>
      <c r="G137" s="371">
        <v>12890</v>
      </c>
      <c r="H137" s="371">
        <v>12927</v>
      </c>
      <c r="I137" s="371">
        <v>13084</v>
      </c>
      <c r="J137" s="371">
        <v>12392</v>
      </c>
      <c r="K137" s="371">
        <v>12976</v>
      </c>
      <c r="L137" s="371">
        <v>12048</v>
      </c>
      <c r="M137" s="371">
        <v>11966</v>
      </c>
      <c r="N137" s="371">
        <v>11831</v>
      </c>
      <c r="O137" s="372">
        <v>11880</v>
      </c>
      <c r="P137" s="370">
        <v>11789</v>
      </c>
      <c r="Q137" s="371">
        <v>11691</v>
      </c>
      <c r="R137" s="373">
        <v>11664</v>
      </c>
      <c r="S137" s="371">
        <v>11621</v>
      </c>
      <c r="T137" s="371">
        <v>11530</v>
      </c>
      <c r="U137" s="371">
        <v>11474</v>
      </c>
      <c r="V137" s="371">
        <v>11428</v>
      </c>
      <c r="W137" s="371">
        <v>11413</v>
      </c>
      <c r="X137" s="371">
        <v>11504</v>
      </c>
      <c r="Y137" s="371">
        <v>11668</v>
      </c>
      <c r="Z137" s="371">
        <v>11589</v>
      </c>
      <c r="AA137" s="372">
        <v>11337</v>
      </c>
      <c r="AB137" s="370">
        <v>11340</v>
      </c>
      <c r="AC137" s="371">
        <v>11612</v>
      </c>
      <c r="AD137" s="371">
        <v>11616</v>
      </c>
      <c r="AE137" s="371">
        <v>11462</v>
      </c>
      <c r="AF137" s="371">
        <v>11555</v>
      </c>
      <c r="AG137" s="371">
        <v>11345</v>
      </c>
      <c r="AH137" s="371">
        <v>11193</v>
      </c>
      <c r="AI137" s="371">
        <v>11035</v>
      </c>
      <c r="AJ137" s="371">
        <v>10896</v>
      </c>
      <c r="AK137" s="371">
        <v>11068</v>
      </c>
      <c r="AL137" s="371">
        <v>10970</v>
      </c>
      <c r="AM137" s="372">
        <v>10931</v>
      </c>
      <c r="AN137" s="370">
        <v>10808</v>
      </c>
      <c r="AO137" s="371">
        <v>10803</v>
      </c>
      <c r="AP137" s="371">
        <v>11038</v>
      </c>
      <c r="AQ137" s="371">
        <v>10785</v>
      </c>
      <c r="AR137" s="371">
        <v>11057</v>
      </c>
      <c r="AS137" s="371">
        <v>11069</v>
      </c>
      <c r="AT137" s="371">
        <v>10949</v>
      </c>
      <c r="AU137" s="371">
        <v>10972</v>
      </c>
      <c r="AV137" s="371">
        <v>10765</v>
      </c>
      <c r="AW137" s="371">
        <v>10772</v>
      </c>
      <c r="AX137" s="371">
        <v>10658</v>
      </c>
      <c r="AY137" s="372">
        <v>10652</v>
      </c>
      <c r="AZ137" s="370">
        <v>10681</v>
      </c>
      <c r="BA137" s="371">
        <v>10989</v>
      </c>
      <c r="BB137" s="371">
        <v>10775</v>
      </c>
      <c r="BC137" s="371">
        <v>10746</v>
      </c>
      <c r="BD137" s="371">
        <v>10622</v>
      </c>
      <c r="BE137" s="371">
        <v>10499</v>
      </c>
      <c r="BF137" s="371">
        <v>10406</v>
      </c>
      <c r="BG137" s="371">
        <v>10158</v>
      </c>
      <c r="BH137" s="371">
        <v>10206</v>
      </c>
      <c r="BI137" s="371">
        <v>9988</v>
      </c>
      <c r="BJ137" s="371">
        <v>10013</v>
      </c>
      <c r="BK137" s="372">
        <v>10074</v>
      </c>
      <c r="BL137" s="370">
        <v>10122</v>
      </c>
      <c r="BM137" s="375">
        <v>10219</v>
      </c>
      <c r="BN137" s="375">
        <v>10231</v>
      </c>
      <c r="BO137" s="375">
        <v>10207</v>
      </c>
      <c r="BP137" s="375">
        <v>10237</v>
      </c>
      <c r="BQ137" s="375">
        <v>10231</v>
      </c>
      <c r="BR137" s="375">
        <v>9920</v>
      </c>
      <c r="BS137" s="375">
        <v>9826</v>
      </c>
      <c r="BT137" s="375">
        <v>9759</v>
      </c>
      <c r="BU137" s="375">
        <v>9619</v>
      </c>
      <c r="BV137" s="375">
        <v>9542</v>
      </c>
      <c r="BW137" s="372">
        <v>9606</v>
      </c>
      <c r="BX137" s="370">
        <v>9685</v>
      </c>
      <c r="BY137" s="375">
        <v>9673</v>
      </c>
      <c r="BZ137" s="375">
        <v>9447</v>
      </c>
      <c r="CA137" s="375">
        <v>9233</v>
      </c>
      <c r="CB137" s="375">
        <v>9113</v>
      </c>
      <c r="CC137" s="375">
        <v>8967</v>
      </c>
      <c r="CD137" s="375">
        <v>8870</v>
      </c>
      <c r="CE137" s="375">
        <v>8888</v>
      </c>
      <c r="CF137" s="375">
        <v>8787</v>
      </c>
      <c r="CG137" s="371">
        <v>8684</v>
      </c>
      <c r="CH137" s="371">
        <v>8643</v>
      </c>
      <c r="CI137" s="372">
        <v>8627</v>
      </c>
      <c r="CJ137" s="370">
        <v>8575</v>
      </c>
      <c r="CK137" s="371">
        <v>8593</v>
      </c>
      <c r="CL137" s="371">
        <v>8553</v>
      </c>
      <c r="CM137" s="371">
        <v>8522</v>
      </c>
      <c r="CN137" s="371">
        <v>8551</v>
      </c>
      <c r="CO137" s="371">
        <v>8706</v>
      </c>
      <c r="CP137" s="371">
        <v>8799</v>
      </c>
      <c r="CQ137" s="371">
        <v>8821</v>
      </c>
      <c r="CR137" s="371">
        <v>8832</v>
      </c>
      <c r="CS137" s="371">
        <v>8857</v>
      </c>
      <c r="CT137" s="371">
        <v>8989</v>
      </c>
      <c r="CU137" s="372">
        <v>9089</v>
      </c>
      <c r="CV137" s="370">
        <v>9100</v>
      </c>
      <c r="CW137" s="371">
        <v>9063</v>
      </c>
      <c r="CX137" s="371">
        <v>9012</v>
      </c>
      <c r="CY137" s="371">
        <v>8983</v>
      </c>
      <c r="CZ137" s="371">
        <v>8972</v>
      </c>
      <c r="DA137" s="371">
        <v>8955</v>
      </c>
      <c r="DB137" s="371">
        <v>9000</v>
      </c>
      <c r="DC137" s="371">
        <v>8915</v>
      </c>
      <c r="DD137" s="371">
        <v>8944</v>
      </c>
      <c r="DE137" s="371">
        <v>8935</v>
      </c>
      <c r="DF137" s="371">
        <v>8979</v>
      </c>
      <c r="DG137" s="372">
        <v>8986</v>
      </c>
      <c r="DH137" s="370">
        <v>8974</v>
      </c>
      <c r="DI137" s="371">
        <v>8968</v>
      </c>
      <c r="DJ137" s="371">
        <v>8973</v>
      </c>
      <c r="DK137" s="371">
        <v>8976</v>
      </c>
      <c r="DL137" s="371">
        <v>8972</v>
      </c>
      <c r="DM137" s="371">
        <v>8914</v>
      </c>
      <c r="DN137" s="371">
        <v>8888</v>
      </c>
      <c r="DO137" s="371">
        <v>8878</v>
      </c>
      <c r="DP137" s="371">
        <v>8948</v>
      </c>
      <c r="DQ137" s="371">
        <v>8847</v>
      </c>
      <c r="DR137" s="371">
        <v>8781</v>
      </c>
      <c r="DS137" s="374">
        <v>8963</v>
      </c>
      <c r="DT137" s="370">
        <v>8997</v>
      </c>
      <c r="DU137" s="371">
        <v>9536</v>
      </c>
      <c r="DV137" s="371">
        <v>9504</v>
      </c>
      <c r="DW137" s="371">
        <v>9562</v>
      </c>
      <c r="DX137" s="371">
        <v>9867</v>
      </c>
      <c r="DY137" s="371">
        <v>9997</v>
      </c>
      <c r="DZ137" s="371">
        <v>9980</v>
      </c>
      <c r="EA137" s="371">
        <v>9569</v>
      </c>
      <c r="EB137" s="371">
        <v>9623</v>
      </c>
      <c r="EC137" s="371">
        <v>9504</v>
      </c>
      <c r="ED137" s="371">
        <v>9337</v>
      </c>
      <c r="EE137" s="374">
        <v>9181</v>
      </c>
      <c r="EF137" s="370">
        <v>9090</v>
      </c>
      <c r="EG137" s="371">
        <v>9057</v>
      </c>
      <c r="EH137" s="371">
        <v>8901</v>
      </c>
      <c r="EI137" s="371">
        <v>8959</v>
      </c>
      <c r="EJ137" s="371">
        <v>8909</v>
      </c>
      <c r="EK137" s="371">
        <v>9026</v>
      </c>
      <c r="EL137" s="371">
        <v>9033</v>
      </c>
      <c r="EM137" s="371">
        <v>9084</v>
      </c>
      <c r="EN137" s="371">
        <v>9942</v>
      </c>
      <c r="EO137" s="371">
        <v>9911</v>
      </c>
      <c r="EP137" s="371">
        <v>9938</v>
      </c>
      <c r="EQ137" s="374">
        <v>10036</v>
      </c>
      <c r="ER137" s="370">
        <v>10026</v>
      </c>
      <c r="ES137" s="371">
        <v>10279</v>
      </c>
      <c r="ET137" s="371">
        <v>10656</v>
      </c>
      <c r="EU137" s="371">
        <v>10620</v>
      </c>
      <c r="EV137" s="371">
        <v>10823</v>
      </c>
      <c r="EW137" s="374">
        <v>10872</v>
      </c>
      <c r="EX137" s="374">
        <v>11311</v>
      </c>
      <c r="EY137" s="374">
        <v>11347</v>
      </c>
      <c r="EZ137" s="372">
        <v>11365</v>
      </c>
      <c r="FA137" s="372">
        <v>11435</v>
      </c>
      <c r="FB137" s="372">
        <v>11459</v>
      </c>
      <c r="FC137" s="372">
        <v>11629</v>
      </c>
      <c r="FD137" s="372">
        <v>11910</v>
      </c>
      <c r="FE137" s="372">
        <v>12047</v>
      </c>
      <c r="FF137" s="372">
        <v>11979</v>
      </c>
      <c r="FG137" s="372"/>
      <c r="FH137" s="372"/>
      <c r="FI137" s="372"/>
      <c r="FJ137" s="372"/>
      <c r="FK137" s="372"/>
      <c r="FL137" s="372"/>
      <c r="FM137" s="372"/>
      <c r="FN137" s="372"/>
      <c r="FO137" s="372"/>
      <c r="FP137" s="372"/>
      <c r="FQ137" s="103">
        <v>69</v>
      </c>
      <c r="FR137" s="83">
        <v>0.57600801402454294</v>
      </c>
      <c r="FS137" s="103">
        <v>350</v>
      </c>
      <c r="FT137" s="83">
        <v>3.4874451972897571</v>
      </c>
    </row>
    <row r="138" spans="1:176" ht="15" customHeight="1" outlineLevel="2" thickBot="1">
      <c r="A138" s="358">
        <v>631</v>
      </c>
      <c r="B138" s="52" t="s">
        <v>3042</v>
      </c>
      <c r="C138" s="342" t="s">
        <v>425</v>
      </c>
      <c r="D138" s="376">
        <v>4992</v>
      </c>
      <c r="E138" s="377">
        <v>5002</v>
      </c>
      <c r="F138" s="377">
        <v>4984</v>
      </c>
      <c r="G138" s="377">
        <v>5017</v>
      </c>
      <c r="H138" s="377">
        <v>5008</v>
      </c>
      <c r="I138" s="377">
        <v>4998</v>
      </c>
      <c r="J138" s="377">
        <v>4905</v>
      </c>
      <c r="K138" s="377">
        <v>4997</v>
      </c>
      <c r="L138" s="377">
        <v>4945</v>
      </c>
      <c r="M138" s="377">
        <v>4926</v>
      </c>
      <c r="N138" s="377">
        <v>4739</v>
      </c>
      <c r="O138" s="378">
        <v>4765</v>
      </c>
      <c r="P138" s="376">
        <v>4798</v>
      </c>
      <c r="Q138" s="377">
        <v>4773</v>
      </c>
      <c r="R138" s="379">
        <v>4746</v>
      </c>
      <c r="S138" s="377">
        <v>4840</v>
      </c>
      <c r="T138" s="377">
        <v>4864</v>
      </c>
      <c r="U138" s="377">
        <v>4929</v>
      </c>
      <c r="V138" s="377">
        <v>5062</v>
      </c>
      <c r="W138" s="377">
        <v>5038</v>
      </c>
      <c r="X138" s="377">
        <v>5030</v>
      </c>
      <c r="Y138" s="377">
        <v>5083</v>
      </c>
      <c r="Z138" s="377">
        <v>5068</v>
      </c>
      <c r="AA138" s="378">
        <v>4963</v>
      </c>
      <c r="AB138" s="376">
        <v>4977</v>
      </c>
      <c r="AC138" s="377">
        <v>5082</v>
      </c>
      <c r="AD138" s="377">
        <v>5035</v>
      </c>
      <c r="AE138" s="377">
        <v>5000</v>
      </c>
      <c r="AF138" s="377">
        <v>4979</v>
      </c>
      <c r="AG138" s="377">
        <v>4837</v>
      </c>
      <c r="AH138" s="377">
        <v>4803</v>
      </c>
      <c r="AI138" s="377">
        <v>4732</v>
      </c>
      <c r="AJ138" s="377">
        <v>4705</v>
      </c>
      <c r="AK138" s="377">
        <v>4816</v>
      </c>
      <c r="AL138" s="377">
        <v>4799</v>
      </c>
      <c r="AM138" s="378">
        <v>4866</v>
      </c>
      <c r="AN138" s="376">
        <v>4816</v>
      </c>
      <c r="AO138" s="377">
        <v>4759</v>
      </c>
      <c r="AP138" s="377">
        <v>4765</v>
      </c>
      <c r="AQ138" s="377">
        <v>4730</v>
      </c>
      <c r="AR138" s="377">
        <v>5024</v>
      </c>
      <c r="AS138" s="377">
        <v>5029</v>
      </c>
      <c r="AT138" s="377">
        <v>5038</v>
      </c>
      <c r="AU138" s="377">
        <v>5091</v>
      </c>
      <c r="AV138" s="377">
        <v>5034</v>
      </c>
      <c r="AW138" s="377">
        <v>5060</v>
      </c>
      <c r="AX138" s="377">
        <v>5042</v>
      </c>
      <c r="AY138" s="378">
        <v>5053</v>
      </c>
      <c r="AZ138" s="376">
        <v>5066</v>
      </c>
      <c r="BA138" s="377">
        <v>5242</v>
      </c>
      <c r="BB138" s="377">
        <v>5147</v>
      </c>
      <c r="BC138" s="377">
        <v>5146</v>
      </c>
      <c r="BD138" s="377">
        <v>5116</v>
      </c>
      <c r="BE138" s="377">
        <v>5114</v>
      </c>
      <c r="BF138" s="377">
        <v>5110</v>
      </c>
      <c r="BG138" s="377">
        <v>5001</v>
      </c>
      <c r="BH138" s="377">
        <v>5124</v>
      </c>
      <c r="BI138" s="377">
        <v>5025</v>
      </c>
      <c r="BJ138" s="377">
        <v>5004</v>
      </c>
      <c r="BK138" s="378">
        <v>5057</v>
      </c>
      <c r="BL138" s="376">
        <v>5016</v>
      </c>
      <c r="BM138" s="381">
        <v>5074</v>
      </c>
      <c r="BN138" s="381">
        <v>5131</v>
      </c>
      <c r="BO138" s="381">
        <v>5140</v>
      </c>
      <c r="BP138" s="381">
        <v>5136</v>
      </c>
      <c r="BQ138" s="381">
        <v>5134</v>
      </c>
      <c r="BR138" s="381">
        <v>5027</v>
      </c>
      <c r="BS138" s="381">
        <v>5015</v>
      </c>
      <c r="BT138" s="381">
        <v>5028</v>
      </c>
      <c r="BU138" s="381">
        <v>5045</v>
      </c>
      <c r="BV138" s="381">
        <v>5069</v>
      </c>
      <c r="BW138" s="378">
        <v>5149</v>
      </c>
      <c r="BX138" s="376">
        <v>5198</v>
      </c>
      <c r="BY138" s="381">
        <v>5148</v>
      </c>
      <c r="BZ138" s="381">
        <v>5049</v>
      </c>
      <c r="CA138" s="381">
        <v>4973</v>
      </c>
      <c r="CB138" s="381">
        <v>4909</v>
      </c>
      <c r="CC138" s="381">
        <v>4817</v>
      </c>
      <c r="CD138" s="381">
        <v>4772</v>
      </c>
      <c r="CE138" s="381">
        <v>4755</v>
      </c>
      <c r="CF138" s="381">
        <v>4715</v>
      </c>
      <c r="CG138" s="377">
        <v>4910</v>
      </c>
      <c r="CH138" s="377">
        <v>4934</v>
      </c>
      <c r="CI138" s="378">
        <v>4920</v>
      </c>
      <c r="CJ138" s="376">
        <v>5021</v>
      </c>
      <c r="CK138" s="377">
        <v>5078</v>
      </c>
      <c r="CL138" s="377">
        <v>5046</v>
      </c>
      <c r="CM138" s="377">
        <v>4998</v>
      </c>
      <c r="CN138" s="377">
        <v>4997</v>
      </c>
      <c r="CO138" s="377">
        <v>5061</v>
      </c>
      <c r="CP138" s="377">
        <v>5156</v>
      </c>
      <c r="CQ138" s="377">
        <v>5228</v>
      </c>
      <c r="CR138" s="377">
        <v>5235</v>
      </c>
      <c r="CS138" s="377">
        <v>5337</v>
      </c>
      <c r="CT138" s="377">
        <v>5432</v>
      </c>
      <c r="CU138" s="378">
        <v>5519</v>
      </c>
      <c r="CV138" s="376">
        <v>5544</v>
      </c>
      <c r="CW138" s="377">
        <v>5612</v>
      </c>
      <c r="CX138" s="377">
        <v>5663</v>
      </c>
      <c r="CY138" s="377">
        <v>5689</v>
      </c>
      <c r="CZ138" s="377">
        <v>5712</v>
      </c>
      <c r="DA138" s="377">
        <v>5675</v>
      </c>
      <c r="DB138" s="377">
        <v>5684</v>
      </c>
      <c r="DC138" s="377">
        <v>5717</v>
      </c>
      <c r="DD138" s="377">
        <v>5763</v>
      </c>
      <c r="DE138" s="377">
        <v>5903</v>
      </c>
      <c r="DF138" s="377">
        <v>5938</v>
      </c>
      <c r="DG138" s="378">
        <v>5957</v>
      </c>
      <c r="DH138" s="376">
        <v>5995</v>
      </c>
      <c r="DI138" s="377">
        <v>6242</v>
      </c>
      <c r="DJ138" s="377">
        <v>6224</v>
      </c>
      <c r="DK138" s="377">
        <v>6209</v>
      </c>
      <c r="DL138" s="377">
        <v>6184</v>
      </c>
      <c r="DM138" s="377">
        <v>6176</v>
      </c>
      <c r="DN138" s="377">
        <v>6151</v>
      </c>
      <c r="DO138" s="377">
        <v>6138</v>
      </c>
      <c r="DP138" s="377">
        <v>6167</v>
      </c>
      <c r="DQ138" s="377">
        <v>6155</v>
      </c>
      <c r="DR138" s="377">
        <v>6131</v>
      </c>
      <c r="DS138" s="380">
        <v>6109</v>
      </c>
      <c r="DT138" s="376">
        <v>6077</v>
      </c>
      <c r="DU138" s="377">
        <v>6864</v>
      </c>
      <c r="DV138" s="377">
        <v>6986</v>
      </c>
      <c r="DW138" s="377">
        <v>7061</v>
      </c>
      <c r="DX138" s="377">
        <v>7418</v>
      </c>
      <c r="DY138" s="377">
        <v>7510</v>
      </c>
      <c r="DZ138" s="377">
        <v>7545</v>
      </c>
      <c r="EA138" s="377">
        <v>7051</v>
      </c>
      <c r="EB138" s="377">
        <v>7276</v>
      </c>
      <c r="EC138" s="377">
        <v>7262</v>
      </c>
      <c r="ED138" s="377">
        <v>7175</v>
      </c>
      <c r="EE138" s="380">
        <v>7078</v>
      </c>
      <c r="EF138" s="376">
        <v>7096</v>
      </c>
      <c r="EG138" s="377">
        <v>7110</v>
      </c>
      <c r="EH138" s="377">
        <v>7027</v>
      </c>
      <c r="EI138" s="377">
        <v>7032</v>
      </c>
      <c r="EJ138" s="377">
        <v>7018</v>
      </c>
      <c r="EK138" s="377">
        <v>7155</v>
      </c>
      <c r="EL138" s="377">
        <v>7185</v>
      </c>
      <c r="EM138" s="377">
        <v>7194</v>
      </c>
      <c r="EN138" s="377">
        <v>8167</v>
      </c>
      <c r="EO138" s="377">
        <v>8232</v>
      </c>
      <c r="EP138" s="377">
        <v>8283</v>
      </c>
      <c r="EQ138" s="380">
        <v>8487</v>
      </c>
      <c r="ER138" s="376">
        <v>8579</v>
      </c>
      <c r="ES138" s="377">
        <v>8947</v>
      </c>
      <c r="ET138" s="377">
        <v>9751</v>
      </c>
      <c r="EU138" s="377">
        <v>9829</v>
      </c>
      <c r="EV138" s="377">
        <v>10115</v>
      </c>
      <c r="EW138" s="380">
        <v>10273</v>
      </c>
      <c r="EX138" s="380">
        <v>11002</v>
      </c>
      <c r="EY138" s="380">
        <v>11283</v>
      </c>
      <c r="EZ138" s="378">
        <v>11530</v>
      </c>
      <c r="FA138" s="378">
        <v>11711</v>
      </c>
      <c r="FB138" s="378">
        <v>11734</v>
      </c>
      <c r="FC138" s="378">
        <v>12089</v>
      </c>
      <c r="FD138" s="378">
        <v>12383</v>
      </c>
      <c r="FE138" s="378">
        <v>12632</v>
      </c>
      <c r="FF138" s="378">
        <v>12776</v>
      </c>
      <c r="FG138" s="378"/>
      <c r="FH138" s="378"/>
      <c r="FI138" s="378"/>
      <c r="FJ138" s="378"/>
      <c r="FK138" s="378"/>
      <c r="FL138" s="378"/>
      <c r="FM138" s="378"/>
      <c r="FN138" s="378"/>
      <c r="FO138" s="378"/>
      <c r="FP138" s="378"/>
      <c r="FQ138" s="103">
        <v>393</v>
      </c>
      <c r="FR138" s="83">
        <v>3.0760801502817783</v>
      </c>
      <c r="FS138" s="103">
        <v>687</v>
      </c>
      <c r="FT138" s="83">
        <v>8.0947331212442553</v>
      </c>
    </row>
    <row r="140" spans="1:176" ht="22.5">
      <c r="C140" s="219" t="s">
        <v>426</v>
      </c>
      <c r="D140" s="903" t="s">
        <v>3044</v>
      </c>
      <c r="E140" s="903"/>
      <c r="F140" s="903"/>
      <c r="CW140" s="817" t="s">
        <v>3045</v>
      </c>
      <c r="CX140" s="818"/>
      <c r="CY140" s="818"/>
      <c r="CZ140" s="818"/>
      <c r="DA140" s="818"/>
      <c r="DB140" s="818"/>
      <c r="DC140" s="818"/>
      <c r="DD140" s="818"/>
      <c r="DE140" s="818"/>
      <c r="DF140" s="818"/>
      <c r="DG140" s="818"/>
      <c r="DH140" s="819"/>
      <c r="DI140" s="764" t="s">
        <v>269</v>
      </c>
    </row>
    <row r="141" spans="1:176" ht="22.5">
      <c r="C141" s="222" t="s">
        <v>428</v>
      </c>
      <c r="D141" s="903" t="s">
        <v>499</v>
      </c>
      <c r="E141" s="903"/>
      <c r="F141" s="903"/>
      <c r="CW141" s="820" t="s">
        <v>429</v>
      </c>
      <c r="CX141" s="821"/>
      <c r="CY141" s="821"/>
      <c r="CZ141" s="821"/>
      <c r="DA141" s="821"/>
      <c r="DB141" s="821"/>
      <c r="DC141" s="821"/>
      <c r="DD141" s="821"/>
      <c r="DE141" s="821"/>
      <c r="DF141" s="821"/>
      <c r="DG141" s="821"/>
      <c r="DH141" s="821"/>
    </row>
  </sheetData>
  <sheetProtection autoFilter="0"/>
  <autoFilter ref="FQ2:FT138" xr:uid="{00000000-0009-0000-0000-00000B000000}"/>
  <sortState xmlns:xlrd2="http://schemas.microsoft.com/office/spreadsheetml/2017/richdata2" ref="A21:AG30">
    <sortCondition ref="A130:A139"/>
  </sortState>
  <mergeCells count="29">
    <mergeCell ref="A2:A3"/>
    <mergeCell ref="P2:AA2"/>
    <mergeCell ref="C2:C3"/>
    <mergeCell ref="D2:O2"/>
    <mergeCell ref="B2:B3"/>
    <mergeCell ref="D141:F141"/>
    <mergeCell ref="FU5:FV5"/>
    <mergeCell ref="EF2:EQ2"/>
    <mergeCell ref="DH2:DS2"/>
    <mergeCell ref="CV2:DG2"/>
    <mergeCell ref="CJ2:CU2"/>
    <mergeCell ref="AB2:AM2"/>
    <mergeCell ref="AN2:AY2"/>
    <mergeCell ref="AZ2:BK2"/>
    <mergeCell ref="BL2:BW2"/>
    <mergeCell ref="BX2:CI2"/>
    <mergeCell ref="CW140:DH140"/>
    <mergeCell ref="CW141:DH141"/>
    <mergeCell ref="FU1:FV1"/>
    <mergeCell ref="FR2:FR3"/>
    <mergeCell ref="FQ2:FQ3"/>
    <mergeCell ref="DT2:EE2"/>
    <mergeCell ref="D140:F140"/>
    <mergeCell ref="FS1:FT1"/>
    <mergeCell ref="FQ1:FR1"/>
    <mergeCell ref="FS2:FS3"/>
    <mergeCell ref="FT2:FT3"/>
    <mergeCell ref="ER2:FC2"/>
    <mergeCell ref="FD2:FP2"/>
  </mergeCells>
  <conditionalFormatting sqref="FQ4:FQ138">
    <cfRule type="iconSet" priority="36">
      <iconSet iconSet="3Arrows">
        <cfvo type="percent" val="0"/>
        <cfvo type="num" val="0"/>
        <cfvo type="num" val="1"/>
      </iconSet>
    </cfRule>
  </conditionalFormatting>
  <conditionalFormatting sqref="FR4:FR138">
    <cfRule type="iconSet" priority="30">
      <iconSet iconSet="3Symbols2">
        <cfvo type="percent" val="0"/>
        <cfvo type="num" val="0.01"/>
        <cfvo type="num" val="0.5"/>
      </iconSet>
    </cfRule>
  </conditionalFormatting>
  <conditionalFormatting sqref="FS4:FS138">
    <cfRule type="iconSet" priority="32">
      <iconSet iconSet="3Arrows">
        <cfvo type="percent" val="0"/>
        <cfvo type="num" val="0"/>
        <cfvo type="num" val="1"/>
      </iconSet>
    </cfRule>
  </conditionalFormatting>
  <conditionalFormatting sqref="FT4:FT138">
    <cfRule type="iconSet" priority="34">
      <iconSet iconSet="3Symbols2">
        <cfvo type="percent" val="0"/>
        <cfvo type="num" val="0.01"/>
        <cfvo type="num" val="0.5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EW141"/>
  <sheetViews>
    <sheetView zoomScale="80" zoomScaleNormal="80" workbookViewId="0">
      <pane xSplit="3" ySplit="4" topLeftCell="BL5" activePane="bottomRight" state="frozen"/>
      <selection pane="bottomRight" sqref="A1:XFD1048576"/>
      <selection pane="bottomLeft" activeCell="A5" sqref="A5"/>
      <selection pane="topRight" activeCell="D1" sqref="D1"/>
    </sheetView>
  </sheetViews>
  <sheetFormatPr defaultColWidth="11.42578125" defaultRowHeight="12.75" outlineLevelRow="2"/>
  <cols>
    <col min="1" max="1" width="23.5703125" customWidth="1"/>
    <col min="2" max="2" width="25.28515625" hidden="1" customWidth="1"/>
    <col min="3" max="3" width="26" customWidth="1"/>
    <col min="4" max="63" width="12.5703125" hidden="1" customWidth="1"/>
    <col min="64" max="123" width="12.5703125" customWidth="1"/>
    <col min="124" max="125" width="12.42578125" customWidth="1"/>
    <col min="126" max="126" width="14.85546875" customWidth="1"/>
    <col min="127" max="127" width="5.28515625" customWidth="1"/>
    <col min="128" max="128" width="4.7109375" customWidth="1"/>
    <col min="129" max="129" width="4.140625" customWidth="1"/>
    <col min="130" max="130" width="2.140625" customWidth="1"/>
    <col min="131" max="131" width="4.85546875" customWidth="1"/>
    <col min="132" max="132" width="6" customWidth="1"/>
    <col min="133" max="133" width="4.140625" customWidth="1"/>
    <col min="134" max="134" width="2" customWidth="1"/>
    <col min="135" max="135" width="3.5703125" customWidth="1"/>
    <col min="136" max="136" width="4.140625" customWidth="1"/>
    <col min="137" max="137" width="19.28515625" customWidth="1"/>
    <col min="138" max="138" width="14.5703125" customWidth="1"/>
    <col min="139" max="139" width="15.85546875" customWidth="1"/>
    <col min="140" max="140" width="14.5703125" customWidth="1"/>
    <col min="141" max="141" width="17" customWidth="1"/>
    <col min="142" max="142" width="14.42578125" customWidth="1"/>
    <col min="324" max="324" width="21.42578125" customWidth="1"/>
    <col min="325" max="333" width="11.42578125" customWidth="1"/>
    <col min="334" max="334" width="15.5703125" customWidth="1"/>
    <col min="335" max="335" width="13.42578125" customWidth="1"/>
    <col min="340" max="340" width="14.7109375" customWidth="1"/>
    <col min="580" max="580" width="21.42578125" customWidth="1"/>
    <col min="581" max="589" width="11.42578125" customWidth="1"/>
    <col min="590" max="590" width="15.5703125" customWidth="1"/>
    <col min="591" max="591" width="13.42578125" customWidth="1"/>
    <col min="596" max="596" width="14.7109375" customWidth="1"/>
    <col min="836" max="836" width="21.42578125" customWidth="1"/>
    <col min="837" max="845" width="11.42578125" customWidth="1"/>
    <col min="846" max="846" width="15.5703125" customWidth="1"/>
    <col min="847" max="847" width="13.42578125" customWidth="1"/>
    <col min="852" max="852" width="14.7109375" customWidth="1"/>
    <col min="1092" max="1092" width="21.42578125" customWidth="1"/>
    <col min="1093" max="1101" width="11.42578125" customWidth="1"/>
    <col min="1102" max="1102" width="15.5703125" customWidth="1"/>
    <col min="1103" max="1103" width="13.42578125" customWidth="1"/>
    <col min="1108" max="1108" width="14.7109375" customWidth="1"/>
    <col min="1348" max="1348" width="21.42578125" customWidth="1"/>
    <col min="1349" max="1357" width="11.42578125" customWidth="1"/>
    <col min="1358" max="1358" width="15.5703125" customWidth="1"/>
    <col min="1359" max="1359" width="13.42578125" customWidth="1"/>
    <col min="1364" max="1364" width="14.7109375" customWidth="1"/>
    <col min="1604" max="1604" width="21.42578125" customWidth="1"/>
    <col min="1605" max="1613" width="11.42578125" customWidth="1"/>
    <col min="1614" max="1614" width="15.5703125" customWidth="1"/>
    <col min="1615" max="1615" width="13.42578125" customWidth="1"/>
    <col min="1620" max="1620" width="14.7109375" customWidth="1"/>
    <col min="1860" max="1860" width="21.42578125" customWidth="1"/>
    <col min="1861" max="1869" width="11.42578125" customWidth="1"/>
    <col min="1870" max="1870" width="15.5703125" customWidth="1"/>
    <col min="1871" max="1871" width="13.42578125" customWidth="1"/>
    <col min="1876" max="1876" width="14.7109375" customWidth="1"/>
    <col min="2116" max="2116" width="21.42578125" customWidth="1"/>
    <col min="2117" max="2125" width="11.42578125" customWidth="1"/>
    <col min="2126" max="2126" width="15.5703125" customWidth="1"/>
    <col min="2127" max="2127" width="13.42578125" customWidth="1"/>
    <col min="2132" max="2132" width="14.7109375" customWidth="1"/>
    <col min="2372" max="2372" width="21.42578125" customWidth="1"/>
    <col min="2373" max="2381" width="11.42578125" customWidth="1"/>
    <col min="2382" max="2382" width="15.5703125" customWidth="1"/>
    <col min="2383" max="2383" width="13.42578125" customWidth="1"/>
    <col min="2388" max="2388" width="14.7109375" customWidth="1"/>
    <col min="2628" max="2628" width="21.42578125" customWidth="1"/>
    <col min="2629" max="2637" width="11.42578125" customWidth="1"/>
    <col min="2638" max="2638" width="15.5703125" customWidth="1"/>
    <col min="2639" max="2639" width="13.42578125" customWidth="1"/>
    <col min="2644" max="2644" width="14.7109375" customWidth="1"/>
    <col min="2884" max="2884" width="21.42578125" customWidth="1"/>
    <col min="2885" max="2893" width="11.42578125" customWidth="1"/>
    <col min="2894" max="2894" width="15.5703125" customWidth="1"/>
    <col min="2895" max="2895" width="13.42578125" customWidth="1"/>
    <col min="2900" max="2900" width="14.7109375" customWidth="1"/>
    <col min="3140" max="3140" width="21.42578125" customWidth="1"/>
    <col min="3141" max="3149" width="11.42578125" customWidth="1"/>
    <col min="3150" max="3150" width="15.5703125" customWidth="1"/>
    <col min="3151" max="3151" width="13.42578125" customWidth="1"/>
    <col min="3156" max="3156" width="14.7109375" customWidth="1"/>
    <col min="3396" max="3396" width="21.42578125" customWidth="1"/>
    <col min="3397" max="3405" width="11.42578125" customWidth="1"/>
    <col min="3406" max="3406" width="15.5703125" customWidth="1"/>
    <col min="3407" max="3407" width="13.42578125" customWidth="1"/>
    <col min="3412" max="3412" width="14.7109375" customWidth="1"/>
    <col min="3652" max="3652" width="21.42578125" customWidth="1"/>
    <col min="3653" max="3661" width="11.42578125" customWidth="1"/>
    <col min="3662" max="3662" width="15.5703125" customWidth="1"/>
    <col min="3663" max="3663" width="13.42578125" customWidth="1"/>
    <col min="3668" max="3668" width="14.7109375" customWidth="1"/>
    <col min="3908" max="3908" width="21.42578125" customWidth="1"/>
    <col min="3909" max="3917" width="11.42578125" customWidth="1"/>
    <col min="3918" max="3918" width="15.5703125" customWidth="1"/>
    <col min="3919" max="3919" width="13.42578125" customWidth="1"/>
    <col min="3924" max="3924" width="14.7109375" customWidth="1"/>
    <col min="4164" max="4164" width="21.42578125" customWidth="1"/>
    <col min="4165" max="4173" width="11.42578125" customWidth="1"/>
    <col min="4174" max="4174" width="15.5703125" customWidth="1"/>
    <col min="4175" max="4175" width="13.42578125" customWidth="1"/>
    <col min="4180" max="4180" width="14.7109375" customWidth="1"/>
    <col min="4420" max="4420" width="21.42578125" customWidth="1"/>
    <col min="4421" max="4429" width="11.42578125" customWidth="1"/>
    <col min="4430" max="4430" width="15.5703125" customWidth="1"/>
    <col min="4431" max="4431" width="13.42578125" customWidth="1"/>
    <col min="4436" max="4436" width="14.7109375" customWidth="1"/>
    <col min="4676" max="4676" width="21.42578125" customWidth="1"/>
    <col min="4677" max="4685" width="11.42578125" customWidth="1"/>
    <col min="4686" max="4686" width="15.5703125" customWidth="1"/>
    <col min="4687" max="4687" width="13.42578125" customWidth="1"/>
    <col min="4692" max="4692" width="14.7109375" customWidth="1"/>
    <col min="4932" max="4932" width="21.42578125" customWidth="1"/>
    <col min="4933" max="4941" width="11.42578125" customWidth="1"/>
    <col min="4942" max="4942" width="15.5703125" customWidth="1"/>
    <col min="4943" max="4943" width="13.42578125" customWidth="1"/>
    <col min="4948" max="4948" width="14.7109375" customWidth="1"/>
    <col min="5188" max="5188" width="21.42578125" customWidth="1"/>
    <col min="5189" max="5197" width="11.42578125" customWidth="1"/>
    <col min="5198" max="5198" width="15.5703125" customWidth="1"/>
    <col min="5199" max="5199" width="13.42578125" customWidth="1"/>
    <col min="5204" max="5204" width="14.7109375" customWidth="1"/>
    <col min="5444" max="5444" width="21.42578125" customWidth="1"/>
    <col min="5445" max="5453" width="11.42578125" customWidth="1"/>
    <col min="5454" max="5454" width="15.5703125" customWidth="1"/>
    <col min="5455" max="5455" width="13.42578125" customWidth="1"/>
    <col min="5460" max="5460" width="14.7109375" customWidth="1"/>
    <col min="5700" max="5700" width="21.42578125" customWidth="1"/>
    <col min="5701" max="5709" width="11.42578125" customWidth="1"/>
    <col min="5710" max="5710" width="15.5703125" customWidth="1"/>
    <col min="5711" max="5711" width="13.42578125" customWidth="1"/>
    <col min="5716" max="5716" width="14.7109375" customWidth="1"/>
    <col min="5956" max="5956" width="21.42578125" customWidth="1"/>
    <col min="5957" max="5965" width="11.42578125" customWidth="1"/>
    <col min="5966" max="5966" width="15.5703125" customWidth="1"/>
    <col min="5967" max="5967" width="13.42578125" customWidth="1"/>
    <col min="5972" max="5972" width="14.7109375" customWidth="1"/>
    <col min="6212" max="6212" width="21.42578125" customWidth="1"/>
    <col min="6213" max="6221" width="11.42578125" customWidth="1"/>
    <col min="6222" max="6222" width="15.5703125" customWidth="1"/>
    <col min="6223" max="6223" width="13.42578125" customWidth="1"/>
    <col min="6228" max="6228" width="14.7109375" customWidth="1"/>
    <col min="6468" max="6468" width="21.42578125" customWidth="1"/>
    <col min="6469" max="6477" width="11.42578125" customWidth="1"/>
    <col min="6478" max="6478" width="15.5703125" customWidth="1"/>
    <col min="6479" max="6479" width="13.42578125" customWidth="1"/>
    <col min="6484" max="6484" width="14.7109375" customWidth="1"/>
    <col min="6724" max="6724" width="21.42578125" customWidth="1"/>
    <col min="6725" max="6733" width="11.42578125" customWidth="1"/>
    <col min="6734" max="6734" width="15.5703125" customWidth="1"/>
    <col min="6735" max="6735" width="13.42578125" customWidth="1"/>
    <col min="6740" max="6740" width="14.7109375" customWidth="1"/>
    <col min="6980" max="6980" width="21.42578125" customWidth="1"/>
    <col min="6981" max="6989" width="11.42578125" customWidth="1"/>
    <col min="6990" max="6990" width="15.5703125" customWidth="1"/>
    <col min="6991" max="6991" width="13.42578125" customWidth="1"/>
    <col min="6996" max="6996" width="14.7109375" customWidth="1"/>
    <col min="7236" max="7236" width="21.42578125" customWidth="1"/>
    <col min="7237" max="7245" width="11.42578125" customWidth="1"/>
    <col min="7246" max="7246" width="15.5703125" customWidth="1"/>
    <col min="7247" max="7247" width="13.42578125" customWidth="1"/>
    <col min="7252" max="7252" width="14.7109375" customWidth="1"/>
    <col min="7492" max="7492" width="21.42578125" customWidth="1"/>
    <col min="7493" max="7501" width="11.42578125" customWidth="1"/>
    <col min="7502" max="7502" width="15.5703125" customWidth="1"/>
    <col min="7503" max="7503" width="13.42578125" customWidth="1"/>
    <col min="7508" max="7508" width="14.7109375" customWidth="1"/>
    <col min="7748" max="7748" width="21.42578125" customWidth="1"/>
    <col min="7749" max="7757" width="11.42578125" customWidth="1"/>
    <col min="7758" max="7758" width="15.5703125" customWidth="1"/>
    <col min="7759" max="7759" width="13.42578125" customWidth="1"/>
    <col min="7764" max="7764" width="14.7109375" customWidth="1"/>
    <col min="8004" max="8004" width="21.42578125" customWidth="1"/>
    <col min="8005" max="8013" width="11.42578125" customWidth="1"/>
    <col min="8014" max="8014" width="15.5703125" customWidth="1"/>
    <col min="8015" max="8015" width="13.42578125" customWidth="1"/>
    <col min="8020" max="8020" width="14.7109375" customWidth="1"/>
    <col min="8260" max="8260" width="21.42578125" customWidth="1"/>
    <col min="8261" max="8269" width="11.42578125" customWidth="1"/>
    <col min="8270" max="8270" width="15.5703125" customWidth="1"/>
    <col min="8271" max="8271" width="13.42578125" customWidth="1"/>
    <col min="8276" max="8276" width="14.7109375" customWidth="1"/>
    <col min="8516" max="8516" width="21.42578125" customWidth="1"/>
    <col min="8517" max="8525" width="11.42578125" customWidth="1"/>
    <col min="8526" max="8526" width="15.5703125" customWidth="1"/>
    <col min="8527" max="8527" width="13.42578125" customWidth="1"/>
    <col min="8532" max="8532" width="14.7109375" customWidth="1"/>
    <col min="8772" max="8772" width="21.42578125" customWidth="1"/>
    <col min="8773" max="8781" width="11.42578125" customWidth="1"/>
    <col min="8782" max="8782" width="15.5703125" customWidth="1"/>
    <col min="8783" max="8783" width="13.42578125" customWidth="1"/>
    <col min="8788" max="8788" width="14.7109375" customWidth="1"/>
    <col min="9028" max="9028" width="21.42578125" customWidth="1"/>
    <col min="9029" max="9037" width="11.42578125" customWidth="1"/>
    <col min="9038" max="9038" width="15.5703125" customWidth="1"/>
    <col min="9039" max="9039" width="13.42578125" customWidth="1"/>
    <col min="9044" max="9044" width="14.7109375" customWidth="1"/>
    <col min="9284" max="9284" width="21.42578125" customWidth="1"/>
    <col min="9285" max="9293" width="11.42578125" customWidth="1"/>
    <col min="9294" max="9294" width="15.5703125" customWidth="1"/>
    <col min="9295" max="9295" width="13.42578125" customWidth="1"/>
    <col min="9300" max="9300" width="14.7109375" customWidth="1"/>
    <col min="9540" max="9540" width="21.42578125" customWidth="1"/>
    <col min="9541" max="9549" width="11.42578125" customWidth="1"/>
    <col min="9550" max="9550" width="15.5703125" customWidth="1"/>
    <col min="9551" max="9551" width="13.42578125" customWidth="1"/>
    <col min="9556" max="9556" width="14.7109375" customWidth="1"/>
    <col min="9796" max="9796" width="21.42578125" customWidth="1"/>
    <col min="9797" max="9805" width="11.42578125" customWidth="1"/>
    <col min="9806" max="9806" width="15.5703125" customWidth="1"/>
    <col min="9807" max="9807" width="13.42578125" customWidth="1"/>
    <col min="9812" max="9812" width="14.7109375" customWidth="1"/>
    <col min="10052" max="10052" width="21.42578125" customWidth="1"/>
    <col min="10053" max="10061" width="11.42578125" customWidth="1"/>
    <col min="10062" max="10062" width="15.5703125" customWidth="1"/>
    <col min="10063" max="10063" width="13.42578125" customWidth="1"/>
    <col min="10068" max="10068" width="14.7109375" customWidth="1"/>
    <col min="10308" max="10308" width="21.42578125" customWidth="1"/>
    <col min="10309" max="10317" width="11.42578125" customWidth="1"/>
    <col min="10318" max="10318" width="15.5703125" customWidth="1"/>
    <col min="10319" max="10319" width="13.42578125" customWidth="1"/>
    <col min="10324" max="10324" width="14.7109375" customWidth="1"/>
    <col min="10564" max="10564" width="21.42578125" customWidth="1"/>
    <col min="10565" max="10573" width="11.42578125" customWidth="1"/>
    <col min="10574" max="10574" width="15.5703125" customWidth="1"/>
    <col min="10575" max="10575" width="13.42578125" customWidth="1"/>
    <col min="10580" max="10580" width="14.7109375" customWidth="1"/>
    <col min="10820" max="10820" width="21.42578125" customWidth="1"/>
    <col min="10821" max="10829" width="11.42578125" customWidth="1"/>
    <col min="10830" max="10830" width="15.5703125" customWidth="1"/>
    <col min="10831" max="10831" width="13.42578125" customWidth="1"/>
    <col min="10836" max="10836" width="14.7109375" customWidth="1"/>
    <col min="11076" max="11076" width="21.42578125" customWidth="1"/>
    <col min="11077" max="11085" width="11.42578125" customWidth="1"/>
    <col min="11086" max="11086" width="15.5703125" customWidth="1"/>
    <col min="11087" max="11087" width="13.42578125" customWidth="1"/>
    <col min="11092" max="11092" width="14.7109375" customWidth="1"/>
    <col min="11332" max="11332" width="21.42578125" customWidth="1"/>
    <col min="11333" max="11341" width="11.42578125" customWidth="1"/>
    <col min="11342" max="11342" width="15.5703125" customWidth="1"/>
    <col min="11343" max="11343" width="13.42578125" customWidth="1"/>
    <col min="11348" max="11348" width="14.7109375" customWidth="1"/>
    <col min="11588" max="11588" width="21.42578125" customWidth="1"/>
    <col min="11589" max="11597" width="11.42578125" customWidth="1"/>
    <col min="11598" max="11598" width="15.5703125" customWidth="1"/>
    <col min="11599" max="11599" width="13.42578125" customWidth="1"/>
    <col min="11604" max="11604" width="14.7109375" customWidth="1"/>
    <col min="11844" max="11844" width="21.42578125" customWidth="1"/>
    <col min="11845" max="11853" width="11.42578125" customWidth="1"/>
    <col min="11854" max="11854" width="15.5703125" customWidth="1"/>
    <col min="11855" max="11855" width="13.42578125" customWidth="1"/>
    <col min="11860" max="11860" width="14.7109375" customWidth="1"/>
    <col min="12100" max="12100" width="21.42578125" customWidth="1"/>
    <col min="12101" max="12109" width="11.42578125" customWidth="1"/>
    <col min="12110" max="12110" width="15.5703125" customWidth="1"/>
    <col min="12111" max="12111" width="13.42578125" customWidth="1"/>
    <col min="12116" max="12116" width="14.7109375" customWidth="1"/>
    <col min="12356" max="12356" width="21.42578125" customWidth="1"/>
    <col min="12357" max="12365" width="11.42578125" customWidth="1"/>
    <col min="12366" max="12366" width="15.5703125" customWidth="1"/>
    <col min="12367" max="12367" width="13.42578125" customWidth="1"/>
    <col min="12372" max="12372" width="14.7109375" customWidth="1"/>
    <col min="12612" max="12612" width="21.42578125" customWidth="1"/>
    <col min="12613" max="12621" width="11.42578125" customWidth="1"/>
    <col min="12622" max="12622" width="15.5703125" customWidth="1"/>
    <col min="12623" max="12623" width="13.42578125" customWidth="1"/>
    <col min="12628" max="12628" width="14.7109375" customWidth="1"/>
    <col min="12868" max="12868" width="21.42578125" customWidth="1"/>
    <col min="12869" max="12877" width="11.42578125" customWidth="1"/>
    <col min="12878" max="12878" width="15.5703125" customWidth="1"/>
    <col min="12879" max="12879" width="13.42578125" customWidth="1"/>
    <col min="12884" max="12884" width="14.7109375" customWidth="1"/>
    <col min="13124" max="13124" width="21.42578125" customWidth="1"/>
    <col min="13125" max="13133" width="11.42578125" customWidth="1"/>
    <col min="13134" max="13134" width="15.5703125" customWidth="1"/>
    <col min="13135" max="13135" width="13.42578125" customWidth="1"/>
    <col min="13140" max="13140" width="14.7109375" customWidth="1"/>
    <col min="13380" max="13380" width="21.42578125" customWidth="1"/>
    <col min="13381" max="13389" width="11.42578125" customWidth="1"/>
    <col min="13390" max="13390" width="15.5703125" customWidth="1"/>
    <col min="13391" max="13391" width="13.42578125" customWidth="1"/>
    <col min="13396" max="13396" width="14.7109375" customWidth="1"/>
    <col min="13636" max="13636" width="21.42578125" customWidth="1"/>
    <col min="13637" max="13645" width="11.42578125" customWidth="1"/>
    <col min="13646" max="13646" width="15.5703125" customWidth="1"/>
    <col min="13647" max="13647" width="13.42578125" customWidth="1"/>
    <col min="13652" max="13652" width="14.7109375" customWidth="1"/>
    <col min="13892" max="13892" width="21.42578125" customWidth="1"/>
    <col min="13893" max="13901" width="11.42578125" customWidth="1"/>
    <col min="13902" max="13902" width="15.5703125" customWidth="1"/>
    <col min="13903" max="13903" width="13.42578125" customWidth="1"/>
    <col min="13908" max="13908" width="14.7109375" customWidth="1"/>
    <col min="14148" max="14148" width="21.42578125" customWidth="1"/>
    <col min="14149" max="14157" width="11.42578125" customWidth="1"/>
    <col min="14158" max="14158" width="15.5703125" customWidth="1"/>
    <col min="14159" max="14159" width="13.42578125" customWidth="1"/>
    <col min="14164" max="14164" width="14.7109375" customWidth="1"/>
    <col min="14404" max="14404" width="21.42578125" customWidth="1"/>
    <col min="14405" max="14413" width="11.42578125" customWidth="1"/>
    <col min="14414" max="14414" width="15.5703125" customWidth="1"/>
    <col min="14415" max="14415" width="13.42578125" customWidth="1"/>
    <col min="14420" max="14420" width="14.7109375" customWidth="1"/>
    <col min="14660" max="14660" width="21.42578125" customWidth="1"/>
    <col min="14661" max="14669" width="11.42578125" customWidth="1"/>
    <col min="14670" max="14670" width="15.5703125" customWidth="1"/>
    <col min="14671" max="14671" width="13.42578125" customWidth="1"/>
    <col min="14676" max="14676" width="14.7109375" customWidth="1"/>
    <col min="14916" max="14916" width="21.42578125" customWidth="1"/>
    <col min="14917" max="14925" width="11.42578125" customWidth="1"/>
    <col min="14926" max="14926" width="15.5703125" customWidth="1"/>
    <col min="14927" max="14927" width="13.42578125" customWidth="1"/>
    <col min="14932" max="14932" width="14.7109375" customWidth="1"/>
    <col min="15172" max="15172" width="21.42578125" customWidth="1"/>
    <col min="15173" max="15181" width="11.42578125" customWidth="1"/>
    <col min="15182" max="15182" width="15.5703125" customWidth="1"/>
    <col min="15183" max="15183" width="13.42578125" customWidth="1"/>
    <col min="15188" max="15188" width="14.7109375" customWidth="1"/>
    <col min="15428" max="15428" width="21.42578125" customWidth="1"/>
    <col min="15429" max="15437" width="11.42578125" customWidth="1"/>
    <col min="15438" max="15438" width="15.5703125" customWidth="1"/>
    <col min="15439" max="15439" width="13.42578125" customWidth="1"/>
    <col min="15444" max="15444" width="14.7109375" customWidth="1"/>
    <col min="15684" max="15684" width="21.42578125" customWidth="1"/>
    <col min="15685" max="15693" width="11.42578125" customWidth="1"/>
    <col min="15694" max="15694" width="15.5703125" customWidth="1"/>
    <col min="15695" max="15695" width="13.42578125" customWidth="1"/>
    <col min="15700" max="15700" width="14.7109375" customWidth="1"/>
    <col min="15940" max="15940" width="21.42578125" customWidth="1"/>
    <col min="15941" max="15949" width="11.42578125" customWidth="1"/>
    <col min="15950" max="15950" width="15.5703125" customWidth="1"/>
    <col min="15951" max="15951" width="13.42578125" customWidth="1"/>
    <col min="15956" max="15956" width="14.7109375" customWidth="1"/>
    <col min="16196" max="16196" width="21.42578125" customWidth="1"/>
    <col min="16197" max="16205" width="11.42578125" customWidth="1"/>
    <col min="16206" max="16206" width="15.5703125" customWidth="1"/>
    <col min="16207" max="16207" width="13.42578125" customWidth="1"/>
    <col min="16212" max="16212" width="14.7109375" customWidth="1"/>
  </cols>
  <sheetData>
    <row r="1" spans="1:152" ht="34.5" customHeight="1" thickBot="1">
      <c r="A1" s="389"/>
      <c r="B1" s="233" t="s">
        <v>3046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389" t="s">
        <v>3047</v>
      </c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919" t="s">
        <v>2998</v>
      </c>
      <c r="EH1" s="919"/>
      <c r="EI1" s="919" t="s">
        <v>3048</v>
      </c>
      <c r="EJ1" s="919"/>
    </row>
    <row r="2" spans="1:152" ht="30" customHeight="1">
      <c r="A2" s="915" t="s">
        <v>3001</v>
      </c>
      <c r="B2" s="917" t="s">
        <v>3002</v>
      </c>
      <c r="C2" s="920" t="s">
        <v>273</v>
      </c>
      <c r="D2" s="900" t="s">
        <v>3049</v>
      </c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14"/>
      <c r="P2" s="900" t="s">
        <v>3050</v>
      </c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14"/>
      <c r="AB2" s="900" t="s">
        <v>3051</v>
      </c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14"/>
      <c r="AN2" s="900" t="s">
        <v>3052</v>
      </c>
      <c r="AO2" s="901"/>
      <c r="AP2" s="901"/>
      <c r="AQ2" s="901"/>
      <c r="AR2" s="901"/>
      <c r="AS2" s="901"/>
      <c r="AT2" s="901"/>
      <c r="AU2" s="901"/>
      <c r="AV2" s="901"/>
      <c r="AW2" s="901"/>
      <c r="AX2" s="901"/>
      <c r="AY2" s="914"/>
      <c r="AZ2" s="900" t="s">
        <v>3053</v>
      </c>
      <c r="BA2" s="901"/>
      <c r="BB2" s="901"/>
      <c r="BC2" s="901"/>
      <c r="BD2" s="901"/>
      <c r="BE2" s="901"/>
      <c r="BF2" s="901"/>
      <c r="BG2" s="901"/>
      <c r="BH2" s="901"/>
      <c r="BI2" s="901"/>
      <c r="BJ2" s="901"/>
      <c r="BK2" s="914"/>
      <c r="BL2" s="900" t="s">
        <v>3054</v>
      </c>
      <c r="BM2" s="901"/>
      <c r="BN2" s="901"/>
      <c r="BO2" s="901"/>
      <c r="BP2" s="901"/>
      <c r="BQ2" s="901"/>
      <c r="BR2" s="901"/>
      <c r="BS2" s="901"/>
      <c r="BT2" s="901"/>
      <c r="BU2" s="901"/>
      <c r="BV2" s="901"/>
      <c r="BW2" s="914"/>
      <c r="BX2" s="900" t="s">
        <v>3012</v>
      </c>
      <c r="BY2" s="901"/>
      <c r="BZ2" s="901"/>
      <c r="CA2" s="901"/>
      <c r="CB2" s="901"/>
      <c r="CC2" s="901"/>
      <c r="CD2" s="901"/>
      <c r="CE2" s="901"/>
      <c r="CF2" s="901"/>
      <c r="CG2" s="901"/>
      <c r="CH2" s="901"/>
      <c r="CI2" s="902"/>
      <c r="CJ2" s="900" t="s">
        <v>3013</v>
      </c>
      <c r="CK2" s="901"/>
      <c r="CL2" s="901"/>
      <c r="CM2" s="901"/>
      <c r="CN2" s="901"/>
      <c r="CO2" s="901"/>
      <c r="CP2" s="901"/>
      <c r="CQ2" s="901"/>
      <c r="CR2" s="901"/>
      <c r="CS2" s="901"/>
      <c r="CT2" s="901"/>
      <c r="CU2" s="902"/>
      <c r="CV2" s="900" t="s">
        <v>3014</v>
      </c>
      <c r="CW2" s="901"/>
      <c r="CX2" s="901"/>
      <c r="CY2" s="901"/>
      <c r="CZ2" s="901"/>
      <c r="DA2" s="901"/>
      <c r="DB2" s="901"/>
      <c r="DC2" s="901"/>
      <c r="DD2" s="901"/>
      <c r="DE2" s="901"/>
      <c r="DF2" s="901"/>
      <c r="DG2" s="902"/>
      <c r="DH2" s="908" t="s">
        <v>3055</v>
      </c>
      <c r="DI2" s="909"/>
      <c r="DJ2" s="909"/>
      <c r="DK2" s="909"/>
      <c r="DL2" s="909"/>
      <c r="DM2" s="909"/>
      <c r="DN2" s="909"/>
      <c r="DO2" s="909"/>
      <c r="DP2" s="909"/>
      <c r="DQ2" s="909"/>
      <c r="DR2" s="909"/>
      <c r="DS2" s="910"/>
      <c r="DT2" s="753"/>
      <c r="DU2" s="753"/>
      <c r="DV2" s="738"/>
      <c r="DW2" s="739"/>
      <c r="DX2" s="739"/>
      <c r="DY2" s="739"/>
      <c r="DZ2" s="739"/>
      <c r="EA2" s="739"/>
      <c r="EB2" s="739"/>
      <c r="EC2" s="739"/>
      <c r="ED2" s="739"/>
      <c r="EE2" s="739"/>
      <c r="EF2" s="739"/>
      <c r="EG2" s="922" t="s">
        <v>3056</v>
      </c>
      <c r="EH2" s="928" t="s">
        <v>3016</v>
      </c>
      <c r="EI2" s="921" t="s">
        <v>3017</v>
      </c>
      <c r="EJ2" s="921" t="s">
        <v>3016</v>
      </c>
      <c r="EK2" s="924" t="s">
        <v>3000</v>
      </c>
      <c r="EL2" s="925"/>
    </row>
    <row r="3" spans="1:152" ht="55.5" customHeight="1" outlineLevel="1">
      <c r="A3" s="915"/>
      <c r="B3" s="917"/>
      <c r="C3" s="920"/>
      <c r="D3" s="486" t="s">
        <v>3019</v>
      </c>
      <c r="E3" s="487" t="s">
        <v>3020</v>
      </c>
      <c r="F3" s="487" t="s">
        <v>3021</v>
      </c>
      <c r="G3" s="487" t="s">
        <v>3031</v>
      </c>
      <c r="H3" s="487" t="s">
        <v>470</v>
      </c>
      <c r="I3" s="487" t="s">
        <v>471</v>
      </c>
      <c r="J3" s="487" t="s">
        <v>472</v>
      </c>
      <c r="K3" s="487" t="s">
        <v>473</v>
      </c>
      <c r="L3" s="487" t="s">
        <v>474</v>
      </c>
      <c r="M3" s="487" t="s">
        <v>475</v>
      </c>
      <c r="N3" s="487" t="s">
        <v>476</v>
      </c>
      <c r="O3" s="520" t="s">
        <v>477</v>
      </c>
      <c r="P3" s="521" t="s">
        <v>465</v>
      </c>
      <c r="Q3" s="487" t="s">
        <v>467</v>
      </c>
      <c r="R3" s="487" t="s">
        <v>468</v>
      </c>
      <c r="S3" s="487" t="s">
        <v>469</v>
      </c>
      <c r="T3" s="487" t="s">
        <v>470</v>
      </c>
      <c r="U3" s="487" t="s">
        <v>471</v>
      </c>
      <c r="V3" s="487" t="s">
        <v>472</v>
      </c>
      <c r="W3" s="487" t="s">
        <v>473</v>
      </c>
      <c r="X3" s="487" t="s">
        <v>474</v>
      </c>
      <c r="Y3" s="487" t="s">
        <v>475</v>
      </c>
      <c r="Z3" s="487" t="s">
        <v>476</v>
      </c>
      <c r="AA3" s="490" t="s">
        <v>477</v>
      </c>
      <c r="AB3" s="486" t="s">
        <v>465</v>
      </c>
      <c r="AC3" s="487" t="s">
        <v>467</v>
      </c>
      <c r="AD3" s="487" t="s">
        <v>468</v>
      </c>
      <c r="AE3" s="487" t="s">
        <v>469</v>
      </c>
      <c r="AF3" s="487" t="s">
        <v>470</v>
      </c>
      <c r="AG3" s="487" t="s">
        <v>471</v>
      </c>
      <c r="AH3" s="487" t="s">
        <v>472</v>
      </c>
      <c r="AI3" s="487" t="s">
        <v>473</v>
      </c>
      <c r="AJ3" s="487" t="s">
        <v>474</v>
      </c>
      <c r="AK3" s="487" t="s">
        <v>475</v>
      </c>
      <c r="AL3" s="487" t="s">
        <v>476</v>
      </c>
      <c r="AM3" s="490" t="s">
        <v>477</v>
      </c>
      <c r="AN3" s="486" t="s">
        <v>465</v>
      </c>
      <c r="AO3" s="487" t="s">
        <v>467</v>
      </c>
      <c r="AP3" s="487" t="s">
        <v>468</v>
      </c>
      <c r="AQ3" s="487" t="s">
        <v>469</v>
      </c>
      <c r="AR3" s="487" t="s">
        <v>470</v>
      </c>
      <c r="AS3" s="487" t="s">
        <v>471</v>
      </c>
      <c r="AT3" s="487" t="s">
        <v>472</v>
      </c>
      <c r="AU3" s="487" t="s">
        <v>473</v>
      </c>
      <c r="AV3" s="487" t="s">
        <v>474</v>
      </c>
      <c r="AW3" s="487" t="s">
        <v>475</v>
      </c>
      <c r="AX3" s="487" t="s">
        <v>476</v>
      </c>
      <c r="AY3" s="490" t="s">
        <v>477</v>
      </c>
      <c r="AZ3" s="486" t="s">
        <v>465</v>
      </c>
      <c r="BA3" s="487" t="s">
        <v>467</v>
      </c>
      <c r="BB3" s="487" t="s">
        <v>468</v>
      </c>
      <c r="BC3" s="487" t="s">
        <v>469</v>
      </c>
      <c r="BD3" s="487" t="s">
        <v>470</v>
      </c>
      <c r="BE3" s="487" t="s">
        <v>471</v>
      </c>
      <c r="BF3" s="487" t="s">
        <v>472</v>
      </c>
      <c r="BG3" s="487" t="s">
        <v>473</v>
      </c>
      <c r="BH3" s="487" t="s">
        <v>474</v>
      </c>
      <c r="BI3" s="487" t="s">
        <v>475</v>
      </c>
      <c r="BJ3" s="487" t="s">
        <v>476</v>
      </c>
      <c r="BK3" s="491" t="s">
        <v>477</v>
      </c>
      <c r="BL3" s="486" t="s">
        <v>465</v>
      </c>
      <c r="BM3" s="487" t="s">
        <v>467</v>
      </c>
      <c r="BN3" s="487" t="s">
        <v>468</v>
      </c>
      <c r="BO3" s="487" t="s">
        <v>469</v>
      </c>
      <c r="BP3" s="487" t="s">
        <v>470</v>
      </c>
      <c r="BQ3" s="487" t="s">
        <v>471</v>
      </c>
      <c r="BR3" s="487" t="s">
        <v>472</v>
      </c>
      <c r="BS3" s="487" t="s">
        <v>473</v>
      </c>
      <c r="BT3" s="487" t="s">
        <v>474</v>
      </c>
      <c r="BU3" s="487" t="s">
        <v>475</v>
      </c>
      <c r="BV3" s="487" t="s">
        <v>476</v>
      </c>
      <c r="BW3" s="491" t="s">
        <v>477</v>
      </c>
      <c r="BX3" s="486" t="s">
        <v>465</v>
      </c>
      <c r="BY3" s="487" t="s">
        <v>467</v>
      </c>
      <c r="BZ3" s="487" t="s">
        <v>468</v>
      </c>
      <c r="CA3" s="487" t="s">
        <v>469</v>
      </c>
      <c r="CB3" s="487" t="s">
        <v>470</v>
      </c>
      <c r="CC3" s="487" t="s">
        <v>471</v>
      </c>
      <c r="CD3" s="487" t="s">
        <v>472</v>
      </c>
      <c r="CE3" s="487" t="s">
        <v>473</v>
      </c>
      <c r="CF3" s="487" t="s">
        <v>474</v>
      </c>
      <c r="CG3" s="487" t="s">
        <v>475</v>
      </c>
      <c r="CH3" s="487" t="s">
        <v>476</v>
      </c>
      <c r="CI3" s="491" t="s">
        <v>477</v>
      </c>
      <c r="CJ3" s="486" t="s">
        <v>465</v>
      </c>
      <c r="CK3" s="487" t="s">
        <v>467</v>
      </c>
      <c r="CL3" s="487" t="s">
        <v>468</v>
      </c>
      <c r="CM3" s="487" t="s">
        <v>469</v>
      </c>
      <c r="CN3" s="487" t="s">
        <v>470</v>
      </c>
      <c r="CO3" s="487" t="s">
        <v>471</v>
      </c>
      <c r="CP3" s="487" t="s">
        <v>472</v>
      </c>
      <c r="CQ3" s="487" t="s">
        <v>473</v>
      </c>
      <c r="CR3" s="487" t="s">
        <v>474</v>
      </c>
      <c r="CS3" s="487" t="s">
        <v>475</v>
      </c>
      <c r="CT3" s="487" t="s">
        <v>476</v>
      </c>
      <c r="CU3" s="491" t="s">
        <v>477</v>
      </c>
      <c r="CV3" s="486" t="s">
        <v>465</v>
      </c>
      <c r="CW3" s="487" t="s">
        <v>467</v>
      </c>
      <c r="CX3" s="487" t="s">
        <v>468</v>
      </c>
      <c r="CY3" s="487" t="s">
        <v>469</v>
      </c>
      <c r="CZ3" s="487" t="s">
        <v>470</v>
      </c>
      <c r="DA3" s="487" t="s">
        <v>471</v>
      </c>
      <c r="DB3" s="487" t="s">
        <v>472</v>
      </c>
      <c r="DC3" s="487" t="s">
        <v>473</v>
      </c>
      <c r="DD3" s="487" t="s">
        <v>474</v>
      </c>
      <c r="DE3" s="487" t="s">
        <v>475</v>
      </c>
      <c r="DF3" s="487" t="s">
        <v>476</v>
      </c>
      <c r="DG3" s="491" t="s">
        <v>477</v>
      </c>
      <c r="DH3" s="486" t="s">
        <v>465</v>
      </c>
      <c r="DI3" s="487" t="s">
        <v>467</v>
      </c>
      <c r="DJ3" s="487" t="s">
        <v>468</v>
      </c>
      <c r="DK3" s="487" t="s">
        <v>469</v>
      </c>
      <c r="DL3" s="487" t="s">
        <v>470</v>
      </c>
      <c r="DM3" s="487" t="s">
        <v>471</v>
      </c>
      <c r="DN3" s="487" t="s">
        <v>472</v>
      </c>
      <c r="DO3" s="487" t="s">
        <v>473</v>
      </c>
      <c r="DP3" s="487" t="s">
        <v>474</v>
      </c>
      <c r="DQ3" s="491" t="s">
        <v>475</v>
      </c>
      <c r="DR3" s="491" t="s">
        <v>476</v>
      </c>
      <c r="DS3" s="491" t="s">
        <v>477</v>
      </c>
      <c r="DT3" s="491" t="s">
        <v>465</v>
      </c>
      <c r="DU3" s="487" t="s">
        <v>467</v>
      </c>
      <c r="DV3" s="487" t="s">
        <v>468</v>
      </c>
      <c r="DX3" s="487" t="s">
        <v>469</v>
      </c>
      <c r="DY3" s="487" t="s">
        <v>470</v>
      </c>
      <c r="DZ3" s="487" t="s">
        <v>471</v>
      </c>
      <c r="EA3" s="487" t="s">
        <v>472</v>
      </c>
      <c r="EB3" s="487" t="s">
        <v>473</v>
      </c>
      <c r="EC3" s="487" t="s">
        <v>474</v>
      </c>
      <c r="ED3" s="487" t="s">
        <v>475</v>
      </c>
      <c r="EE3" s="487" t="s">
        <v>476</v>
      </c>
      <c r="EF3" s="487" t="s">
        <v>477</v>
      </c>
      <c r="EG3" s="923"/>
      <c r="EH3" s="928"/>
      <c r="EI3" s="921"/>
      <c r="EJ3" s="921"/>
      <c r="EK3" s="1"/>
      <c r="EL3" s="202" t="s">
        <v>3018</v>
      </c>
    </row>
    <row r="4" spans="1:152" s="2" customFormat="1" ht="25.5" customHeight="1">
      <c r="A4" s="522" t="s">
        <v>3033</v>
      </c>
      <c r="B4" s="523"/>
      <c r="C4" s="524"/>
      <c r="D4" s="525">
        <v>3082446</v>
      </c>
      <c r="E4" s="525">
        <v>3103083</v>
      </c>
      <c r="F4" s="525">
        <v>3134342</v>
      </c>
      <c r="G4" s="525">
        <v>3136643</v>
      </c>
      <c r="H4" s="525">
        <v>3162311</v>
      </c>
      <c r="I4" s="525">
        <v>3185218</v>
      </c>
      <c r="J4" s="525">
        <v>3186205</v>
      </c>
      <c r="K4" s="525">
        <v>3202910</v>
      </c>
      <c r="L4" s="525">
        <v>3167667</v>
      </c>
      <c r="M4" s="525">
        <v>3193385</v>
      </c>
      <c r="N4" s="525">
        <v>3212605</v>
      </c>
      <c r="O4" s="525">
        <v>3217863</v>
      </c>
      <c r="P4" s="525">
        <v>3144120</v>
      </c>
      <c r="Q4" s="525">
        <v>2870345</v>
      </c>
      <c r="R4" s="525">
        <v>3161871</v>
      </c>
      <c r="S4" s="525">
        <v>3204401</v>
      </c>
      <c r="T4" s="525">
        <v>3162311</v>
      </c>
      <c r="U4" s="525">
        <v>3262009</v>
      </c>
      <c r="V4" s="525">
        <v>3261481</v>
      </c>
      <c r="W4" s="525">
        <v>3333779</v>
      </c>
      <c r="X4" s="525">
        <v>3345207</v>
      </c>
      <c r="Y4" s="525">
        <v>3379590</v>
      </c>
      <c r="Z4" s="525">
        <v>3374718</v>
      </c>
      <c r="AA4" s="525">
        <v>3344485</v>
      </c>
      <c r="AB4" s="525">
        <v>3284866</v>
      </c>
      <c r="AC4" s="525">
        <v>3282397</v>
      </c>
      <c r="AD4" s="525">
        <v>3286896</v>
      </c>
      <c r="AE4" s="525">
        <v>3307280</v>
      </c>
      <c r="AF4" s="525">
        <v>3318732</v>
      </c>
      <c r="AG4" s="525">
        <v>3356604</v>
      </c>
      <c r="AH4" s="525">
        <v>3414255</v>
      </c>
      <c r="AI4" s="525">
        <v>3443290</v>
      </c>
      <c r="AJ4" s="525">
        <v>3464636</v>
      </c>
      <c r="AK4" s="525">
        <v>3477760</v>
      </c>
      <c r="AL4" s="525">
        <v>3461030</v>
      </c>
      <c r="AM4" s="525">
        <v>3481928</v>
      </c>
      <c r="AN4" s="525">
        <v>3426363</v>
      </c>
      <c r="AO4" s="525">
        <v>3398694</v>
      </c>
      <c r="AP4" s="525">
        <v>3448626</v>
      </c>
      <c r="AQ4" s="525">
        <v>3493876</v>
      </c>
      <c r="AR4" s="525">
        <v>3515674</v>
      </c>
      <c r="AS4" s="525">
        <v>3581857</v>
      </c>
      <c r="AT4" s="525">
        <v>3605662</v>
      </c>
      <c r="AU4" s="525">
        <v>3600393</v>
      </c>
      <c r="AV4" s="525">
        <v>3632108</v>
      </c>
      <c r="AW4" s="525">
        <v>3679020</v>
      </c>
      <c r="AX4" s="525">
        <v>3678842</v>
      </c>
      <c r="AY4" s="525">
        <v>3696112</v>
      </c>
      <c r="AZ4" s="525">
        <v>3648470</v>
      </c>
      <c r="BA4" s="525">
        <v>3611664</v>
      </c>
      <c r="BB4" s="525">
        <v>3686024</v>
      </c>
      <c r="BC4" s="525">
        <v>3662702</v>
      </c>
      <c r="BD4" s="525">
        <v>3629909</v>
      </c>
      <c r="BE4" s="525">
        <v>3644036</v>
      </c>
      <c r="BF4" s="525">
        <v>3654357</v>
      </c>
      <c r="BG4" s="525">
        <v>3670286</v>
      </c>
      <c r="BH4" s="525">
        <v>3682330</v>
      </c>
      <c r="BI4" s="525">
        <v>3688539</v>
      </c>
      <c r="BJ4" s="525">
        <v>3691515</v>
      </c>
      <c r="BK4" s="525">
        <v>3699285</v>
      </c>
      <c r="BL4" s="525">
        <v>3680627</v>
      </c>
      <c r="BM4" s="525">
        <v>3678533</v>
      </c>
      <c r="BN4" s="525">
        <v>3710863</v>
      </c>
      <c r="BO4" s="525">
        <v>3715073</v>
      </c>
      <c r="BP4" s="525">
        <v>3717425</v>
      </c>
      <c r="BQ4" s="525">
        <v>3726523</v>
      </c>
      <c r="BR4" s="525">
        <v>3725821</v>
      </c>
      <c r="BS4" s="525">
        <v>3742748</v>
      </c>
      <c r="BT4" s="525">
        <v>3769054</v>
      </c>
      <c r="BU4" s="525">
        <v>3783032</v>
      </c>
      <c r="BV4" s="525">
        <v>3791243</v>
      </c>
      <c r="BW4" s="525">
        <v>3791942</v>
      </c>
      <c r="BX4" s="525">
        <v>3770592</v>
      </c>
      <c r="BY4" s="525">
        <v>3762794</v>
      </c>
      <c r="BZ4" s="525">
        <v>3800490</v>
      </c>
      <c r="CA4" s="525">
        <v>3833034</v>
      </c>
      <c r="CB4" s="525">
        <v>3860678</v>
      </c>
      <c r="CC4" s="525">
        <v>3871697</v>
      </c>
      <c r="CD4" s="525">
        <v>3888740</v>
      </c>
      <c r="CE4" s="525">
        <v>3910011</v>
      </c>
      <c r="CF4" s="525">
        <v>3914759</v>
      </c>
      <c r="CG4" s="525">
        <v>3938516</v>
      </c>
      <c r="CH4" s="525">
        <v>3947078</v>
      </c>
      <c r="CI4" s="526">
        <v>3941677</v>
      </c>
      <c r="CJ4" s="527">
        <v>3900667</v>
      </c>
      <c r="CK4" s="525">
        <v>3887980</v>
      </c>
      <c r="CL4" s="525">
        <v>3904336</v>
      </c>
      <c r="CM4" s="525">
        <v>3842281</v>
      </c>
      <c r="CN4" s="525">
        <v>3782032</v>
      </c>
      <c r="CO4" s="525">
        <v>3774886</v>
      </c>
      <c r="CP4" s="525">
        <v>3827999</v>
      </c>
      <c r="CQ4" s="525">
        <v>3910066</v>
      </c>
      <c r="CR4" s="525">
        <v>3943689</v>
      </c>
      <c r="CS4" s="525">
        <v>3980162</v>
      </c>
      <c r="CT4" s="525">
        <v>4015743</v>
      </c>
      <c r="CU4" s="526">
        <v>4036469</v>
      </c>
      <c r="CV4" s="527">
        <v>4041993</v>
      </c>
      <c r="CW4" s="525">
        <v>4081087</v>
      </c>
      <c r="CX4" s="525">
        <v>4124926</v>
      </c>
      <c r="CY4" s="525">
        <v>4159698</v>
      </c>
      <c r="CZ4" s="525">
        <v>4186403</v>
      </c>
      <c r="DA4" s="525">
        <v>4209834</v>
      </c>
      <c r="DB4" s="525">
        <v>4227270</v>
      </c>
      <c r="DC4" s="525">
        <v>4253603</v>
      </c>
      <c r="DD4" s="525">
        <v>4190806</v>
      </c>
      <c r="DE4" s="525">
        <v>4213503</v>
      </c>
      <c r="DF4" s="525">
        <v>4231708</v>
      </c>
      <c r="DG4" s="526">
        <v>4240748</v>
      </c>
      <c r="DH4" s="527">
        <v>4242663</v>
      </c>
      <c r="DI4" s="525">
        <v>4245292</v>
      </c>
      <c r="DJ4" s="525">
        <v>4202885</v>
      </c>
      <c r="DK4" s="525">
        <v>4223530</v>
      </c>
      <c r="DL4" s="525">
        <v>4225101</v>
      </c>
      <c r="DM4" s="525">
        <v>4240970</v>
      </c>
      <c r="DN4" s="525">
        <v>4029918</v>
      </c>
      <c r="DO4" s="525">
        <v>4053788</v>
      </c>
      <c r="DP4" s="525">
        <v>4084358</v>
      </c>
      <c r="DQ4" s="526">
        <v>4097643</v>
      </c>
      <c r="DR4" s="526">
        <v>4108256</v>
      </c>
      <c r="DS4" s="528">
        <v>4098416</v>
      </c>
      <c r="DT4" s="526">
        <v>4049362</v>
      </c>
      <c r="DU4" s="526">
        <v>4048714</v>
      </c>
      <c r="DV4" s="526">
        <v>4083123</v>
      </c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103">
        <v>34409</v>
      </c>
      <c r="EH4" s="83">
        <v>0.84271279606320948</v>
      </c>
      <c r="EI4" s="103">
        <v>-15293</v>
      </c>
      <c r="EJ4" s="83">
        <v>-0.36062034339225063</v>
      </c>
      <c r="EK4" s="1"/>
      <c r="EL4" s="202" t="s">
        <v>3032</v>
      </c>
    </row>
    <row r="5" spans="1:152" ht="18" customHeight="1" outlineLevel="1">
      <c r="A5" s="124" t="s">
        <v>288</v>
      </c>
      <c r="B5" s="25"/>
      <c r="C5" s="26"/>
      <c r="D5" s="43">
        <v>23889</v>
      </c>
      <c r="E5" s="44">
        <v>23966</v>
      </c>
      <c r="F5" s="44">
        <v>24341</v>
      </c>
      <c r="G5" s="44">
        <v>24466</v>
      </c>
      <c r="H5" s="44">
        <v>24819</v>
      </c>
      <c r="I5" s="44">
        <v>25500</v>
      </c>
      <c r="J5" s="44">
        <v>25236</v>
      </c>
      <c r="K5" s="44">
        <v>24996</v>
      </c>
      <c r="L5" s="44">
        <v>24612</v>
      </c>
      <c r="M5" s="44">
        <v>24767</v>
      </c>
      <c r="N5" s="44">
        <v>24949</v>
      </c>
      <c r="O5" s="235">
        <v>24687</v>
      </c>
      <c r="P5" s="43">
        <v>23147</v>
      </c>
      <c r="Q5" s="44">
        <v>23308</v>
      </c>
      <c r="R5" s="44">
        <v>23862</v>
      </c>
      <c r="S5" s="44">
        <v>23890</v>
      </c>
      <c r="T5" s="44">
        <v>24819</v>
      </c>
      <c r="U5" s="44">
        <v>25009</v>
      </c>
      <c r="V5" s="44">
        <v>25194</v>
      </c>
      <c r="W5" s="44">
        <v>26542</v>
      </c>
      <c r="X5" s="44">
        <v>27043</v>
      </c>
      <c r="Y5" s="44">
        <v>27621</v>
      </c>
      <c r="Z5" s="44">
        <v>26862</v>
      </c>
      <c r="AA5" s="235">
        <v>25891</v>
      </c>
      <c r="AB5" s="43">
        <v>24649</v>
      </c>
      <c r="AC5" s="44">
        <v>23919</v>
      </c>
      <c r="AD5" s="44">
        <v>24175</v>
      </c>
      <c r="AE5" s="44">
        <v>24644</v>
      </c>
      <c r="AF5" s="44">
        <v>24594</v>
      </c>
      <c r="AG5" s="44">
        <v>25437</v>
      </c>
      <c r="AH5" s="44">
        <v>27138</v>
      </c>
      <c r="AI5" s="44">
        <v>27709</v>
      </c>
      <c r="AJ5" s="44">
        <v>27914</v>
      </c>
      <c r="AK5" s="44">
        <v>27698</v>
      </c>
      <c r="AL5" s="44">
        <v>25890</v>
      </c>
      <c r="AM5" s="235">
        <v>26569</v>
      </c>
      <c r="AN5" s="43">
        <v>26728</v>
      </c>
      <c r="AO5" s="44">
        <v>25286</v>
      </c>
      <c r="AP5" s="44">
        <v>25491</v>
      </c>
      <c r="AQ5" s="44">
        <v>26650</v>
      </c>
      <c r="AR5" s="44">
        <v>26992</v>
      </c>
      <c r="AS5" s="44">
        <v>28334</v>
      </c>
      <c r="AT5" s="44">
        <v>29130</v>
      </c>
      <c r="AU5" s="44">
        <v>29476</v>
      </c>
      <c r="AV5" s="44">
        <v>29454</v>
      </c>
      <c r="AW5" s="44">
        <v>29814</v>
      </c>
      <c r="AX5" s="44">
        <v>29770</v>
      </c>
      <c r="AY5" s="235">
        <v>29840</v>
      </c>
      <c r="AZ5" s="43">
        <v>29479</v>
      </c>
      <c r="BA5" s="44">
        <v>29178</v>
      </c>
      <c r="BB5" s="44">
        <v>29307</v>
      </c>
      <c r="BC5" s="44">
        <v>28495</v>
      </c>
      <c r="BD5" s="44">
        <v>28020</v>
      </c>
      <c r="BE5" s="44">
        <v>28213</v>
      </c>
      <c r="BF5" s="44">
        <v>28677</v>
      </c>
      <c r="BG5" s="44">
        <v>28439</v>
      </c>
      <c r="BH5" s="44">
        <v>27595</v>
      </c>
      <c r="BI5" s="44">
        <v>27138</v>
      </c>
      <c r="BJ5" s="44">
        <v>26414</v>
      </c>
      <c r="BK5" s="56">
        <v>27084</v>
      </c>
      <c r="BL5" s="43">
        <v>26890</v>
      </c>
      <c r="BM5" s="44">
        <v>26383</v>
      </c>
      <c r="BN5" s="44">
        <v>26467</v>
      </c>
      <c r="BO5" s="44">
        <v>26550</v>
      </c>
      <c r="BP5" s="44">
        <v>25991</v>
      </c>
      <c r="BQ5" s="44">
        <v>26207</v>
      </c>
      <c r="BR5" s="44">
        <v>25820</v>
      </c>
      <c r="BS5" s="44">
        <v>26103</v>
      </c>
      <c r="BT5" s="44">
        <v>26462</v>
      </c>
      <c r="BU5" s="44">
        <v>26188</v>
      </c>
      <c r="BV5" s="44">
        <v>26309</v>
      </c>
      <c r="BW5" s="56">
        <v>26341</v>
      </c>
      <c r="BX5" s="43">
        <v>25531</v>
      </c>
      <c r="BY5" s="44">
        <v>25384</v>
      </c>
      <c r="BZ5" s="44">
        <v>25651</v>
      </c>
      <c r="CA5" s="44">
        <v>25621</v>
      </c>
      <c r="CB5" s="44">
        <v>25613</v>
      </c>
      <c r="CC5" s="44">
        <v>25981</v>
      </c>
      <c r="CD5" s="44">
        <v>26102</v>
      </c>
      <c r="CE5" s="44">
        <v>26431</v>
      </c>
      <c r="CF5" s="44">
        <v>25826</v>
      </c>
      <c r="CG5" s="44">
        <v>26195</v>
      </c>
      <c r="CH5" s="44">
        <v>26430</v>
      </c>
      <c r="CI5" s="56">
        <v>26421</v>
      </c>
      <c r="CJ5" s="43">
        <v>25284</v>
      </c>
      <c r="CK5" s="44">
        <v>24856</v>
      </c>
      <c r="CL5" s="44">
        <v>25247</v>
      </c>
      <c r="CM5" s="44">
        <v>24985</v>
      </c>
      <c r="CN5" s="44">
        <v>24061</v>
      </c>
      <c r="CO5" s="44">
        <v>24052</v>
      </c>
      <c r="CP5" s="44">
        <v>24436</v>
      </c>
      <c r="CQ5" s="44">
        <v>25644</v>
      </c>
      <c r="CR5" s="44">
        <v>26032</v>
      </c>
      <c r="CS5" s="44">
        <v>26537</v>
      </c>
      <c r="CT5" s="44">
        <v>27096</v>
      </c>
      <c r="CU5" s="56">
        <v>27515</v>
      </c>
      <c r="CV5" s="43">
        <v>27175</v>
      </c>
      <c r="CW5" s="44">
        <v>27795</v>
      </c>
      <c r="CX5" s="44">
        <v>28436</v>
      </c>
      <c r="CY5" s="44">
        <v>28809</v>
      </c>
      <c r="CZ5" s="44">
        <v>29265</v>
      </c>
      <c r="DA5" s="44">
        <v>29313</v>
      </c>
      <c r="DB5" s="44">
        <v>29388</v>
      </c>
      <c r="DC5" s="44">
        <v>29543</v>
      </c>
      <c r="DD5" s="44">
        <v>29683</v>
      </c>
      <c r="DE5" s="44">
        <v>29970</v>
      </c>
      <c r="DF5" s="44">
        <v>30051</v>
      </c>
      <c r="DG5" s="56">
        <v>30141</v>
      </c>
      <c r="DH5" s="43">
        <v>29755</v>
      </c>
      <c r="DI5" s="44">
        <v>29961</v>
      </c>
      <c r="DJ5" s="44">
        <v>30014</v>
      </c>
      <c r="DK5" s="44">
        <v>30513</v>
      </c>
      <c r="DL5" s="44">
        <v>30579</v>
      </c>
      <c r="DM5" s="44">
        <v>30750</v>
      </c>
      <c r="DN5" s="44">
        <v>27507</v>
      </c>
      <c r="DO5" s="44">
        <v>27644</v>
      </c>
      <c r="DP5" s="44">
        <v>27801</v>
      </c>
      <c r="DQ5" s="56">
        <v>27708</v>
      </c>
      <c r="DR5" s="56">
        <v>27722</v>
      </c>
      <c r="DS5" s="235">
        <v>27627</v>
      </c>
      <c r="DT5" s="56">
        <v>26650</v>
      </c>
      <c r="DU5" s="56">
        <v>26444</v>
      </c>
      <c r="DV5" s="56">
        <v>26913</v>
      </c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103">
        <v>469</v>
      </c>
      <c r="EH5" s="83">
        <v>1.742652249842084</v>
      </c>
      <c r="EI5" s="103">
        <v>-714</v>
      </c>
      <c r="EJ5" s="83">
        <v>-2.3688663282571913</v>
      </c>
      <c r="EK5" s="1"/>
      <c r="EL5" s="203" t="s">
        <v>3034</v>
      </c>
      <c r="EO5" s="225">
        <v>2016</v>
      </c>
      <c r="EP5" s="225">
        <v>2017</v>
      </c>
      <c r="EQ5" s="225">
        <v>2018</v>
      </c>
      <c r="ER5">
        <v>2019</v>
      </c>
      <c r="ES5" s="225">
        <v>2020</v>
      </c>
      <c r="ET5" s="225">
        <v>2021</v>
      </c>
      <c r="EU5" s="225">
        <v>2022</v>
      </c>
      <c r="EV5" s="225">
        <v>2023</v>
      </c>
    </row>
    <row r="6" spans="1:152" ht="15" outlineLevel="2">
      <c r="A6" s="342">
        <v>142</v>
      </c>
      <c r="B6" s="342" t="s">
        <v>288</v>
      </c>
      <c r="C6" s="342" t="s">
        <v>289</v>
      </c>
      <c r="D6" s="345">
        <v>1185</v>
      </c>
      <c r="E6" s="355">
        <v>1233</v>
      </c>
      <c r="F6" s="355">
        <v>1235</v>
      </c>
      <c r="G6" s="355">
        <v>1193</v>
      </c>
      <c r="H6" s="355">
        <v>1186</v>
      </c>
      <c r="I6" s="355">
        <v>1189</v>
      </c>
      <c r="J6" s="355">
        <v>1203</v>
      </c>
      <c r="K6" s="355">
        <v>1232</v>
      </c>
      <c r="L6" s="355">
        <v>1235</v>
      </c>
      <c r="M6" s="355">
        <v>1265</v>
      </c>
      <c r="N6" s="355">
        <v>1274</v>
      </c>
      <c r="O6" s="348">
        <v>1239</v>
      </c>
      <c r="P6" s="345">
        <v>1153</v>
      </c>
      <c r="Q6" s="355">
        <v>1163</v>
      </c>
      <c r="R6" s="355">
        <v>1141</v>
      </c>
      <c r="S6" s="355">
        <v>1129</v>
      </c>
      <c r="T6" s="355">
        <v>1186</v>
      </c>
      <c r="U6" s="355">
        <v>1133</v>
      </c>
      <c r="V6" s="355">
        <v>1146</v>
      </c>
      <c r="W6" s="355">
        <v>1170</v>
      </c>
      <c r="X6" s="355">
        <v>1173</v>
      </c>
      <c r="Y6" s="355">
        <v>1182</v>
      </c>
      <c r="Z6" s="355">
        <v>1154</v>
      </c>
      <c r="AA6" s="348">
        <v>1134</v>
      </c>
      <c r="AB6" s="345">
        <v>1061</v>
      </c>
      <c r="AC6" s="355">
        <v>1014</v>
      </c>
      <c r="AD6" s="355">
        <v>995</v>
      </c>
      <c r="AE6" s="355">
        <v>987</v>
      </c>
      <c r="AF6" s="355">
        <v>958</v>
      </c>
      <c r="AG6" s="355">
        <v>948</v>
      </c>
      <c r="AH6" s="355">
        <v>1034</v>
      </c>
      <c r="AI6" s="355">
        <v>1061</v>
      </c>
      <c r="AJ6" s="355">
        <v>1055</v>
      </c>
      <c r="AK6" s="355">
        <v>1037</v>
      </c>
      <c r="AL6" s="355">
        <v>989</v>
      </c>
      <c r="AM6" s="348">
        <v>1029</v>
      </c>
      <c r="AN6" s="345">
        <v>1053</v>
      </c>
      <c r="AO6" s="355">
        <v>1010</v>
      </c>
      <c r="AP6" s="355">
        <v>1016</v>
      </c>
      <c r="AQ6" s="355">
        <v>1071</v>
      </c>
      <c r="AR6" s="355">
        <v>1099</v>
      </c>
      <c r="AS6" s="355">
        <v>1192</v>
      </c>
      <c r="AT6" s="355">
        <v>1208</v>
      </c>
      <c r="AU6" s="355">
        <v>1222</v>
      </c>
      <c r="AV6" s="355">
        <v>1209</v>
      </c>
      <c r="AW6" s="355">
        <v>1195</v>
      </c>
      <c r="AX6" s="355">
        <v>1172</v>
      </c>
      <c r="AY6" s="348">
        <v>1138</v>
      </c>
      <c r="AZ6" s="345">
        <v>1118</v>
      </c>
      <c r="BA6" s="355">
        <v>1088</v>
      </c>
      <c r="BB6" s="355">
        <v>1082</v>
      </c>
      <c r="BC6" s="355">
        <v>1031</v>
      </c>
      <c r="BD6" s="355">
        <v>997</v>
      </c>
      <c r="BE6" s="355">
        <v>985</v>
      </c>
      <c r="BF6" s="355">
        <v>983</v>
      </c>
      <c r="BG6" s="355">
        <v>981</v>
      </c>
      <c r="BH6" s="355">
        <v>958</v>
      </c>
      <c r="BI6" s="355">
        <v>932</v>
      </c>
      <c r="BJ6" s="355">
        <v>915</v>
      </c>
      <c r="BK6" s="344">
        <v>905</v>
      </c>
      <c r="BL6" s="345">
        <v>890</v>
      </c>
      <c r="BM6" s="355">
        <v>865</v>
      </c>
      <c r="BN6" s="355">
        <v>861</v>
      </c>
      <c r="BO6" s="355">
        <v>862</v>
      </c>
      <c r="BP6" s="355">
        <v>870</v>
      </c>
      <c r="BQ6" s="355">
        <v>866</v>
      </c>
      <c r="BR6" s="355">
        <v>863</v>
      </c>
      <c r="BS6" s="355">
        <v>897</v>
      </c>
      <c r="BT6" s="355">
        <v>912</v>
      </c>
      <c r="BU6" s="355">
        <v>912</v>
      </c>
      <c r="BV6" s="355">
        <v>903</v>
      </c>
      <c r="BW6" s="344">
        <v>883</v>
      </c>
      <c r="BX6" s="345">
        <v>841</v>
      </c>
      <c r="BY6" s="355">
        <v>816</v>
      </c>
      <c r="BZ6" s="355">
        <v>826</v>
      </c>
      <c r="CA6" s="355">
        <v>807</v>
      </c>
      <c r="CB6" s="355">
        <v>793</v>
      </c>
      <c r="CC6" s="355">
        <v>793</v>
      </c>
      <c r="CD6" s="355">
        <v>802</v>
      </c>
      <c r="CE6" s="355">
        <v>818</v>
      </c>
      <c r="CF6" s="355">
        <v>806</v>
      </c>
      <c r="CG6" s="355">
        <v>812</v>
      </c>
      <c r="CH6" s="355">
        <v>816</v>
      </c>
      <c r="CI6" s="344">
        <v>803</v>
      </c>
      <c r="CJ6" s="345">
        <v>797</v>
      </c>
      <c r="CK6" s="355">
        <v>776</v>
      </c>
      <c r="CL6" s="355">
        <v>790</v>
      </c>
      <c r="CM6" s="355">
        <v>773</v>
      </c>
      <c r="CN6" s="355">
        <v>761</v>
      </c>
      <c r="CO6" s="355">
        <v>773</v>
      </c>
      <c r="CP6" s="355">
        <v>756</v>
      </c>
      <c r="CQ6" s="355">
        <v>787</v>
      </c>
      <c r="CR6" s="355">
        <v>779</v>
      </c>
      <c r="CS6" s="355">
        <v>784</v>
      </c>
      <c r="CT6" s="355">
        <v>814</v>
      </c>
      <c r="CU6" s="344">
        <v>806</v>
      </c>
      <c r="CV6" s="345">
        <v>802</v>
      </c>
      <c r="CW6" s="355">
        <v>809</v>
      </c>
      <c r="CX6" s="355">
        <v>840</v>
      </c>
      <c r="CY6" s="355">
        <v>836</v>
      </c>
      <c r="CZ6" s="355">
        <v>834</v>
      </c>
      <c r="DA6" s="355">
        <v>825</v>
      </c>
      <c r="DB6" s="355">
        <v>840</v>
      </c>
      <c r="DC6" s="355">
        <v>836</v>
      </c>
      <c r="DD6" s="355">
        <v>855</v>
      </c>
      <c r="DE6" s="355">
        <v>852</v>
      </c>
      <c r="DF6" s="355">
        <v>847</v>
      </c>
      <c r="DG6" s="344">
        <v>851</v>
      </c>
      <c r="DH6" s="345">
        <v>867</v>
      </c>
      <c r="DI6" s="355">
        <v>875</v>
      </c>
      <c r="DJ6" s="355">
        <v>863</v>
      </c>
      <c r="DK6" s="355">
        <v>868</v>
      </c>
      <c r="DL6" s="355">
        <v>868</v>
      </c>
      <c r="DM6" s="355">
        <v>871</v>
      </c>
      <c r="DN6" s="355">
        <v>820</v>
      </c>
      <c r="DO6" s="355">
        <v>831</v>
      </c>
      <c r="DP6" s="355">
        <v>848</v>
      </c>
      <c r="DQ6" s="344">
        <v>845</v>
      </c>
      <c r="DR6" s="344">
        <v>834</v>
      </c>
      <c r="DS6" s="348">
        <v>834</v>
      </c>
      <c r="DT6" s="344">
        <v>825</v>
      </c>
      <c r="DU6" s="344">
        <v>819</v>
      </c>
      <c r="DV6" s="344">
        <v>806</v>
      </c>
      <c r="DW6" s="355"/>
      <c r="DX6" s="355"/>
      <c r="DY6" s="355"/>
      <c r="DZ6" s="355"/>
      <c r="EA6" s="355"/>
      <c r="EB6" s="355"/>
      <c r="EC6" s="355"/>
      <c r="ED6" s="355"/>
      <c r="EE6" s="355"/>
      <c r="EF6" s="355"/>
      <c r="EG6" s="103">
        <v>-13</v>
      </c>
      <c r="EH6" s="83">
        <v>-1.6129032258064515</v>
      </c>
      <c r="EI6" s="103">
        <v>-28</v>
      </c>
      <c r="EJ6" s="83">
        <v>-3.2902467685076382</v>
      </c>
      <c r="EN6" s="232" t="s">
        <v>465</v>
      </c>
      <c r="EO6" s="106">
        <v>3426363</v>
      </c>
      <c r="EP6" s="105">
        <v>3648470</v>
      </c>
      <c r="EQ6" s="105">
        <v>3680627</v>
      </c>
      <c r="ER6" s="105">
        <v>3770592</v>
      </c>
      <c r="ES6" s="105">
        <v>3900667</v>
      </c>
      <c r="ET6" s="105">
        <v>4041993</v>
      </c>
      <c r="EU6" s="105">
        <v>4242663</v>
      </c>
      <c r="EV6" s="740">
        <v>4049362</v>
      </c>
    </row>
    <row r="7" spans="1:152" ht="15" customHeight="1" outlineLevel="2">
      <c r="A7" s="342">
        <v>425</v>
      </c>
      <c r="B7" s="342" t="s">
        <v>288</v>
      </c>
      <c r="C7" s="342" t="s">
        <v>290</v>
      </c>
      <c r="D7" s="345">
        <v>1516</v>
      </c>
      <c r="E7" s="355">
        <v>1564</v>
      </c>
      <c r="F7" s="355">
        <v>1602</v>
      </c>
      <c r="G7" s="355">
        <v>1609</v>
      </c>
      <c r="H7" s="355">
        <v>1591</v>
      </c>
      <c r="I7" s="355">
        <v>1634</v>
      </c>
      <c r="J7" s="355">
        <v>1636</v>
      </c>
      <c r="K7" s="355">
        <v>1559</v>
      </c>
      <c r="L7" s="355">
        <v>1435</v>
      </c>
      <c r="M7" s="355">
        <v>1482</v>
      </c>
      <c r="N7" s="355">
        <v>1455</v>
      </c>
      <c r="O7" s="348">
        <v>1388</v>
      </c>
      <c r="P7" s="345">
        <v>1307</v>
      </c>
      <c r="Q7" s="355">
        <v>1327</v>
      </c>
      <c r="R7" s="355">
        <v>1382</v>
      </c>
      <c r="S7" s="355">
        <v>1353</v>
      </c>
      <c r="T7" s="355">
        <v>1591</v>
      </c>
      <c r="U7" s="355">
        <v>1425</v>
      </c>
      <c r="V7" s="355">
        <v>1416</v>
      </c>
      <c r="W7" s="355">
        <v>1556</v>
      </c>
      <c r="X7" s="355">
        <v>1635</v>
      </c>
      <c r="Y7" s="355">
        <v>1760</v>
      </c>
      <c r="Z7" s="355">
        <v>1709</v>
      </c>
      <c r="AA7" s="348">
        <v>1611</v>
      </c>
      <c r="AB7" s="345">
        <v>1523</v>
      </c>
      <c r="AC7" s="355">
        <v>1529</v>
      </c>
      <c r="AD7" s="355">
        <v>1588</v>
      </c>
      <c r="AE7" s="355">
        <v>1666</v>
      </c>
      <c r="AF7" s="355">
        <v>1699</v>
      </c>
      <c r="AG7" s="355">
        <v>1753</v>
      </c>
      <c r="AH7" s="355">
        <v>1926</v>
      </c>
      <c r="AI7" s="355">
        <v>2020</v>
      </c>
      <c r="AJ7" s="355">
        <v>2115</v>
      </c>
      <c r="AK7" s="355">
        <v>2165</v>
      </c>
      <c r="AL7" s="355">
        <v>1996</v>
      </c>
      <c r="AM7" s="348">
        <v>1992</v>
      </c>
      <c r="AN7" s="345">
        <v>1911</v>
      </c>
      <c r="AO7" s="355">
        <v>1846</v>
      </c>
      <c r="AP7" s="355">
        <v>1935</v>
      </c>
      <c r="AQ7" s="355">
        <v>1981</v>
      </c>
      <c r="AR7" s="355">
        <v>2086</v>
      </c>
      <c r="AS7" s="355">
        <v>2300</v>
      </c>
      <c r="AT7" s="355">
        <v>2428</v>
      </c>
      <c r="AU7" s="355">
        <v>2519</v>
      </c>
      <c r="AV7" s="355">
        <v>2604</v>
      </c>
      <c r="AW7" s="355">
        <v>2751</v>
      </c>
      <c r="AX7" s="355">
        <v>2779</v>
      </c>
      <c r="AY7" s="348">
        <v>2796</v>
      </c>
      <c r="AZ7" s="345">
        <v>2724</v>
      </c>
      <c r="BA7" s="355">
        <v>2668</v>
      </c>
      <c r="BB7" s="355">
        <v>2686</v>
      </c>
      <c r="BC7" s="355">
        <v>2519</v>
      </c>
      <c r="BD7" s="355">
        <v>2356</v>
      </c>
      <c r="BE7" s="355">
        <v>2273</v>
      </c>
      <c r="BF7" s="355">
        <v>2188</v>
      </c>
      <c r="BG7" s="355">
        <v>2213</v>
      </c>
      <c r="BH7" s="355">
        <v>2056</v>
      </c>
      <c r="BI7" s="355">
        <v>1971</v>
      </c>
      <c r="BJ7" s="355">
        <v>1848</v>
      </c>
      <c r="BK7" s="344">
        <v>1861</v>
      </c>
      <c r="BL7" s="345">
        <v>1813</v>
      </c>
      <c r="BM7" s="355">
        <v>1771</v>
      </c>
      <c r="BN7" s="355">
        <v>1772</v>
      </c>
      <c r="BO7" s="355">
        <v>1780</v>
      </c>
      <c r="BP7" s="355">
        <v>1613</v>
      </c>
      <c r="BQ7" s="355">
        <v>1663</v>
      </c>
      <c r="BR7" s="355">
        <v>1661</v>
      </c>
      <c r="BS7" s="355">
        <v>1676</v>
      </c>
      <c r="BT7" s="355">
        <v>1689</v>
      </c>
      <c r="BU7" s="355">
        <v>1741</v>
      </c>
      <c r="BV7" s="355">
        <v>1768</v>
      </c>
      <c r="BW7" s="344">
        <v>1800</v>
      </c>
      <c r="BX7" s="345">
        <v>1705</v>
      </c>
      <c r="BY7" s="355">
        <v>1700</v>
      </c>
      <c r="BZ7" s="355">
        <v>1747</v>
      </c>
      <c r="CA7" s="355">
        <v>1713</v>
      </c>
      <c r="CB7" s="355">
        <v>1700</v>
      </c>
      <c r="CC7" s="355">
        <v>1709</v>
      </c>
      <c r="CD7" s="355">
        <v>1697</v>
      </c>
      <c r="CE7" s="355">
        <v>1740</v>
      </c>
      <c r="CF7" s="355">
        <v>1712</v>
      </c>
      <c r="CG7" s="355">
        <v>1755</v>
      </c>
      <c r="CH7" s="355">
        <v>1773</v>
      </c>
      <c r="CI7" s="344">
        <v>1765</v>
      </c>
      <c r="CJ7" s="345">
        <v>1694</v>
      </c>
      <c r="CK7" s="355">
        <v>1663</v>
      </c>
      <c r="CL7" s="355">
        <v>1756</v>
      </c>
      <c r="CM7" s="355">
        <v>1733</v>
      </c>
      <c r="CN7" s="355">
        <v>1689</v>
      </c>
      <c r="CO7" s="355">
        <v>1689</v>
      </c>
      <c r="CP7" s="355">
        <v>1723</v>
      </c>
      <c r="CQ7" s="355">
        <v>1813</v>
      </c>
      <c r="CR7" s="355">
        <v>1824</v>
      </c>
      <c r="CS7" s="355">
        <v>1827</v>
      </c>
      <c r="CT7" s="355">
        <v>1863</v>
      </c>
      <c r="CU7" s="344">
        <v>1890</v>
      </c>
      <c r="CV7" s="345">
        <v>1884</v>
      </c>
      <c r="CW7" s="355">
        <v>1961</v>
      </c>
      <c r="CX7" s="355">
        <v>1997</v>
      </c>
      <c r="CY7" s="355">
        <v>2041</v>
      </c>
      <c r="CZ7" s="355">
        <v>2044</v>
      </c>
      <c r="DA7" s="355">
        <v>2062</v>
      </c>
      <c r="DB7" s="355">
        <v>2088</v>
      </c>
      <c r="DC7" s="355">
        <v>2143</v>
      </c>
      <c r="DD7" s="355">
        <v>2199</v>
      </c>
      <c r="DE7" s="355">
        <v>2208</v>
      </c>
      <c r="DF7" s="355">
        <v>2220</v>
      </c>
      <c r="DG7" s="344">
        <v>2247</v>
      </c>
      <c r="DH7" s="345">
        <v>2249</v>
      </c>
      <c r="DI7" s="355">
        <v>2335</v>
      </c>
      <c r="DJ7" s="355">
        <v>2347</v>
      </c>
      <c r="DK7" s="355">
        <v>2417</v>
      </c>
      <c r="DL7" s="355">
        <v>2411</v>
      </c>
      <c r="DM7" s="355">
        <v>2487</v>
      </c>
      <c r="DN7" s="355">
        <v>2277</v>
      </c>
      <c r="DO7" s="355">
        <v>2281</v>
      </c>
      <c r="DP7" s="355">
        <v>2301</v>
      </c>
      <c r="DQ7" s="344">
        <v>2285</v>
      </c>
      <c r="DR7" s="344">
        <v>2310</v>
      </c>
      <c r="DS7" s="348">
        <v>2292</v>
      </c>
      <c r="DT7" s="344">
        <v>2209</v>
      </c>
      <c r="DU7" s="344">
        <v>2235</v>
      </c>
      <c r="DV7" s="344">
        <v>2284</v>
      </c>
      <c r="DW7" s="355"/>
      <c r="DX7" s="355"/>
      <c r="DY7" s="355"/>
      <c r="DZ7" s="355"/>
      <c r="EA7" s="355"/>
      <c r="EB7" s="355"/>
      <c r="EC7" s="355"/>
      <c r="ED7" s="355"/>
      <c r="EE7" s="355"/>
      <c r="EF7" s="355"/>
      <c r="EG7" s="103">
        <v>49</v>
      </c>
      <c r="EH7" s="83">
        <v>2.1453590192644483</v>
      </c>
      <c r="EI7" s="103">
        <v>-8</v>
      </c>
      <c r="EJ7" s="83">
        <v>-0.35603026257231862</v>
      </c>
      <c r="EK7" s="926" t="s">
        <v>3035</v>
      </c>
      <c r="EL7" s="927"/>
      <c r="EN7" s="104" t="s">
        <v>467</v>
      </c>
      <c r="EO7" s="102">
        <v>3398694</v>
      </c>
      <c r="EP7" s="105">
        <v>3611664</v>
      </c>
      <c r="EQ7" s="105">
        <v>3678533</v>
      </c>
      <c r="ER7" s="105">
        <v>3762794</v>
      </c>
      <c r="ES7" s="105">
        <v>3887980</v>
      </c>
      <c r="ET7" s="105">
        <v>4081087</v>
      </c>
      <c r="EU7" s="105">
        <v>4245292</v>
      </c>
      <c r="EV7" s="740">
        <v>4048714</v>
      </c>
    </row>
    <row r="8" spans="1:152" ht="15" customHeight="1" outlineLevel="2">
      <c r="A8" s="342">
        <v>579</v>
      </c>
      <c r="B8" s="342" t="s">
        <v>288</v>
      </c>
      <c r="C8" s="342" t="s">
        <v>291</v>
      </c>
      <c r="D8" s="345">
        <v>15869</v>
      </c>
      <c r="E8" s="355">
        <v>16095</v>
      </c>
      <c r="F8" s="355">
        <v>16356</v>
      </c>
      <c r="G8" s="355">
        <v>16522</v>
      </c>
      <c r="H8" s="355">
        <v>16719</v>
      </c>
      <c r="I8" s="355">
        <v>17193</v>
      </c>
      <c r="J8" s="355">
        <v>16973</v>
      </c>
      <c r="K8" s="355">
        <v>16760</v>
      </c>
      <c r="L8" s="355">
        <v>16499</v>
      </c>
      <c r="M8" s="355">
        <v>16581</v>
      </c>
      <c r="N8" s="355">
        <v>16688</v>
      </c>
      <c r="O8" s="348">
        <v>16443</v>
      </c>
      <c r="P8" s="345">
        <v>15376</v>
      </c>
      <c r="Q8" s="355">
        <v>15463</v>
      </c>
      <c r="R8" s="355">
        <v>15783</v>
      </c>
      <c r="S8" s="355">
        <v>15799</v>
      </c>
      <c r="T8" s="355">
        <v>16719</v>
      </c>
      <c r="U8" s="355">
        <v>16693</v>
      </c>
      <c r="V8" s="355">
        <v>16834</v>
      </c>
      <c r="W8" s="355">
        <v>17796</v>
      </c>
      <c r="X8" s="355">
        <v>18114</v>
      </c>
      <c r="Y8" s="355">
        <v>18370</v>
      </c>
      <c r="Z8" s="355">
        <v>17759</v>
      </c>
      <c r="AA8" s="348">
        <v>17189</v>
      </c>
      <c r="AB8" s="345">
        <v>16095</v>
      </c>
      <c r="AC8" s="355">
        <v>15598</v>
      </c>
      <c r="AD8" s="355">
        <v>15780</v>
      </c>
      <c r="AE8" s="355">
        <v>16080</v>
      </c>
      <c r="AF8" s="355">
        <v>16006</v>
      </c>
      <c r="AG8" s="355">
        <v>16577</v>
      </c>
      <c r="AH8" s="355">
        <v>17641</v>
      </c>
      <c r="AI8" s="355">
        <v>18058</v>
      </c>
      <c r="AJ8" s="355">
        <v>18129</v>
      </c>
      <c r="AK8" s="355">
        <v>17932</v>
      </c>
      <c r="AL8" s="355">
        <v>16686</v>
      </c>
      <c r="AM8" s="348">
        <v>17081</v>
      </c>
      <c r="AN8" s="345">
        <v>16736</v>
      </c>
      <c r="AO8" s="355">
        <v>15682</v>
      </c>
      <c r="AP8" s="355">
        <v>15978</v>
      </c>
      <c r="AQ8" s="355">
        <v>16891</v>
      </c>
      <c r="AR8" s="355">
        <v>17047</v>
      </c>
      <c r="AS8" s="355">
        <v>17711</v>
      </c>
      <c r="AT8" s="355">
        <v>18215</v>
      </c>
      <c r="AU8" s="355">
        <v>18406</v>
      </c>
      <c r="AV8" s="355">
        <v>18369</v>
      </c>
      <c r="AW8" s="355">
        <v>18589</v>
      </c>
      <c r="AX8" s="355">
        <v>18617</v>
      </c>
      <c r="AY8" s="348">
        <v>18890</v>
      </c>
      <c r="AZ8" s="345">
        <v>18816</v>
      </c>
      <c r="BA8" s="355">
        <v>18612</v>
      </c>
      <c r="BB8" s="355">
        <v>18712</v>
      </c>
      <c r="BC8" s="355">
        <v>18336</v>
      </c>
      <c r="BD8" s="355">
        <v>18144</v>
      </c>
      <c r="BE8" s="355">
        <v>18320</v>
      </c>
      <c r="BF8" s="355">
        <v>18780</v>
      </c>
      <c r="BG8" s="355">
        <v>18522</v>
      </c>
      <c r="BH8" s="355">
        <v>17938</v>
      </c>
      <c r="BI8" s="355">
        <v>17667</v>
      </c>
      <c r="BJ8" s="355">
        <v>17060</v>
      </c>
      <c r="BK8" s="344">
        <v>17451</v>
      </c>
      <c r="BL8" s="345">
        <v>17301</v>
      </c>
      <c r="BM8" s="355">
        <v>16946</v>
      </c>
      <c r="BN8" s="355">
        <v>16782</v>
      </c>
      <c r="BO8" s="355">
        <v>16805</v>
      </c>
      <c r="BP8" s="355">
        <v>16492</v>
      </c>
      <c r="BQ8" s="355">
        <v>16527</v>
      </c>
      <c r="BR8" s="355">
        <v>16334</v>
      </c>
      <c r="BS8" s="355">
        <v>16522</v>
      </c>
      <c r="BT8" s="355">
        <v>16811</v>
      </c>
      <c r="BU8" s="355">
        <v>16557</v>
      </c>
      <c r="BV8" s="355">
        <v>16649</v>
      </c>
      <c r="BW8" s="344">
        <v>16642</v>
      </c>
      <c r="BX8" s="345">
        <v>16264</v>
      </c>
      <c r="BY8" s="355">
        <v>15999</v>
      </c>
      <c r="BZ8" s="355">
        <v>15944</v>
      </c>
      <c r="CA8" s="355">
        <v>15925</v>
      </c>
      <c r="CB8" s="355">
        <v>15944</v>
      </c>
      <c r="CC8" s="355">
        <v>16099</v>
      </c>
      <c r="CD8" s="355">
        <v>16107</v>
      </c>
      <c r="CE8" s="355">
        <v>16067</v>
      </c>
      <c r="CF8" s="355">
        <v>15745</v>
      </c>
      <c r="CG8" s="355">
        <v>16025</v>
      </c>
      <c r="CH8" s="355">
        <v>16138</v>
      </c>
      <c r="CI8" s="344">
        <v>16204</v>
      </c>
      <c r="CJ8" s="345">
        <v>15500</v>
      </c>
      <c r="CK8" s="355">
        <v>15205</v>
      </c>
      <c r="CL8" s="355">
        <v>15322</v>
      </c>
      <c r="CM8" s="355">
        <v>15159</v>
      </c>
      <c r="CN8" s="355">
        <v>14713</v>
      </c>
      <c r="CO8" s="355">
        <v>14689</v>
      </c>
      <c r="CP8" s="355">
        <v>14818</v>
      </c>
      <c r="CQ8" s="355">
        <v>15373</v>
      </c>
      <c r="CR8" s="355">
        <v>15539</v>
      </c>
      <c r="CS8" s="355">
        <v>15928</v>
      </c>
      <c r="CT8" s="355">
        <v>16118</v>
      </c>
      <c r="CU8" s="344">
        <v>16278</v>
      </c>
      <c r="CV8" s="345">
        <v>16124</v>
      </c>
      <c r="CW8" s="355">
        <v>16393</v>
      </c>
      <c r="CX8" s="355">
        <v>16702</v>
      </c>
      <c r="CY8" s="355">
        <v>16900</v>
      </c>
      <c r="CZ8" s="355">
        <v>17207</v>
      </c>
      <c r="DA8" s="355">
        <v>17295</v>
      </c>
      <c r="DB8" s="355">
        <v>17327</v>
      </c>
      <c r="DC8" s="355">
        <v>17338</v>
      </c>
      <c r="DD8" s="355">
        <v>17204</v>
      </c>
      <c r="DE8" s="355">
        <v>17319</v>
      </c>
      <c r="DF8" s="355">
        <v>17402</v>
      </c>
      <c r="DG8" s="344">
        <v>17501</v>
      </c>
      <c r="DH8" s="345">
        <v>17282</v>
      </c>
      <c r="DI8" s="355">
        <v>17378</v>
      </c>
      <c r="DJ8" s="355">
        <v>17339</v>
      </c>
      <c r="DK8" s="355">
        <v>17611</v>
      </c>
      <c r="DL8" s="355">
        <v>17531</v>
      </c>
      <c r="DM8" s="355">
        <v>17530</v>
      </c>
      <c r="DN8" s="355">
        <v>15701</v>
      </c>
      <c r="DO8" s="355">
        <v>15754</v>
      </c>
      <c r="DP8" s="355">
        <v>15828</v>
      </c>
      <c r="DQ8" s="344">
        <v>15754</v>
      </c>
      <c r="DR8" s="344">
        <v>15819</v>
      </c>
      <c r="DS8" s="348">
        <v>15809</v>
      </c>
      <c r="DT8" s="344">
        <v>15378</v>
      </c>
      <c r="DU8" s="344">
        <v>15303</v>
      </c>
      <c r="DV8" s="344">
        <v>15543</v>
      </c>
      <c r="DW8" s="355"/>
      <c r="DX8" s="355"/>
      <c r="DY8" s="355"/>
      <c r="DZ8" s="355"/>
      <c r="EA8" s="355"/>
      <c r="EB8" s="355"/>
      <c r="EC8" s="355"/>
      <c r="ED8" s="355"/>
      <c r="EE8" s="355"/>
      <c r="EF8" s="355"/>
      <c r="EG8" s="103">
        <v>240</v>
      </c>
      <c r="EH8" s="83">
        <v>1.5441034549314805</v>
      </c>
      <c r="EI8" s="103">
        <v>-266</v>
      </c>
      <c r="EJ8" s="83">
        <v>-1.5199131478201244</v>
      </c>
      <c r="EK8" s="1"/>
      <c r="EL8" s="231" t="s">
        <v>3036</v>
      </c>
      <c r="EN8" s="104" t="s">
        <v>468</v>
      </c>
      <c r="EO8" s="102">
        <v>3448626</v>
      </c>
      <c r="EP8" s="105">
        <v>3686024</v>
      </c>
      <c r="EQ8" s="105">
        <v>3710863</v>
      </c>
      <c r="ER8" s="105">
        <v>3800490</v>
      </c>
      <c r="ES8" s="105">
        <v>3904336</v>
      </c>
      <c r="ET8" s="105">
        <v>4124926</v>
      </c>
      <c r="EU8" s="105">
        <v>4202885</v>
      </c>
      <c r="EV8" s="740">
        <v>4083123</v>
      </c>
    </row>
    <row r="9" spans="1:152" ht="15" customHeight="1" outlineLevel="2">
      <c r="A9" s="342">
        <v>585</v>
      </c>
      <c r="B9" s="342" t="s">
        <v>288</v>
      </c>
      <c r="C9" s="342" t="s">
        <v>292</v>
      </c>
      <c r="D9" s="345">
        <v>3794</v>
      </c>
      <c r="E9" s="355">
        <v>3801</v>
      </c>
      <c r="F9" s="355">
        <v>3840</v>
      </c>
      <c r="G9" s="355">
        <v>3807</v>
      </c>
      <c r="H9" s="355">
        <v>3906</v>
      </c>
      <c r="I9" s="355">
        <v>4021</v>
      </c>
      <c r="J9" s="355">
        <v>3907</v>
      </c>
      <c r="K9" s="355">
        <v>3833</v>
      </c>
      <c r="L9" s="355">
        <v>3792</v>
      </c>
      <c r="M9" s="355">
        <v>3707</v>
      </c>
      <c r="N9" s="355">
        <v>3743</v>
      </c>
      <c r="O9" s="348">
        <v>3778</v>
      </c>
      <c r="P9" s="345">
        <v>3580</v>
      </c>
      <c r="Q9" s="355">
        <v>3615</v>
      </c>
      <c r="R9" s="355">
        <v>3821</v>
      </c>
      <c r="S9" s="355">
        <v>3879</v>
      </c>
      <c r="T9" s="355">
        <v>3906</v>
      </c>
      <c r="U9" s="355">
        <v>3772</v>
      </c>
      <c r="V9" s="355">
        <v>3781</v>
      </c>
      <c r="W9" s="355">
        <v>3899</v>
      </c>
      <c r="X9" s="355">
        <v>3966</v>
      </c>
      <c r="Y9" s="355">
        <v>4020</v>
      </c>
      <c r="Z9" s="355">
        <v>3960</v>
      </c>
      <c r="AA9" s="348">
        <v>3759</v>
      </c>
      <c r="AB9" s="345">
        <v>3724</v>
      </c>
      <c r="AC9" s="355">
        <v>3608</v>
      </c>
      <c r="AD9" s="355">
        <v>3609</v>
      </c>
      <c r="AE9" s="355">
        <v>3696</v>
      </c>
      <c r="AF9" s="355">
        <v>3751</v>
      </c>
      <c r="AG9" s="355">
        <v>3942</v>
      </c>
      <c r="AH9" s="355">
        <v>4181</v>
      </c>
      <c r="AI9" s="355">
        <v>4225</v>
      </c>
      <c r="AJ9" s="355">
        <v>4252</v>
      </c>
      <c r="AK9" s="355">
        <v>4252</v>
      </c>
      <c r="AL9" s="355">
        <v>3994</v>
      </c>
      <c r="AM9" s="348">
        <v>4081</v>
      </c>
      <c r="AN9" s="345">
        <v>3945</v>
      </c>
      <c r="AO9" s="355">
        <v>3785</v>
      </c>
      <c r="AP9" s="355">
        <v>3649</v>
      </c>
      <c r="AQ9" s="355">
        <v>3720</v>
      </c>
      <c r="AR9" s="355">
        <v>3754</v>
      </c>
      <c r="AS9" s="355">
        <v>3872</v>
      </c>
      <c r="AT9" s="355">
        <v>3909</v>
      </c>
      <c r="AU9" s="355">
        <v>3902</v>
      </c>
      <c r="AV9" s="355">
        <v>3849</v>
      </c>
      <c r="AW9" s="355">
        <v>3863</v>
      </c>
      <c r="AX9" s="355">
        <v>3795</v>
      </c>
      <c r="AY9" s="348">
        <v>3837</v>
      </c>
      <c r="AZ9" s="345">
        <v>3751</v>
      </c>
      <c r="BA9" s="355">
        <v>3707</v>
      </c>
      <c r="BB9" s="355">
        <v>3675</v>
      </c>
      <c r="BC9" s="355">
        <v>3578</v>
      </c>
      <c r="BD9" s="355">
        <v>3574</v>
      </c>
      <c r="BE9" s="355">
        <v>3577</v>
      </c>
      <c r="BF9" s="355">
        <v>3632</v>
      </c>
      <c r="BG9" s="355">
        <v>3646</v>
      </c>
      <c r="BH9" s="355">
        <v>3569</v>
      </c>
      <c r="BI9" s="355">
        <v>3543</v>
      </c>
      <c r="BJ9" s="355">
        <v>3469</v>
      </c>
      <c r="BK9" s="344">
        <v>3501</v>
      </c>
      <c r="BL9" s="345">
        <v>3448</v>
      </c>
      <c r="BM9" s="355">
        <v>3271</v>
      </c>
      <c r="BN9" s="355">
        <v>3283</v>
      </c>
      <c r="BO9" s="355">
        <v>3229</v>
      </c>
      <c r="BP9" s="355">
        <v>3157</v>
      </c>
      <c r="BQ9" s="355">
        <v>3183</v>
      </c>
      <c r="BR9" s="355">
        <v>3094</v>
      </c>
      <c r="BS9" s="355">
        <v>3070</v>
      </c>
      <c r="BT9" s="355">
        <v>3106</v>
      </c>
      <c r="BU9" s="355">
        <v>3078</v>
      </c>
      <c r="BV9" s="355">
        <v>3020</v>
      </c>
      <c r="BW9" s="344">
        <v>2973</v>
      </c>
      <c r="BX9" s="345">
        <v>2837</v>
      </c>
      <c r="BY9" s="355">
        <v>2766</v>
      </c>
      <c r="BZ9" s="355">
        <v>2815</v>
      </c>
      <c r="CA9" s="355">
        <v>2800</v>
      </c>
      <c r="CB9" s="355">
        <v>2793</v>
      </c>
      <c r="CC9" s="355">
        <v>2833</v>
      </c>
      <c r="CD9" s="355">
        <v>2863</v>
      </c>
      <c r="CE9" s="355">
        <v>2923</v>
      </c>
      <c r="CF9" s="355">
        <v>2817</v>
      </c>
      <c r="CG9" s="355">
        <v>2811</v>
      </c>
      <c r="CH9" s="355">
        <v>2837</v>
      </c>
      <c r="CI9" s="344">
        <v>2820</v>
      </c>
      <c r="CJ9" s="345">
        <v>2751</v>
      </c>
      <c r="CK9" s="355">
        <v>2736</v>
      </c>
      <c r="CL9" s="355">
        <v>2778</v>
      </c>
      <c r="CM9" s="355">
        <v>2756</v>
      </c>
      <c r="CN9" s="355">
        <v>2665</v>
      </c>
      <c r="CO9" s="355">
        <v>2641</v>
      </c>
      <c r="CP9" s="355">
        <v>2753</v>
      </c>
      <c r="CQ9" s="355">
        <v>2914</v>
      </c>
      <c r="CR9" s="355">
        <v>2942</v>
      </c>
      <c r="CS9" s="355">
        <v>2946</v>
      </c>
      <c r="CT9" s="355">
        <v>3036</v>
      </c>
      <c r="CU9" s="344">
        <v>3140</v>
      </c>
      <c r="CV9" s="345">
        <v>3046</v>
      </c>
      <c r="CW9" s="355">
        <v>3086</v>
      </c>
      <c r="CX9" s="355">
        <v>3176</v>
      </c>
      <c r="CY9" s="355">
        <v>3187</v>
      </c>
      <c r="CZ9" s="355">
        <v>3261</v>
      </c>
      <c r="DA9" s="355">
        <v>3221</v>
      </c>
      <c r="DB9" s="355">
        <v>3192</v>
      </c>
      <c r="DC9" s="355">
        <v>3210</v>
      </c>
      <c r="DD9" s="355">
        <v>3200</v>
      </c>
      <c r="DE9" s="355">
        <v>3237</v>
      </c>
      <c r="DF9" s="355">
        <v>3235</v>
      </c>
      <c r="DG9" s="344">
        <v>3238</v>
      </c>
      <c r="DH9" s="345">
        <v>3170</v>
      </c>
      <c r="DI9" s="355">
        <v>3159</v>
      </c>
      <c r="DJ9" s="355">
        <v>3190</v>
      </c>
      <c r="DK9" s="355">
        <v>3272</v>
      </c>
      <c r="DL9" s="355">
        <v>3303</v>
      </c>
      <c r="DM9" s="355">
        <v>3347</v>
      </c>
      <c r="DN9" s="355">
        <v>2962</v>
      </c>
      <c r="DO9" s="355">
        <v>2959</v>
      </c>
      <c r="DP9" s="355">
        <v>3013</v>
      </c>
      <c r="DQ9" s="344">
        <v>3039</v>
      </c>
      <c r="DR9" s="344">
        <v>3037</v>
      </c>
      <c r="DS9" s="348">
        <v>3058</v>
      </c>
      <c r="DT9" s="344">
        <v>2945</v>
      </c>
      <c r="DU9" s="344">
        <v>2953</v>
      </c>
      <c r="DV9" s="344">
        <v>3068</v>
      </c>
      <c r="DW9" s="355"/>
      <c r="DX9" s="355"/>
      <c r="DY9" s="355"/>
      <c r="DZ9" s="355"/>
      <c r="EA9" s="355"/>
      <c r="EB9" s="355"/>
      <c r="EC9" s="355"/>
      <c r="ED9" s="355"/>
      <c r="EE9" s="355"/>
      <c r="EF9" s="355"/>
      <c r="EG9" s="103">
        <v>115</v>
      </c>
      <c r="EH9" s="83">
        <v>3.748370273794003</v>
      </c>
      <c r="EI9" s="103">
        <v>10</v>
      </c>
      <c r="EJ9" s="83">
        <v>0.30883261272390361</v>
      </c>
      <c r="EK9" s="1"/>
      <c r="EL9" s="231" t="s">
        <v>3037</v>
      </c>
      <c r="EN9" s="104" t="s">
        <v>469</v>
      </c>
      <c r="EO9" s="102">
        <v>3493876</v>
      </c>
      <c r="EP9" s="105">
        <v>3662702</v>
      </c>
      <c r="EQ9" s="105">
        <v>3715073</v>
      </c>
      <c r="ER9" s="105">
        <v>3833034</v>
      </c>
      <c r="ES9" s="105">
        <v>3842281</v>
      </c>
      <c r="ET9" s="105">
        <v>4159698</v>
      </c>
      <c r="EU9" s="105">
        <v>4223530</v>
      </c>
      <c r="EV9" s="740"/>
    </row>
    <row r="10" spans="1:152" ht="15" customHeight="1" outlineLevel="2">
      <c r="A10" s="342">
        <v>591</v>
      </c>
      <c r="B10" s="342" t="s">
        <v>288</v>
      </c>
      <c r="C10" s="342" t="s">
        <v>293</v>
      </c>
      <c r="D10" s="345">
        <v>843</v>
      </c>
      <c r="E10" s="355">
        <v>640</v>
      </c>
      <c r="F10" s="355">
        <v>656</v>
      </c>
      <c r="G10" s="355">
        <v>661</v>
      </c>
      <c r="H10" s="355">
        <v>708</v>
      </c>
      <c r="I10" s="355">
        <v>726</v>
      </c>
      <c r="J10" s="355">
        <v>764</v>
      </c>
      <c r="K10" s="355">
        <v>792</v>
      </c>
      <c r="L10" s="355">
        <v>786</v>
      </c>
      <c r="M10" s="355">
        <v>805</v>
      </c>
      <c r="N10" s="355">
        <v>801</v>
      </c>
      <c r="O10" s="348">
        <v>805</v>
      </c>
      <c r="P10" s="345">
        <v>826</v>
      </c>
      <c r="Q10" s="355">
        <v>839</v>
      </c>
      <c r="R10" s="355">
        <v>860</v>
      </c>
      <c r="S10" s="355">
        <v>835</v>
      </c>
      <c r="T10" s="355">
        <v>708</v>
      </c>
      <c r="U10" s="355">
        <v>1070</v>
      </c>
      <c r="V10" s="355">
        <v>1087</v>
      </c>
      <c r="W10" s="355">
        <v>1157</v>
      </c>
      <c r="X10" s="355">
        <v>1176</v>
      </c>
      <c r="Y10" s="355">
        <v>1247</v>
      </c>
      <c r="Z10" s="355">
        <v>1265</v>
      </c>
      <c r="AA10" s="348">
        <v>1259</v>
      </c>
      <c r="AB10" s="345">
        <v>1245</v>
      </c>
      <c r="AC10" s="355">
        <v>1280</v>
      </c>
      <c r="AD10" s="355">
        <v>1333</v>
      </c>
      <c r="AE10" s="355">
        <v>1346</v>
      </c>
      <c r="AF10" s="355">
        <v>1313</v>
      </c>
      <c r="AG10" s="355">
        <v>1360</v>
      </c>
      <c r="AH10" s="355">
        <v>1458</v>
      </c>
      <c r="AI10" s="355">
        <v>1445</v>
      </c>
      <c r="AJ10" s="355">
        <v>1463</v>
      </c>
      <c r="AK10" s="355">
        <v>1421</v>
      </c>
      <c r="AL10" s="355">
        <v>1346</v>
      </c>
      <c r="AM10" s="348">
        <v>1407</v>
      </c>
      <c r="AN10" s="345">
        <v>2006</v>
      </c>
      <c r="AO10" s="355">
        <v>1945</v>
      </c>
      <c r="AP10" s="355">
        <v>1901</v>
      </c>
      <c r="AQ10" s="355">
        <v>1938</v>
      </c>
      <c r="AR10" s="355">
        <v>1951</v>
      </c>
      <c r="AS10" s="355">
        <v>2173</v>
      </c>
      <c r="AT10" s="355">
        <v>2292</v>
      </c>
      <c r="AU10" s="355">
        <v>2366</v>
      </c>
      <c r="AV10" s="355">
        <v>2406</v>
      </c>
      <c r="AW10" s="355">
        <v>2424</v>
      </c>
      <c r="AX10" s="355">
        <v>2435</v>
      </c>
      <c r="AY10" s="348">
        <v>2361</v>
      </c>
      <c r="AZ10" s="345">
        <v>2320</v>
      </c>
      <c r="BA10" s="355">
        <v>2353</v>
      </c>
      <c r="BB10" s="355">
        <v>2429</v>
      </c>
      <c r="BC10" s="355">
        <v>2348</v>
      </c>
      <c r="BD10" s="355">
        <v>2338</v>
      </c>
      <c r="BE10" s="355">
        <v>2362</v>
      </c>
      <c r="BF10" s="355">
        <v>2344</v>
      </c>
      <c r="BG10" s="355">
        <v>2337</v>
      </c>
      <c r="BH10" s="355">
        <v>2392</v>
      </c>
      <c r="BI10" s="355">
        <v>2394</v>
      </c>
      <c r="BJ10" s="355">
        <v>2474</v>
      </c>
      <c r="BK10" s="344">
        <v>2698</v>
      </c>
      <c r="BL10" s="345">
        <v>2796</v>
      </c>
      <c r="BM10" s="355">
        <v>2877</v>
      </c>
      <c r="BN10" s="355">
        <v>3023</v>
      </c>
      <c r="BO10" s="355">
        <v>3114</v>
      </c>
      <c r="BP10" s="355">
        <v>3131</v>
      </c>
      <c r="BQ10" s="355">
        <v>3230</v>
      </c>
      <c r="BR10" s="355">
        <v>3214</v>
      </c>
      <c r="BS10" s="355">
        <v>3270</v>
      </c>
      <c r="BT10" s="355">
        <v>3245</v>
      </c>
      <c r="BU10" s="355">
        <v>3228</v>
      </c>
      <c r="BV10" s="355">
        <v>3240</v>
      </c>
      <c r="BW10" s="344">
        <v>3247</v>
      </c>
      <c r="BX10" s="345">
        <v>3217</v>
      </c>
      <c r="BY10" s="355">
        <v>3395</v>
      </c>
      <c r="BZ10" s="355">
        <v>3496</v>
      </c>
      <c r="CA10" s="355">
        <v>3509</v>
      </c>
      <c r="CB10" s="355">
        <v>3562</v>
      </c>
      <c r="CC10" s="355">
        <v>3644</v>
      </c>
      <c r="CD10" s="355">
        <v>3677</v>
      </c>
      <c r="CE10" s="355">
        <v>3803</v>
      </c>
      <c r="CF10" s="355">
        <v>3749</v>
      </c>
      <c r="CG10" s="355">
        <v>3788</v>
      </c>
      <c r="CH10" s="355">
        <v>3813</v>
      </c>
      <c r="CI10" s="344">
        <v>3822</v>
      </c>
      <c r="CJ10" s="345">
        <v>3702</v>
      </c>
      <c r="CK10" s="355">
        <v>3645</v>
      </c>
      <c r="CL10" s="355">
        <v>3717</v>
      </c>
      <c r="CM10" s="355">
        <v>3673</v>
      </c>
      <c r="CN10" s="355">
        <v>3433</v>
      </c>
      <c r="CO10" s="355">
        <v>3426</v>
      </c>
      <c r="CP10" s="355">
        <v>3516</v>
      </c>
      <c r="CQ10" s="355">
        <v>3759</v>
      </c>
      <c r="CR10" s="355">
        <v>3846</v>
      </c>
      <c r="CS10" s="355">
        <v>3907</v>
      </c>
      <c r="CT10" s="355">
        <v>4039</v>
      </c>
      <c r="CU10" s="344">
        <v>4160</v>
      </c>
      <c r="CV10" s="345">
        <v>4156</v>
      </c>
      <c r="CW10" s="355">
        <v>4316</v>
      </c>
      <c r="CX10" s="355">
        <v>4415</v>
      </c>
      <c r="CY10" s="355">
        <v>4479</v>
      </c>
      <c r="CZ10" s="355">
        <v>4509</v>
      </c>
      <c r="DA10" s="355">
        <v>4506</v>
      </c>
      <c r="DB10" s="355">
        <v>4571</v>
      </c>
      <c r="DC10" s="355">
        <v>4634</v>
      </c>
      <c r="DD10" s="355">
        <v>4670</v>
      </c>
      <c r="DE10" s="355">
        <v>4790</v>
      </c>
      <c r="DF10" s="355">
        <v>4791</v>
      </c>
      <c r="DG10" s="344">
        <v>4817</v>
      </c>
      <c r="DH10" s="345">
        <v>4770</v>
      </c>
      <c r="DI10" s="355">
        <v>4842</v>
      </c>
      <c r="DJ10" s="355">
        <v>4849</v>
      </c>
      <c r="DK10" s="355">
        <v>4884</v>
      </c>
      <c r="DL10" s="355">
        <v>4956</v>
      </c>
      <c r="DM10" s="355">
        <v>4983</v>
      </c>
      <c r="DN10" s="355">
        <v>4409</v>
      </c>
      <c r="DO10" s="355">
        <v>4443</v>
      </c>
      <c r="DP10" s="355">
        <v>4428</v>
      </c>
      <c r="DQ10" s="344">
        <v>4436</v>
      </c>
      <c r="DR10" s="344">
        <v>4291</v>
      </c>
      <c r="DS10" s="348">
        <v>4221</v>
      </c>
      <c r="DT10" s="344">
        <v>4090</v>
      </c>
      <c r="DU10" s="344">
        <v>4002</v>
      </c>
      <c r="DV10" s="344">
        <v>4014</v>
      </c>
      <c r="DW10" s="355"/>
      <c r="DX10" s="355"/>
      <c r="DY10" s="355"/>
      <c r="DZ10" s="355"/>
      <c r="EA10" s="355"/>
      <c r="EB10" s="355"/>
      <c r="EC10" s="355"/>
      <c r="ED10" s="355"/>
      <c r="EE10" s="355"/>
      <c r="EF10" s="355"/>
      <c r="EG10" s="103">
        <v>12</v>
      </c>
      <c r="EH10" s="83">
        <v>0.29895366218236175</v>
      </c>
      <c r="EI10" s="103">
        <v>-207</v>
      </c>
      <c r="EJ10" s="83">
        <v>-4.2972804650197221</v>
      </c>
      <c r="EK10" s="1"/>
      <c r="EL10" s="231" t="s">
        <v>3038</v>
      </c>
      <c r="EN10" s="104" t="s">
        <v>470</v>
      </c>
      <c r="EO10" s="102">
        <v>3515674</v>
      </c>
      <c r="EP10" s="105">
        <v>3629909</v>
      </c>
      <c r="EQ10" s="105">
        <v>3717425</v>
      </c>
      <c r="ER10" s="105">
        <v>3860678</v>
      </c>
      <c r="ES10" s="105">
        <v>3782032</v>
      </c>
      <c r="ET10" s="105">
        <v>4186403</v>
      </c>
      <c r="EU10" s="105">
        <v>4225101</v>
      </c>
      <c r="EV10" s="740"/>
    </row>
    <row r="11" spans="1:152" ht="15" customHeight="1" outlineLevel="2">
      <c r="A11" s="342">
        <v>893</v>
      </c>
      <c r="B11" s="342" t="s">
        <v>288</v>
      </c>
      <c r="C11" s="342" t="s">
        <v>294</v>
      </c>
      <c r="D11" s="345">
        <v>682</v>
      </c>
      <c r="E11" s="355">
        <v>633</v>
      </c>
      <c r="F11" s="355">
        <v>652</v>
      </c>
      <c r="G11" s="355">
        <v>674</v>
      </c>
      <c r="H11" s="355">
        <v>709</v>
      </c>
      <c r="I11" s="355">
        <v>737</v>
      </c>
      <c r="J11" s="355">
        <v>753</v>
      </c>
      <c r="K11" s="355">
        <v>820</v>
      </c>
      <c r="L11" s="355">
        <v>865</v>
      </c>
      <c r="M11" s="355">
        <v>927</v>
      </c>
      <c r="N11" s="355">
        <v>988</v>
      </c>
      <c r="O11" s="348">
        <v>1034</v>
      </c>
      <c r="P11" s="345">
        <v>905</v>
      </c>
      <c r="Q11" s="355">
        <v>901</v>
      </c>
      <c r="R11" s="355">
        <v>875</v>
      </c>
      <c r="S11" s="355">
        <v>895</v>
      </c>
      <c r="T11" s="355">
        <v>709</v>
      </c>
      <c r="U11" s="355">
        <v>916</v>
      </c>
      <c r="V11" s="355">
        <v>930</v>
      </c>
      <c r="W11" s="355">
        <v>964</v>
      </c>
      <c r="X11" s="355">
        <v>979</v>
      </c>
      <c r="Y11" s="355">
        <v>1042</v>
      </c>
      <c r="Z11" s="355">
        <v>1015</v>
      </c>
      <c r="AA11" s="348">
        <v>939</v>
      </c>
      <c r="AB11" s="345">
        <v>1001</v>
      </c>
      <c r="AC11" s="355">
        <v>890</v>
      </c>
      <c r="AD11" s="355">
        <v>870</v>
      </c>
      <c r="AE11" s="355">
        <v>869</v>
      </c>
      <c r="AF11" s="355">
        <v>867</v>
      </c>
      <c r="AG11" s="355">
        <v>857</v>
      </c>
      <c r="AH11" s="355">
        <v>898</v>
      </c>
      <c r="AI11" s="355">
        <v>900</v>
      </c>
      <c r="AJ11" s="355">
        <v>900</v>
      </c>
      <c r="AK11" s="355">
        <v>891</v>
      </c>
      <c r="AL11" s="355">
        <v>879</v>
      </c>
      <c r="AM11" s="348">
        <v>979</v>
      </c>
      <c r="AN11" s="345">
        <v>1077</v>
      </c>
      <c r="AO11" s="355">
        <v>1018</v>
      </c>
      <c r="AP11" s="355">
        <v>1012</v>
      </c>
      <c r="AQ11" s="355">
        <v>1049</v>
      </c>
      <c r="AR11" s="355">
        <v>1055</v>
      </c>
      <c r="AS11" s="355">
        <v>1086</v>
      </c>
      <c r="AT11" s="355">
        <v>1078</v>
      </c>
      <c r="AU11" s="355">
        <v>1061</v>
      </c>
      <c r="AV11" s="355">
        <v>1017</v>
      </c>
      <c r="AW11" s="355">
        <v>992</v>
      </c>
      <c r="AX11" s="355">
        <v>972</v>
      </c>
      <c r="AY11" s="348">
        <v>818</v>
      </c>
      <c r="AZ11" s="345">
        <v>750</v>
      </c>
      <c r="BA11" s="355">
        <v>750</v>
      </c>
      <c r="BB11" s="355">
        <v>723</v>
      </c>
      <c r="BC11" s="355">
        <v>683</v>
      </c>
      <c r="BD11" s="355">
        <v>611</v>
      </c>
      <c r="BE11" s="355">
        <v>696</v>
      </c>
      <c r="BF11" s="355">
        <v>750</v>
      </c>
      <c r="BG11" s="355">
        <v>740</v>
      </c>
      <c r="BH11" s="355">
        <v>682</v>
      </c>
      <c r="BI11" s="355">
        <v>631</v>
      </c>
      <c r="BJ11" s="355">
        <v>648</v>
      </c>
      <c r="BK11" s="344">
        <v>668</v>
      </c>
      <c r="BL11" s="345">
        <v>642</v>
      </c>
      <c r="BM11" s="355">
        <v>653</v>
      </c>
      <c r="BN11" s="355">
        <v>746</v>
      </c>
      <c r="BO11" s="355">
        <v>760</v>
      </c>
      <c r="BP11" s="355">
        <v>728</v>
      </c>
      <c r="BQ11" s="355">
        <v>738</v>
      </c>
      <c r="BR11" s="355">
        <v>654</v>
      </c>
      <c r="BS11" s="355">
        <v>668</v>
      </c>
      <c r="BT11" s="355">
        <v>699</v>
      </c>
      <c r="BU11" s="355">
        <v>672</v>
      </c>
      <c r="BV11" s="355">
        <v>729</v>
      </c>
      <c r="BW11" s="344">
        <v>796</v>
      </c>
      <c r="BX11" s="345">
        <v>667</v>
      </c>
      <c r="BY11" s="355">
        <v>708</v>
      </c>
      <c r="BZ11" s="355">
        <v>823</v>
      </c>
      <c r="CA11" s="355">
        <v>867</v>
      </c>
      <c r="CB11" s="355">
        <v>821</v>
      </c>
      <c r="CC11" s="355">
        <v>903</v>
      </c>
      <c r="CD11" s="355">
        <v>956</v>
      </c>
      <c r="CE11" s="355">
        <v>1080</v>
      </c>
      <c r="CF11" s="355">
        <v>997</v>
      </c>
      <c r="CG11" s="355">
        <v>1004</v>
      </c>
      <c r="CH11" s="355">
        <v>1053</v>
      </c>
      <c r="CI11" s="344">
        <v>1007</v>
      </c>
      <c r="CJ11" s="345">
        <v>840</v>
      </c>
      <c r="CK11" s="355">
        <v>831</v>
      </c>
      <c r="CL11" s="355">
        <v>884</v>
      </c>
      <c r="CM11" s="355">
        <v>891</v>
      </c>
      <c r="CN11" s="355">
        <v>800</v>
      </c>
      <c r="CO11" s="355">
        <v>834</v>
      </c>
      <c r="CP11" s="355">
        <v>870</v>
      </c>
      <c r="CQ11" s="355">
        <v>998</v>
      </c>
      <c r="CR11" s="355">
        <v>1102</v>
      </c>
      <c r="CS11" s="355">
        <v>1145</v>
      </c>
      <c r="CT11" s="355">
        <v>1226</v>
      </c>
      <c r="CU11" s="344">
        <v>1241</v>
      </c>
      <c r="CV11" s="345">
        <v>1163</v>
      </c>
      <c r="CW11" s="355">
        <v>1230</v>
      </c>
      <c r="CX11" s="355">
        <v>1306</v>
      </c>
      <c r="CY11" s="355">
        <v>1366</v>
      </c>
      <c r="CZ11" s="355">
        <v>1410</v>
      </c>
      <c r="DA11" s="355">
        <v>1404</v>
      </c>
      <c r="DB11" s="355">
        <v>1370</v>
      </c>
      <c r="DC11" s="355">
        <v>1382</v>
      </c>
      <c r="DD11" s="355">
        <v>1555</v>
      </c>
      <c r="DE11" s="355">
        <v>1564</v>
      </c>
      <c r="DF11" s="355">
        <v>1556</v>
      </c>
      <c r="DG11" s="344">
        <v>1487</v>
      </c>
      <c r="DH11" s="345">
        <v>1417</v>
      </c>
      <c r="DI11" s="355">
        <v>1372</v>
      </c>
      <c r="DJ11" s="355">
        <v>1426</v>
      </c>
      <c r="DK11" s="355">
        <v>1461</v>
      </c>
      <c r="DL11" s="355">
        <v>1510</v>
      </c>
      <c r="DM11" s="355">
        <v>1532</v>
      </c>
      <c r="DN11" s="355">
        <v>1338</v>
      </c>
      <c r="DO11" s="355">
        <v>1376</v>
      </c>
      <c r="DP11" s="355">
        <v>1383</v>
      </c>
      <c r="DQ11" s="344">
        <v>1349</v>
      </c>
      <c r="DR11" s="344">
        <v>1431</v>
      </c>
      <c r="DS11" s="348">
        <v>1413</v>
      </c>
      <c r="DT11" s="344">
        <v>1203</v>
      </c>
      <c r="DU11" s="344">
        <v>1132</v>
      </c>
      <c r="DV11" s="344">
        <v>1198</v>
      </c>
      <c r="DW11" s="355"/>
      <c r="DX11" s="355"/>
      <c r="DY11" s="355"/>
      <c r="DZ11" s="355"/>
      <c r="EA11" s="355"/>
      <c r="EB11" s="355"/>
      <c r="EC11" s="355"/>
      <c r="ED11" s="355"/>
      <c r="EE11" s="355"/>
      <c r="EF11" s="355"/>
      <c r="EG11" s="103">
        <v>66</v>
      </c>
      <c r="EH11" s="83">
        <v>5.5091819699499167</v>
      </c>
      <c r="EI11" s="103">
        <v>-215</v>
      </c>
      <c r="EJ11" s="83">
        <v>-14.458641560188298</v>
      </c>
      <c r="EN11" s="104" t="s">
        <v>471</v>
      </c>
      <c r="EO11" s="102">
        <v>3581857</v>
      </c>
      <c r="EP11" s="105">
        <v>3644036</v>
      </c>
      <c r="EQ11" s="105">
        <v>3726523</v>
      </c>
      <c r="ER11" s="105">
        <v>3871697</v>
      </c>
      <c r="ES11" s="105">
        <v>3774886</v>
      </c>
      <c r="ET11" s="105">
        <v>4209834</v>
      </c>
      <c r="EU11" s="105">
        <v>4240970</v>
      </c>
      <c r="EV11" s="740"/>
    </row>
    <row r="12" spans="1:152" ht="15" outlineLevel="1">
      <c r="A12" s="124" t="s">
        <v>295</v>
      </c>
      <c r="B12" s="25"/>
      <c r="C12" s="26"/>
      <c r="D12" s="43">
        <v>41344</v>
      </c>
      <c r="E12" s="44">
        <v>40853</v>
      </c>
      <c r="F12" s="44">
        <v>41408</v>
      </c>
      <c r="G12" s="44">
        <v>42105</v>
      </c>
      <c r="H12" s="44">
        <v>43027</v>
      </c>
      <c r="I12" s="44">
        <v>43755</v>
      </c>
      <c r="J12" s="44">
        <v>43289</v>
      </c>
      <c r="K12" s="44">
        <v>42687</v>
      </c>
      <c r="L12" s="44">
        <v>41308</v>
      </c>
      <c r="M12" s="44">
        <v>41884</v>
      </c>
      <c r="N12" s="44">
        <v>42306</v>
      </c>
      <c r="O12" s="235">
        <v>42535</v>
      </c>
      <c r="P12" s="43">
        <v>40740</v>
      </c>
      <c r="Q12" s="44">
        <v>39273</v>
      </c>
      <c r="R12" s="44">
        <v>41265</v>
      </c>
      <c r="S12" s="44">
        <v>41544</v>
      </c>
      <c r="T12" s="44">
        <v>43027</v>
      </c>
      <c r="U12" s="44">
        <v>43113</v>
      </c>
      <c r="V12" s="44">
        <v>43076</v>
      </c>
      <c r="W12" s="44">
        <v>44360</v>
      </c>
      <c r="X12" s="44">
        <v>45048</v>
      </c>
      <c r="Y12" s="44">
        <v>45977</v>
      </c>
      <c r="Z12" s="44">
        <v>44438</v>
      </c>
      <c r="AA12" s="235">
        <v>43429</v>
      </c>
      <c r="AB12" s="43">
        <v>41170</v>
      </c>
      <c r="AC12" s="44">
        <v>39927</v>
      </c>
      <c r="AD12" s="44">
        <v>40347</v>
      </c>
      <c r="AE12" s="44">
        <v>40450</v>
      </c>
      <c r="AF12" s="44">
        <v>40552</v>
      </c>
      <c r="AG12" s="44">
        <v>41657</v>
      </c>
      <c r="AH12" s="44">
        <v>42512</v>
      </c>
      <c r="AI12" s="44">
        <v>42870</v>
      </c>
      <c r="AJ12" s="44">
        <v>43219</v>
      </c>
      <c r="AK12" s="44">
        <v>43240</v>
      </c>
      <c r="AL12" s="44">
        <v>40394</v>
      </c>
      <c r="AM12" s="235">
        <v>41255</v>
      </c>
      <c r="AN12" s="43">
        <v>40894</v>
      </c>
      <c r="AO12" s="44">
        <v>38307</v>
      </c>
      <c r="AP12" s="44">
        <v>38799</v>
      </c>
      <c r="AQ12" s="44">
        <v>40130</v>
      </c>
      <c r="AR12" s="44">
        <v>40156</v>
      </c>
      <c r="AS12" s="44">
        <v>43671</v>
      </c>
      <c r="AT12" s="44">
        <v>43822</v>
      </c>
      <c r="AU12" s="44">
        <v>44312</v>
      </c>
      <c r="AV12" s="44">
        <v>44823</v>
      </c>
      <c r="AW12" s="44">
        <v>45097</v>
      </c>
      <c r="AX12" s="44">
        <v>44875</v>
      </c>
      <c r="AY12" s="235">
        <v>45452</v>
      </c>
      <c r="AZ12" s="43">
        <v>45155</v>
      </c>
      <c r="BA12" s="44">
        <v>44796</v>
      </c>
      <c r="BB12" s="44">
        <v>44453</v>
      </c>
      <c r="BC12" s="44">
        <v>43319</v>
      </c>
      <c r="BD12" s="44">
        <v>43000</v>
      </c>
      <c r="BE12" s="44">
        <v>43254</v>
      </c>
      <c r="BF12" s="44">
        <v>43559</v>
      </c>
      <c r="BG12" s="44">
        <v>43339</v>
      </c>
      <c r="BH12" s="44">
        <v>43069</v>
      </c>
      <c r="BI12" s="44">
        <v>42908</v>
      </c>
      <c r="BJ12" s="44">
        <v>42309</v>
      </c>
      <c r="BK12" s="56">
        <v>42940</v>
      </c>
      <c r="BL12" s="43">
        <v>42552</v>
      </c>
      <c r="BM12" s="44">
        <v>41589</v>
      </c>
      <c r="BN12" s="44">
        <v>42610</v>
      </c>
      <c r="BO12" s="44">
        <v>42207</v>
      </c>
      <c r="BP12" s="44">
        <v>41854</v>
      </c>
      <c r="BQ12" s="44">
        <v>41966</v>
      </c>
      <c r="BR12" s="44">
        <v>41945</v>
      </c>
      <c r="BS12" s="44">
        <v>42249</v>
      </c>
      <c r="BT12" s="44">
        <v>42392</v>
      </c>
      <c r="BU12" s="44">
        <v>42502</v>
      </c>
      <c r="BV12" s="44">
        <v>42861</v>
      </c>
      <c r="BW12" s="56">
        <v>42536</v>
      </c>
      <c r="BX12" s="43">
        <v>41592</v>
      </c>
      <c r="BY12" s="44">
        <v>41240</v>
      </c>
      <c r="BZ12" s="44">
        <v>41074</v>
      </c>
      <c r="CA12" s="44">
        <v>41051</v>
      </c>
      <c r="CB12" s="44">
        <v>40995</v>
      </c>
      <c r="CC12" s="44">
        <v>41189</v>
      </c>
      <c r="CD12" s="44">
        <v>41415</v>
      </c>
      <c r="CE12" s="44">
        <v>41117</v>
      </c>
      <c r="CF12" s="44">
        <v>40638</v>
      </c>
      <c r="CG12" s="44">
        <v>40877</v>
      </c>
      <c r="CH12" s="44">
        <v>40732</v>
      </c>
      <c r="CI12" s="56">
        <v>40486</v>
      </c>
      <c r="CJ12" s="43">
        <v>38799</v>
      </c>
      <c r="CK12" s="44">
        <v>37526</v>
      </c>
      <c r="CL12" s="44">
        <v>37673</v>
      </c>
      <c r="CM12" s="44">
        <v>37675</v>
      </c>
      <c r="CN12" s="44">
        <v>36964</v>
      </c>
      <c r="CO12" s="44">
        <v>36762</v>
      </c>
      <c r="CP12" s="44">
        <v>36842</v>
      </c>
      <c r="CQ12" s="44">
        <v>37774</v>
      </c>
      <c r="CR12" s="44">
        <v>38093</v>
      </c>
      <c r="CS12" s="44">
        <v>38665</v>
      </c>
      <c r="CT12" s="44">
        <v>39505</v>
      </c>
      <c r="CU12" s="56">
        <v>40220</v>
      </c>
      <c r="CV12" s="43">
        <v>39789</v>
      </c>
      <c r="CW12" s="44">
        <v>39432</v>
      </c>
      <c r="CX12" s="44">
        <v>39900</v>
      </c>
      <c r="CY12" s="44">
        <v>40287</v>
      </c>
      <c r="CZ12" s="44">
        <v>40763</v>
      </c>
      <c r="DA12" s="44">
        <v>40808</v>
      </c>
      <c r="DB12" s="44">
        <v>40985</v>
      </c>
      <c r="DC12" s="44">
        <v>41210</v>
      </c>
      <c r="DD12" s="44">
        <v>39780</v>
      </c>
      <c r="DE12" s="44">
        <v>39971</v>
      </c>
      <c r="DF12" s="44">
        <v>40103</v>
      </c>
      <c r="DG12" s="56">
        <v>40267</v>
      </c>
      <c r="DH12" s="43">
        <v>39623</v>
      </c>
      <c r="DI12" s="44">
        <v>38939</v>
      </c>
      <c r="DJ12" s="44">
        <v>40530</v>
      </c>
      <c r="DK12" s="44">
        <v>40805</v>
      </c>
      <c r="DL12" s="44">
        <v>40395</v>
      </c>
      <c r="DM12" s="44">
        <v>40051</v>
      </c>
      <c r="DN12" s="44">
        <v>36648</v>
      </c>
      <c r="DO12" s="44">
        <v>36595</v>
      </c>
      <c r="DP12" s="44">
        <v>37241</v>
      </c>
      <c r="DQ12" s="56">
        <v>36873</v>
      </c>
      <c r="DR12" s="56">
        <v>36975</v>
      </c>
      <c r="DS12" s="235">
        <v>37035</v>
      </c>
      <c r="DT12" s="56">
        <v>35808</v>
      </c>
      <c r="DU12" s="56">
        <v>34914</v>
      </c>
      <c r="DV12" s="56">
        <v>37230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103">
        <v>2316</v>
      </c>
      <c r="EH12" s="83">
        <v>6.2207896857373086</v>
      </c>
      <c r="EI12" s="103">
        <v>195</v>
      </c>
      <c r="EJ12" s="83">
        <v>0.48426751434176868</v>
      </c>
      <c r="EN12" s="104" t="s">
        <v>472</v>
      </c>
      <c r="EO12" s="102">
        <v>3605662</v>
      </c>
      <c r="EP12" s="105">
        <v>3654357</v>
      </c>
      <c r="EQ12" s="105">
        <v>3725821</v>
      </c>
      <c r="ER12" s="105">
        <v>3888740</v>
      </c>
      <c r="ES12" s="105">
        <v>3827999</v>
      </c>
      <c r="ET12" s="105">
        <v>4227270</v>
      </c>
      <c r="EU12" s="105">
        <v>4029918</v>
      </c>
      <c r="EV12" s="740"/>
    </row>
    <row r="13" spans="1:152" ht="15" outlineLevel="2">
      <c r="A13" s="342">
        <v>120</v>
      </c>
      <c r="B13" s="342" t="s">
        <v>295</v>
      </c>
      <c r="C13" s="342" t="s">
        <v>296</v>
      </c>
      <c r="D13" s="345">
        <v>714</v>
      </c>
      <c r="E13" s="355">
        <v>709</v>
      </c>
      <c r="F13" s="355">
        <v>743</v>
      </c>
      <c r="G13" s="355">
        <v>742</v>
      </c>
      <c r="H13" s="355">
        <v>761</v>
      </c>
      <c r="I13" s="355">
        <v>772</v>
      </c>
      <c r="J13" s="355">
        <v>773</v>
      </c>
      <c r="K13" s="355">
        <v>735</v>
      </c>
      <c r="L13" s="355">
        <v>700</v>
      </c>
      <c r="M13" s="355">
        <v>730</v>
      </c>
      <c r="N13" s="355">
        <v>770</v>
      </c>
      <c r="O13" s="348">
        <v>826</v>
      </c>
      <c r="P13" s="345">
        <v>705</v>
      </c>
      <c r="Q13" s="355">
        <v>778</v>
      </c>
      <c r="R13" s="355">
        <v>794</v>
      </c>
      <c r="S13" s="355">
        <v>774</v>
      </c>
      <c r="T13" s="355">
        <v>761</v>
      </c>
      <c r="U13" s="355">
        <v>798</v>
      </c>
      <c r="V13" s="355">
        <v>787</v>
      </c>
      <c r="W13" s="355">
        <v>804</v>
      </c>
      <c r="X13" s="355">
        <v>827</v>
      </c>
      <c r="Y13" s="355">
        <v>831</v>
      </c>
      <c r="Z13" s="355">
        <v>792</v>
      </c>
      <c r="AA13" s="348">
        <v>765</v>
      </c>
      <c r="AB13" s="345">
        <v>656</v>
      </c>
      <c r="AC13" s="355">
        <v>627</v>
      </c>
      <c r="AD13" s="355">
        <v>664</v>
      </c>
      <c r="AE13" s="355">
        <v>676</v>
      </c>
      <c r="AF13" s="355">
        <v>640</v>
      </c>
      <c r="AG13" s="355">
        <v>617</v>
      </c>
      <c r="AH13" s="355">
        <v>605</v>
      </c>
      <c r="AI13" s="355">
        <v>617</v>
      </c>
      <c r="AJ13" s="355">
        <v>624</v>
      </c>
      <c r="AK13" s="355">
        <v>627</v>
      </c>
      <c r="AL13" s="355">
        <v>580</v>
      </c>
      <c r="AM13" s="348">
        <v>634</v>
      </c>
      <c r="AN13" s="345">
        <v>674</v>
      </c>
      <c r="AO13" s="355">
        <v>615</v>
      </c>
      <c r="AP13" s="355">
        <v>624</v>
      </c>
      <c r="AQ13" s="355">
        <v>684</v>
      </c>
      <c r="AR13" s="355">
        <v>707</v>
      </c>
      <c r="AS13" s="355">
        <v>920</v>
      </c>
      <c r="AT13" s="355">
        <v>870</v>
      </c>
      <c r="AU13" s="355">
        <v>881</v>
      </c>
      <c r="AV13" s="355">
        <v>914</v>
      </c>
      <c r="AW13" s="355">
        <v>941</v>
      </c>
      <c r="AX13" s="355">
        <v>963</v>
      </c>
      <c r="AY13" s="348">
        <v>1000</v>
      </c>
      <c r="AZ13" s="345">
        <v>997</v>
      </c>
      <c r="BA13" s="355">
        <v>1016</v>
      </c>
      <c r="BB13" s="355">
        <v>967</v>
      </c>
      <c r="BC13" s="355">
        <v>944</v>
      </c>
      <c r="BD13" s="355">
        <v>949</v>
      </c>
      <c r="BE13" s="355">
        <v>958</v>
      </c>
      <c r="BF13" s="355">
        <v>926</v>
      </c>
      <c r="BG13" s="355">
        <v>896</v>
      </c>
      <c r="BH13" s="355">
        <v>892</v>
      </c>
      <c r="BI13" s="355">
        <v>937</v>
      </c>
      <c r="BJ13" s="355">
        <v>961</v>
      </c>
      <c r="BK13" s="344">
        <v>1008</v>
      </c>
      <c r="BL13" s="345">
        <v>996</v>
      </c>
      <c r="BM13" s="355">
        <v>919</v>
      </c>
      <c r="BN13" s="355">
        <v>1043</v>
      </c>
      <c r="BO13" s="355">
        <v>1033</v>
      </c>
      <c r="BP13" s="355">
        <v>1061</v>
      </c>
      <c r="BQ13" s="355">
        <v>1103</v>
      </c>
      <c r="BR13" s="355">
        <v>1102</v>
      </c>
      <c r="BS13" s="355">
        <v>1085</v>
      </c>
      <c r="BT13" s="355">
        <v>1100</v>
      </c>
      <c r="BU13" s="355">
        <v>1114</v>
      </c>
      <c r="BV13" s="355">
        <v>1126</v>
      </c>
      <c r="BW13" s="344">
        <v>1154</v>
      </c>
      <c r="BX13" s="345">
        <v>1153</v>
      </c>
      <c r="BY13" s="355">
        <v>1222</v>
      </c>
      <c r="BZ13" s="355">
        <v>1315</v>
      </c>
      <c r="CA13" s="355">
        <v>1344</v>
      </c>
      <c r="CB13" s="355">
        <v>1274</v>
      </c>
      <c r="CC13" s="355">
        <v>1299</v>
      </c>
      <c r="CD13" s="355">
        <v>1291</v>
      </c>
      <c r="CE13" s="355">
        <v>1293</v>
      </c>
      <c r="CF13" s="355">
        <v>1288</v>
      </c>
      <c r="CG13" s="355">
        <v>1367</v>
      </c>
      <c r="CH13" s="355">
        <v>1363</v>
      </c>
      <c r="CI13" s="344">
        <v>1358</v>
      </c>
      <c r="CJ13" s="345">
        <v>1281</v>
      </c>
      <c r="CK13" s="355">
        <v>1267</v>
      </c>
      <c r="CL13" s="355">
        <v>1377</v>
      </c>
      <c r="CM13" s="355">
        <v>1377</v>
      </c>
      <c r="CN13" s="355">
        <v>1357</v>
      </c>
      <c r="CO13" s="355">
        <v>1262</v>
      </c>
      <c r="CP13" s="355">
        <v>1280</v>
      </c>
      <c r="CQ13" s="355">
        <v>1327</v>
      </c>
      <c r="CR13" s="355">
        <v>1399</v>
      </c>
      <c r="CS13" s="355">
        <v>1437</v>
      </c>
      <c r="CT13" s="355">
        <v>1495</v>
      </c>
      <c r="CU13" s="344">
        <v>1569</v>
      </c>
      <c r="CV13" s="345">
        <v>1520</v>
      </c>
      <c r="CW13" s="355">
        <v>1484</v>
      </c>
      <c r="CX13" s="355">
        <v>1495</v>
      </c>
      <c r="CY13" s="355">
        <v>1541</v>
      </c>
      <c r="CZ13" s="355">
        <v>1570</v>
      </c>
      <c r="DA13" s="355">
        <v>1564</v>
      </c>
      <c r="DB13" s="355">
        <v>1622</v>
      </c>
      <c r="DC13" s="355">
        <v>1599</v>
      </c>
      <c r="DD13" s="355">
        <v>1487</v>
      </c>
      <c r="DE13" s="355">
        <v>1507</v>
      </c>
      <c r="DF13" s="355">
        <v>1530</v>
      </c>
      <c r="DG13" s="344">
        <v>1562</v>
      </c>
      <c r="DH13" s="345">
        <v>1440</v>
      </c>
      <c r="DI13" s="355">
        <v>1375</v>
      </c>
      <c r="DJ13" s="355">
        <v>1519</v>
      </c>
      <c r="DK13" s="355">
        <v>1553</v>
      </c>
      <c r="DL13" s="355">
        <v>1502</v>
      </c>
      <c r="DM13" s="355">
        <v>1511</v>
      </c>
      <c r="DN13" s="355">
        <v>1364</v>
      </c>
      <c r="DO13" s="355">
        <v>1365</v>
      </c>
      <c r="DP13" s="355">
        <v>1409</v>
      </c>
      <c r="DQ13" s="344">
        <v>1343</v>
      </c>
      <c r="DR13" s="344">
        <v>1331</v>
      </c>
      <c r="DS13" s="348">
        <v>1351</v>
      </c>
      <c r="DT13" s="344">
        <v>1249</v>
      </c>
      <c r="DU13" s="344">
        <v>1184</v>
      </c>
      <c r="DV13" s="344">
        <v>1368</v>
      </c>
      <c r="DW13" s="355"/>
      <c r="DX13" s="355"/>
      <c r="DY13" s="355"/>
      <c r="DZ13" s="355"/>
      <c r="EA13" s="355"/>
      <c r="EB13" s="355"/>
      <c r="EC13" s="355"/>
      <c r="ED13" s="355"/>
      <c r="EE13" s="355"/>
      <c r="EF13" s="355"/>
      <c r="EG13" s="103">
        <v>184</v>
      </c>
      <c r="EH13" s="83">
        <v>13.450292397660817</v>
      </c>
      <c r="EI13" s="103">
        <v>17</v>
      </c>
      <c r="EJ13" s="83">
        <v>1.0883482714468631</v>
      </c>
      <c r="EN13" s="104" t="s">
        <v>473</v>
      </c>
      <c r="EO13" s="102">
        <v>3600393</v>
      </c>
      <c r="EP13" s="105">
        <v>3670286</v>
      </c>
      <c r="EQ13" s="105">
        <v>3742748</v>
      </c>
      <c r="ER13" s="105">
        <v>3910011</v>
      </c>
      <c r="ES13" s="105">
        <v>3910066</v>
      </c>
      <c r="ET13" s="105">
        <v>4253603</v>
      </c>
      <c r="EU13" s="105">
        <v>4053788</v>
      </c>
      <c r="EV13" s="740"/>
    </row>
    <row r="14" spans="1:152" ht="15" outlineLevel="2">
      <c r="A14" s="342">
        <v>154</v>
      </c>
      <c r="B14" s="342" t="s">
        <v>295</v>
      </c>
      <c r="C14" s="342" t="s">
        <v>297</v>
      </c>
      <c r="D14" s="345">
        <v>25695</v>
      </c>
      <c r="E14" s="355">
        <v>25457</v>
      </c>
      <c r="F14" s="355">
        <v>25711</v>
      </c>
      <c r="G14" s="355">
        <v>25875</v>
      </c>
      <c r="H14" s="355">
        <v>26612</v>
      </c>
      <c r="I14" s="355">
        <v>27210</v>
      </c>
      <c r="J14" s="355">
        <v>26958</v>
      </c>
      <c r="K14" s="355">
        <v>26582</v>
      </c>
      <c r="L14" s="355">
        <v>25611</v>
      </c>
      <c r="M14" s="355">
        <v>25925</v>
      </c>
      <c r="N14" s="355">
        <v>26184</v>
      </c>
      <c r="O14" s="348">
        <v>26476</v>
      </c>
      <c r="P14" s="345">
        <v>25748</v>
      </c>
      <c r="Q14" s="355">
        <v>24012</v>
      </c>
      <c r="R14" s="355">
        <v>25731</v>
      </c>
      <c r="S14" s="355">
        <v>26073</v>
      </c>
      <c r="T14" s="355">
        <v>26612</v>
      </c>
      <c r="U14" s="355">
        <v>27163</v>
      </c>
      <c r="V14" s="355">
        <v>27084</v>
      </c>
      <c r="W14" s="355">
        <v>27941</v>
      </c>
      <c r="X14" s="355">
        <v>28379</v>
      </c>
      <c r="Y14" s="355">
        <v>29030</v>
      </c>
      <c r="Z14" s="355">
        <v>28299</v>
      </c>
      <c r="AA14" s="348">
        <v>27629</v>
      </c>
      <c r="AB14" s="345">
        <v>26351</v>
      </c>
      <c r="AC14" s="355">
        <v>25605</v>
      </c>
      <c r="AD14" s="355">
        <v>25802</v>
      </c>
      <c r="AE14" s="355">
        <v>25879</v>
      </c>
      <c r="AF14" s="355">
        <v>26114</v>
      </c>
      <c r="AG14" s="355">
        <v>26902</v>
      </c>
      <c r="AH14" s="355">
        <v>27581</v>
      </c>
      <c r="AI14" s="355">
        <v>27823</v>
      </c>
      <c r="AJ14" s="355">
        <v>28167</v>
      </c>
      <c r="AK14" s="355">
        <v>28216</v>
      </c>
      <c r="AL14" s="355">
        <v>26528</v>
      </c>
      <c r="AM14" s="348">
        <v>26848</v>
      </c>
      <c r="AN14" s="345">
        <v>26436</v>
      </c>
      <c r="AO14" s="355">
        <v>25011</v>
      </c>
      <c r="AP14" s="355">
        <v>25346</v>
      </c>
      <c r="AQ14" s="355">
        <v>26119</v>
      </c>
      <c r="AR14" s="355">
        <v>26070</v>
      </c>
      <c r="AS14" s="355">
        <v>27674</v>
      </c>
      <c r="AT14" s="355">
        <v>28092</v>
      </c>
      <c r="AU14" s="355">
        <v>28335</v>
      </c>
      <c r="AV14" s="355">
        <v>28541</v>
      </c>
      <c r="AW14" s="355">
        <v>28563</v>
      </c>
      <c r="AX14" s="355">
        <v>28248</v>
      </c>
      <c r="AY14" s="348">
        <v>28408</v>
      </c>
      <c r="AZ14" s="345">
        <v>28238</v>
      </c>
      <c r="BA14" s="355">
        <v>28052</v>
      </c>
      <c r="BB14" s="355">
        <v>28099</v>
      </c>
      <c r="BC14" s="355">
        <v>27502</v>
      </c>
      <c r="BD14" s="355">
        <v>27257</v>
      </c>
      <c r="BE14" s="355">
        <v>27333</v>
      </c>
      <c r="BF14" s="355">
        <v>27552</v>
      </c>
      <c r="BG14" s="355">
        <v>27394</v>
      </c>
      <c r="BH14" s="355">
        <v>27436</v>
      </c>
      <c r="BI14" s="355">
        <v>27148</v>
      </c>
      <c r="BJ14" s="355">
        <v>26646</v>
      </c>
      <c r="BK14" s="344">
        <v>26940</v>
      </c>
      <c r="BL14" s="345">
        <v>26638</v>
      </c>
      <c r="BM14" s="355">
        <v>26223</v>
      </c>
      <c r="BN14" s="355">
        <v>26715</v>
      </c>
      <c r="BO14" s="355">
        <v>26538</v>
      </c>
      <c r="BP14" s="355">
        <v>26188</v>
      </c>
      <c r="BQ14" s="355">
        <v>26151</v>
      </c>
      <c r="BR14" s="355">
        <v>26124</v>
      </c>
      <c r="BS14" s="355">
        <v>26433</v>
      </c>
      <c r="BT14" s="355">
        <v>26378</v>
      </c>
      <c r="BU14" s="355">
        <v>26340</v>
      </c>
      <c r="BV14" s="355">
        <v>26437</v>
      </c>
      <c r="BW14" s="344">
        <v>26192</v>
      </c>
      <c r="BX14" s="345">
        <v>25590</v>
      </c>
      <c r="BY14" s="355">
        <v>25375</v>
      </c>
      <c r="BZ14" s="355">
        <v>25249</v>
      </c>
      <c r="CA14" s="355">
        <v>25132</v>
      </c>
      <c r="CB14" s="355">
        <v>25101</v>
      </c>
      <c r="CC14" s="355">
        <v>25201</v>
      </c>
      <c r="CD14" s="355">
        <v>25307</v>
      </c>
      <c r="CE14" s="355">
        <v>25277</v>
      </c>
      <c r="CF14" s="355">
        <v>25024</v>
      </c>
      <c r="CG14" s="355">
        <v>25007</v>
      </c>
      <c r="CH14" s="355">
        <v>24982</v>
      </c>
      <c r="CI14" s="344">
        <v>24892</v>
      </c>
      <c r="CJ14" s="345">
        <v>24114</v>
      </c>
      <c r="CK14" s="355">
        <v>23268</v>
      </c>
      <c r="CL14" s="355">
        <v>23037</v>
      </c>
      <c r="CM14" s="355">
        <v>22718</v>
      </c>
      <c r="CN14" s="355">
        <v>22266</v>
      </c>
      <c r="CO14" s="355">
        <v>22025</v>
      </c>
      <c r="CP14" s="355">
        <v>22031</v>
      </c>
      <c r="CQ14" s="355">
        <v>22506</v>
      </c>
      <c r="CR14" s="355">
        <v>22585</v>
      </c>
      <c r="CS14" s="355">
        <v>22856</v>
      </c>
      <c r="CT14" s="355">
        <v>23260</v>
      </c>
      <c r="CU14" s="344">
        <v>23476</v>
      </c>
      <c r="CV14" s="345">
        <v>23211</v>
      </c>
      <c r="CW14" s="355">
        <v>23135</v>
      </c>
      <c r="CX14" s="355">
        <v>23357</v>
      </c>
      <c r="CY14" s="355">
        <v>23446</v>
      </c>
      <c r="CZ14" s="355">
        <v>23611</v>
      </c>
      <c r="DA14" s="355">
        <v>23540</v>
      </c>
      <c r="DB14" s="355">
        <v>23537</v>
      </c>
      <c r="DC14" s="355">
        <v>23758</v>
      </c>
      <c r="DD14" s="355">
        <v>23091</v>
      </c>
      <c r="DE14" s="355">
        <v>23302</v>
      </c>
      <c r="DF14" s="355">
        <v>23383</v>
      </c>
      <c r="DG14" s="344">
        <v>23431</v>
      </c>
      <c r="DH14" s="345">
        <v>23271</v>
      </c>
      <c r="DI14" s="355">
        <v>22992</v>
      </c>
      <c r="DJ14" s="355">
        <v>23581</v>
      </c>
      <c r="DK14" s="355">
        <v>23820</v>
      </c>
      <c r="DL14" s="355">
        <v>23611</v>
      </c>
      <c r="DM14" s="355">
        <v>23398</v>
      </c>
      <c r="DN14" s="355">
        <v>21452</v>
      </c>
      <c r="DO14" s="355">
        <v>21490</v>
      </c>
      <c r="DP14" s="355">
        <v>21802</v>
      </c>
      <c r="DQ14" s="344">
        <v>21650</v>
      </c>
      <c r="DR14" s="344">
        <v>21664</v>
      </c>
      <c r="DS14" s="348">
        <v>21640</v>
      </c>
      <c r="DT14" s="344">
        <v>21194</v>
      </c>
      <c r="DU14" s="344">
        <v>20764</v>
      </c>
      <c r="DV14" s="344">
        <v>21765</v>
      </c>
      <c r="DW14" s="355"/>
      <c r="DX14" s="355"/>
      <c r="DY14" s="355"/>
      <c r="DZ14" s="355"/>
      <c r="EA14" s="355"/>
      <c r="EB14" s="355"/>
      <c r="EC14" s="355"/>
      <c r="ED14" s="355"/>
      <c r="EE14" s="355"/>
      <c r="EF14" s="355"/>
      <c r="EG14" s="103">
        <v>1001</v>
      </c>
      <c r="EH14" s="83">
        <v>4.5991270388237995</v>
      </c>
      <c r="EI14" s="103">
        <v>125</v>
      </c>
      <c r="EJ14" s="83">
        <v>0.53348128547650553</v>
      </c>
      <c r="EK14" s="5"/>
      <c r="EN14" s="104" t="s">
        <v>474</v>
      </c>
      <c r="EO14" s="102">
        <v>3632108</v>
      </c>
      <c r="EP14" s="105">
        <v>3682330</v>
      </c>
      <c r="EQ14" s="105">
        <v>3769054</v>
      </c>
      <c r="ER14" s="105">
        <v>3914759</v>
      </c>
      <c r="ES14" s="105">
        <v>3943689</v>
      </c>
      <c r="ET14" s="105">
        <v>4190806</v>
      </c>
      <c r="EU14" s="105">
        <v>4084358</v>
      </c>
      <c r="EV14" s="740"/>
    </row>
    <row r="15" spans="1:152" ht="15" outlineLevel="2">
      <c r="A15" s="342">
        <v>250</v>
      </c>
      <c r="B15" s="342" t="s">
        <v>295</v>
      </c>
      <c r="C15" s="342" t="s">
        <v>299</v>
      </c>
      <c r="D15" s="345">
        <v>8763</v>
      </c>
      <c r="E15" s="355">
        <v>8639</v>
      </c>
      <c r="F15" s="355">
        <v>8793</v>
      </c>
      <c r="G15" s="355">
        <v>9215</v>
      </c>
      <c r="H15" s="355">
        <v>9332</v>
      </c>
      <c r="I15" s="355">
        <v>9380</v>
      </c>
      <c r="J15" s="355">
        <v>9309</v>
      </c>
      <c r="K15" s="355">
        <v>9191</v>
      </c>
      <c r="L15" s="355">
        <v>8947</v>
      </c>
      <c r="M15" s="355">
        <v>9065</v>
      </c>
      <c r="N15" s="355">
        <v>9186</v>
      </c>
      <c r="O15" s="348">
        <v>9169</v>
      </c>
      <c r="P15" s="345">
        <v>8749</v>
      </c>
      <c r="Q15" s="355">
        <v>8846</v>
      </c>
      <c r="R15" s="355">
        <v>9058</v>
      </c>
      <c r="S15" s="355">
        <v>9036</v>
      </c>
      <c r="T15" s="355">
        <v>9332</v>
      </c>
      <c r="U15" s="355">
        <v>9370</v>
      </c>
      <c r="V15" s="355">
        <v>9391</v>
      </c>
      <c r="W15" s="355">
        <v>9609</v>
      </c>
      <c r="X15" s="355">
        <v>9703</v>
      </c>
      <c r="Y15" s="355">
        <v>9793</v>
      </c>
      <c r="Z15" s="355">
        <v>9410</v>
      </c>
      <c r="AA15" s="348">
        <v>9264</v>
      </c>
      <c r="AB15" s="345">
        <v>8786</v>
      </c>
      <c r="AC15" s="355">
        <v>8531</v>
      </c>
      <c r="AD15" s="355">
        <v>8654</v>
      </c>
      <c r="AE15" s="355">
        <v>8663</v>
      </c>
      <c r="AF15" s="355">
        <v>8633</v>
      </c>
      <c r="AG15" s="355">
        <v>8846</v>
      </c>
      <c r="AH15" s="355">
        <v>8934</v>
      </c>
      <c r="AI15" s="355">
        <v>8980</v>
      </c>
      <c r="AJ15" s="355">
        <v>9007</v>
      </c>
      <c r="AK15" s="355">
        <v>8983</v>
      </c>
      <c r="AL15" s="355">
        <v>8428</v>
      </c>
      <c r="AM15" s="348">
        <v>8585</v>
      </c>
      <c r="AN15" s="345">
        <v>8452</v>
      </c>
      <c r="AO15" s="355">
        <v>8057</v>
      </c>
      <c r="AP15" s="355">
        <v>8176</v>
      </c>
      <c r="AQ15" s="355">
        <v>8371</v>
      </c>
      <c r="AR15" s="355">
        <v>8402</v>
      </c>
      <c r="AS15" s="355">
        <v>9136</v>
      </c>
      <c r="AT15" s="355">
        <v>9107</v>
      </c>
      <c r="AU15" s="355">
        <v>9202</v>
      </c>
      <c r="AV15" s="355">
        <v>9336</v>
      </c>
      <c r="AW15" s="355">
        <v>9461</v>
      </c>
      <c r="AX15" s="355">
        <v>9476</v>
      </c>
      <c r="AY15" s="348">
        <v>9657</v>
      </c>
      <c r="AZ15" s="345">
        <v>9622</v>
      </c>
      <c r="BA15" s="355">
        <v>9468</v>
      </c>
      <c r="BB15" s="355">
        <v>9395</v>
      </c>
      <c r="BC15" s="355">
        <v>9135</v>
      </c>
      <c r="BD15" s="355">
        <v>9111</v>
      </c>
      <c r="BE15" s="355">
        <v>9211</v>
      </c>
      <c r="BF15" s="355">
        <v>9130</v>
      </c>
      <c r="BG15" s="355">
        <v>9333</v>
      </c>
      <c r="BH15" s="355">
        <v>9027</v>
      </c>
      <c r="BI15" s="355">
        <v>9090</v>
      </c>
      <c r="BJ15" s="355">
        <v>8995</v>
      </c>
      <c r="BK15" s="344">
        <v>9104</v>
      </c>
      <c r="BL15" s="345">
        <v>9092</v>
      </c>
      <c r="BM15" s="355">
        <v>8877</v>
      </c>
      <c r="BN15" s="355">
        <v>8990</v>
      </c>
      <c r="BO15" s="355">
        <v>8900</v>
      </c>
      <c r="BP15" s="355">
        <v>8836</v>
      </c>
      <c r="BQ15" s="355">
        <v>8852</v>
      </c>
      <c r="BR15" s="355">
        <v>8892</v>
      </c>
      <c r="BS15" s="355">
        <v>8915</v>
      </c>
      <c r="BT15" s="355">
        <v>9054</v>
      </c>
      <c r="BU15" s="355">
        <v>9132</v>
      </c>
      <c r="BV15" s="355">
        <v>9357</v>
      </c>
      <c r="BW15" s="344">
        <v>9332</v>
      </c>
      <c r="BX15" s="345">
        <v>9287</v>
      </c>
      <c r="BY15" s="355">
        <v>9169</v>
      </c>
      <c r="BZ15" s="355">
        <v>9128</v>
      </c>
      <c r="CA15" s="355">
        <v>9125</v>
      </c>
      <c r="CB15" s="355">
        <v>9203</v>
      </c>
      <c r="CC15" s="355">
        <v>9214</v>
      </c>
      <c r="CD15" s="355">
        <v>9335</v>
      </c>
      <c r="CE15" s="355">
        <v>9276</v>
      </c>
      <c r="CF15" s="355">
        <v>9212</v>
      </c>
      <c r="CG15" s="355">
        <v>9307</v>
      </c>
      <c r="CH15" s="355">
        <v>9249</v>
      </c>
      <c r="CI15" s="344">
        <v>9184</v>
      </c>
      <c r="CJ15" s="345">
        <v>8794</v>
      </c>
      <c r="CK15" s="355">
        <v>8696</v>
      </c>
      <c r="CL15" s="355">
        <v>8798</v>
      </c>
      <c r="CM15" s="355">
        <v>8964</v>
      </c>
      <c r="CN15" s="355">
        <v>8900</v>
      </c>
      <c r="CO15" s="355">
        <v>8914</v>
      </c>
      <c r="CP15" s="355">
        <v>8936</v>
      </c>
      <c r="CQ15" s="355">
        <v>9145</v>
      </c>
      <c r="CR15" s="355">
        <v>9184</v>
      </c>
      <c r="CS15" s="355">
        <v>9318</v>
      </c>
      <c r="CT15" s="355">
        <v>9477</v>
      </c>
      <c r="CU15" s="344">
        <v>9638</v>
      </c>
      <c r="CV15" s="345">
        <v>9605</v>
      </c>
      <c r="CW15" s="355">
        <v>9600</v>
      </c>
      <c r="CX15" s="355">
        <v>9670</v>
      </c>
      <c r="CY15" s="355">
        <v>9722</v>
      </c>
      <c r="CZ15" s="355">
        <v>9799</v>
      </c>
      <c r="DA15" s="355">
        <v>9893</v>
      </c>
      <c r="DB15" s="355">
        <v>9925</v>
      </c>
      <c r="DC15" s="355">
        <v>9941</v>
      </c>
      <c r="DD15" s="355">
        <v>9744</v>
      </c>
      <c r="DE15" s="355">
        <v>9660</v>
      </c>
      <c r="DF15" s="355">
        <v>9671</v>
      </c>
      <c r="DG15" s="344">
        <v>9732</v>
      </c>
      <c r="DH15" s="345">
        <v>9586</v>
      </c>
      <c r="DI15" s="355">
        <v>9491</v>
      </c>
      <c r="DJ15" s="355">
        <v>9738</v>
      </c>
      <c r="DK15" s="355">
        <v>9777</v>
      </c>
      <c r="DL15" s="355">
        <v>9720</v>
      </c>
      <c r="DM15" s="355">
        <v>9614</v>
      </c>
      <c r="DN15" s="355">
        <v>8881</v>
      </c>
      <c r="DO15" s="355">
        <v>8841</v>
      </c>
      <c r="DP15" s="355">
        <v>8930</v>
      </c>
      <c r="DQ15" s="344">
        <v>8880</v>
      </c>
      <c r="DR15" s="344">
        <v>8938</v>
      </c>
      <c r="DS15" s="348">
        <v>9014</v>
      </c>
      <c r="DT15" s="344">
        <v>8833</v>
      </c>
      <c r="DU15" s="344">
        <v>8596</v>
      </c>
      <c r="DV15" s="344">
        <v>9055</v>
      </c>
      <c r="DW15" s="355"/>
      <c r="DX15" s="355"/>
      <c r="DY15" s="355"/>
      <c r="DZ15" s="355"/>
      <c r="EA15" s="355"/>
      <c r="EB15" s="355"/>
      <c r="EC15" s="355"/>
      <c r="ED15" s="355"/>
      <c r="EE15" s="355"/>
      <c r="EF15" s="355"/>
      <c r="EG15" s="103">
        <v>459</v>
      </c>
      <c r="EH15" s="83">
        <v>5.0690226394257323</v>
      </c>
      <c r="EI15" s="103">
        <v>41</v>
      </c>
      <c r="EJ15" s="83">
        <v>0.42129058775174677</v>
      </c>
      <c r="EN15" s="104" t="s">
        <v>475</v>
      </c>
      <c r="EO15" s="102">
        <v>3679020</v>
      </c>
      <c r="EP15" s="105">
        <v>3688539</v>
      </c>
      <c r="EQ15" s="105">
        <v>3783032</v>
      </c>
      <c r="ER15" s="105">
        <v>3938516</v>
      </c>
      <c r="ES15" s="105">
        <v>3980162</v>
      </c>
      <c r="ET15" s="105">
        <v>4213503</v>
      </c>
      <c r="EU15" s="105">
        <v>4083123</v>
      </c>
      <c r="EV15" s="740"/>
    </row>
    <row r="16" spans="1:152" ht="15" outlineLevel="2">
      <c r="A16" s="342">
        <v>495</v>
      </c>
      <c r="B16" s="342" t="s">
        <v>295</v>
      </c>
      <c r="C16" s="342" t="s">
        <v>301</v>
      </c>
      <c r="D16" s="345">
        <v>1475</v>
      </c>
      <c r="E16" s="355">
        <v>1302</v>
      </c>
      <c r="F16" s="355">
        <v>1341</v>
      </c>
      <c r="G16" s="355">
        <v>1345</v>
      </c>
      <c r="H16" s="355">
        <v>1436</v>
      </c>
      <c r="I16" s="355">
        <v>1438</v>
      </c>
      <c r="J16" s="355">
        <v>1488</v>
      </c>
      <c r="K16" s="355">
        <v>1559</v>
      </c>
      <c r="L16" s="355">
        <v>1554</v>
      </c>
      <c r="M16" s="355">
        <v>1588</v>
      </c>
      <c r="N16" s="355">
        <v>1564</v>
      </c>
      <c r="O16" s="348">
        <v>1437</v>
      </c>
      <c r="P16" s="345">
        <v>1250</v>
      </c>
      <c r="Q16" s="355">
        <v>1246</v>
      </c>
      <c r="R16" s="355">
        <v>1209</v>
      </c>
      <c r="S16" s="355">
        <v>1233</v>
      </c>
      <c r="T16" s="355">
        <v>1436</v>
      </c>
      <c r="U16" s="355">
        <v>1238</v>
      </c>
      <c r="V16" s="355">
        <v>1244</v>
      </c>
      <c r="W16" s="355">
        <v>1256</v>
      </c>
      <c r="X16" s="355">
        <v>1293</v>
      </c>
      <c r="Y16" s="355">
        <v>1336</v>
      </c>
      <c r="Z16" s="355">
        <v>1225</v>
      </c>
      <c r="AA16" s="348">
        <v>1174</v>
      </c>
      <c r="AB16" s="345">
        <v>1034</v>
      </c>
      <c r="AC16" s="355">
        <v>949</v>
      </c>
      <c r="AD16" s="355">
        <v>1000</v>
      </c>
      <c r="AE16" s="355">
        <v>1013</v>
      </c>
      <c r="AF16" s="355">
        <v>992</v>
      </c>
      <c r="AG16" s="355">
        <v>988</v>
      </c>
      <c r="AH16" s="355">
        <v>985</v>
      </c>
      <c r="AI16" s="355">
        <v>985</v>
      </c>
      <c r="AJ16" s="355">
        <v>956</v>
      </c>
      <c r="AK16" s="355">
        <v>966</v>
      </c>
      <c r="AL16" s="355">
        <v>818</v>
      </c>
      <c r="AM16" s="348">
        <v>984</v>
      </c>
      <c r="AN16" s="345">
        <v>1170</v>
      </c>
      <c r="AO16" s="355">
        <v>984</v>
      </c>
      <c r="AP16" s="355">
        <v>994</v>
      </c>
      <c r="AQ16" s="355">
        <v>1035</v>
      </c>
      <c r="AR16" s="355">
        <v>1069</v>
      </c>
      <c r="AS16" s="355">
        <v>1333</v>
      </c>
      <c r="AT16" s="355">
        <v>1247</v>
      </c>
      <c r="AU16" s="355">
        <v>1280</v>
      </c>
      <c r="AV16" s="355">
        <v>1321</v>
      </c>
      <c r="AW16" s="355">
        <v>1371</v>
      </c>
      <c r="AX16" s="355">
        <v>1398</v>
      </c>
      <c r="AY16" s="348">
        <v>1426</v>
      </c>
      <c r="AZ16" s="345">
        <v>1418</v>
      </c>
      <c r="BA16" s="355">
        <v>1397</v>
      </c>
      <c r="BB16" s="355">
        <v>1221</v>
      </c>
      <c r="BC16" s="355">
        <v>1166</v>
      </c>
      <c r="BD16" s="355">
        <v>1158</v>
      </c>
      <c r="BE16" s="355">
        <v>1170</v>
      </c>
      <c r="BF16" s="355">
        <v>1309</v>
      </c>
      <c r="BG16" s="355">
        <v>1192</v>
      </c>
      <c r="BH16" s="355">
        <v>1163</v>
      </c>
      <c r="BI16" s="355">
        <v>1174</v>
      </c>
      <c r="BJ16" s="355">
        <v>1168</v>
      </c>
      <c r="BK16" s="344">
        <v>1210</v>
      </c>
      <c r="BL16" s="345">
        <v>1204</v>
      </c>
      <c r="BM16" s="355">
        <v>1135</v>
      </c>
      <c r="BN16" s="355">
        <v>1266</v>
      </c>
      <c r="BO16" s="355">
        <v>1230</v>
      </c>
      <c r="BP16" s="355">
        <v>1193</v>
      </c>
      <c r="BQ16" s="355">
        <v>1219</v>
      </c>
      <c r="BR16" s="355">
        <v>1213</v>
      </c>
      <c r="BS16" s="355">
        <v>1209</v>
      </c>
      <c r="BT16" s="355">
        <v>1245</v>
      </c>
      <c r="BU16" s="355">
        <v>1306</v>
      </c>
      <c r="BV16" s="355">
        <v>1336</v>
      </c>
      <c r="BW16" s="344">
        <v>1290</v>
      </c>
      <c r="BX16" s="345">
        <v>1226</v>
      </c>
      <c r="BY16" s="355">
        <v>1171</v>
      </c>
      <c r="BZ16" s="355">
        <v>1222</v>
      </c>
      <c r="CA16" s="355">
        <v>1228</v>
      </c>
      <c r="CB16" s="355">
        <v>1224</v>
      </c>
      <c r="CC16" s="355">
        <v>1220</v>
      </c>
      <c r="CD16" s="355">
        <v>1197</v>
      </c>
      <c r="CE16" s="355">
        <v>1158</v>
      </c>
      <c r="CF16" s="355">
        <v>1117</v>
      </c>
      <c r="CG16" s="355">
        <v>1129</v>
      </c>
      <c r="CH16" s="355">
        <v>1121</v>
      </c>
      <c r="CI16" s="344">
        <v>1118</v>
      </c>
      <c r="CJ16" s="345">
        <v>1016</v>
      </c>
      <c r="CK16" s="355">
        <v>938</v>
      </c>
      <c r="CL16" s="355">
        <v>1016</v>
      </c>
      <c r="CM16" s="355">
        <v>1106</v>
      </c>
      <c r="CN16" s="355">
        <v>1060</v>
      </c>
      <c r="CO16" s="355">
        <v>1106</v>
      </c>
      <c r="CP16" s="355">
        <v>1105</v>
      </c>
      <c r="CQ16" s="355">
        <v>1151</v>
      </c>
      <c r="CR16" s="355">
        <v>1203</v>
      </c>
      <c r="CS16" s="355">
        <v>1246</v>
      </c>
      <c r="CT16" s="355">
        <v>1302</v>
      </c>
      <c r="CU16" s="344">
        <v>1375</v>
      </c>
      <c r="CV16" s="345">
        <v>1345</v>
      </c>
      <c r="CW16" s="355">
        <v>1279</v>
      </c>
      <c r="CX16" s="355">
        <v>1331</v>
      </c>
      <c r="CY16" s="355">
        <v>1418</v>
      </c>
      <c r="CZ16" s="355">
        <v>1471</v>
      </c>
      <c r="DA16" s="355">
        <v>1465</v>
      </c>
      <c r="DB16" s="355">
        <v>1509</v>
      </c>
      <c r="DC16" s="355">
        <v>1505</v>
      </c>
      <c r="DD16" s="355">
        <v>1348</v>
      </c>
      <c r="DE16" s="355">
        <v>1351</v>
      </c>
      <c r="DF16" s="355">
        <v>1349</v>
      </c>
      <c r="DG16" s="344">
        <v>1374</v>
      </c>
      <c r="DH16" s="345">
        <v>1290</v>
      </c>
      <c r="DI16" s="355">
        <v>1223</v>
      </c>
      <c r="DJ16" s="355">
        <v>1444</v>
      </c>
      <c r="DK16" s="355">
        <v>1431</v>
      </c>
      <c r="DL16" s="355">
        <v>1399</v>
      </c>
      <c r="DM16" s="355">
        <v>1377</v>
      </c>
      <c r="DN16" s="355">
        <v>1225</v>
      </c>
      <c r="DO16" s="355">
        <v>1210</v>
      </c>
      <c r="DP16" s="355">
        <v>1292</v>
      </c>
      <c r="DQ16" s="344">
        <v>1297</v>
      </c>
      <c r="DR16" s="344">
        <v>1287</v>
      </c>
      <c r="DS16" s="348">
        <v>1313</v>
      </c>
      <c r="DT16" s="344">
        <v>1168</v>
      </c>
      <c r="DU16" s="344">
        <v>1048</v>
      </c>
      <c r="DV16" s="344">
        <v>1240</v>
      </c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103">
        <v>192</v>
      </c>
      <c r="EH16" s="83">
        <v>15.483870967741936</v>
      </c>
      <c r="EI16" s="103">
        <v>-73</v>
      </c>
      <c r="EJ16" s="83">
        <v>-5.3129548762736531</v>
      </c>
      <c r="EN16" s="104" t="s">
        <v>476</v>
      </c>
      <c r="EO16" s="102">
        <v>3678842</v>
      </c>
      <c r="EP16" s="105">
        <v>3691515</v>
      </c>
      <c r="EQ16" s="105">
        <v>3791243</v>
      </c>
      <c r="ER16" s="105">
        <v>3947078</v>
      </c>
      <c r="ES16" s="105">
        <v>4015743</v>
      </c>
      <c r="ET16" s="105">
        <v>4231708</v>
      </c>
      <c r="EU16" s="105">
        <v>4083123</v>
      </c>
      <c r="EV16" s="740"/>
    </row>
    <row r="17" spans="1:153" ht="15" outlineLevel="2">
      <c r="A17" s="342">
        <v>790</v>
      </c>
      <c r="B17" s="342" t="s">
        <v>295</v>
      </c>
      <c r="C17" s="342" t="s">
        <v>303</v>
      </c>
      <c r="D17" s="345">
        <v>2334</v>
      </c>
      <c r="E17" s="355">
        <v>2359</v>
      </c>
      <c r="F17" s="355">
        <v>2393</v>
      </c>
      <c r="G17" s="355">
        <v>2487</v>
      </c>
      <c r="H17" s="355">
        <v>2501</v>
      </c>
      <c r="I17" s="355">
        <v>2583</v>
      </c>
      <c r="J17" s="355">
        <v>2456</v>
      </c>
      <c r="K17" s="355">
        <v>2363</v>
      </c>
      <c r="L17" s="355">
        <v>2347</v>
      </c>
      <c r="M17" s="355">
        <v>2417</v>
      </c>
      <c r="N17" s="355">
        <v>2463</v>
      </c>
      <c r="O17" s="348">
        <v>2459</v>
      </c>
      <c r="P17" s="345">
        <v>2297</v>
      </c>
      <c r="Q17" s="355">
        <v>2388</v>
      </c>
      <c r="R17" s="355">
        <v>2464</v>
      </c>
      <c r="S17" s="355">
        <v>2470</v>
      </c>
      <c r="T17" s="355">
        <v>2501</v>
      </c>
      <c r="U17" s="355">
        <v>2526</v>
      </c>
      <c r="V17" s="355">
        <v>2543</v>
      </c>
      <c r="W17" s="355">
        <v>2608</v>
      </c>
      <c r="X17" s="355">
        <v>2661</v>
      </c>
      <c r="Y17" s="355">
        <v>2769</v>
      </c>
      <c r="Z17" s="355">
        <v>2685</v>
      </c>
      <c r="AA17" s="348">
        <v>2625</v>
      </c>
      <c r="AB17" s="345">
        <v>2437</v>
      </c>
      <c r="AC17" s="355">
        <v>2367</v>
      </c>
      <c r="AD17" s="355">
        <v>2394</v>
      </c>
      <c r="AE17" s="355">
        <v>2401</v>
      </c>
      <c r="AF17" s="355">
        <v>2355</v>
      </c>
      <c r="AG17" s="355">
        <v>2416</v>
      </c>
      <c r="AH17" s="355">
        <v>2438</v>
      </c>
      <c r="AI17" s="355">
        <v>2467</v>
      </c>
      <c r="AJ17" s="355">
        <v>2481</v>
      </c>
      <c r="AK17" s="355">
        <v>2486</v>
      </c>
      <c r="AL17" s="355">
        <v>2325</v>
      </c>
      <c r="AM17" s="348">
        <v>2390</v>
      </c>
      <c r="AN17" s="345">
        <v>2337</v>
      </c>
      <c r="AO17" s="355">
        <v>2014</v>
      </c>
      <c r="AP17" s="355">
        <v>1993</v>
      </c>
      <c r="AQ17" s="355">
        <v>2161</v>
      </c>
      <c r="AR17" s="355">
        <v>2162</v>
      </c>
      <c r="AS17" s="355">
        <v>2552</v>
      </c>
      <c r="AT17" s="355">
        <v>2505</v>
      </c>
      <c r="AU17" s="355">
        <v>2548</v>
      </c>
      <c r="AV17" s="355">
        <v>2588</v>
      </c>
      <c r="AW17" s="355">
        <v>2602</v>
      </c>
      <c r="AX17" s="355">
        <v>2644</v>
      </c>
      <c r="AY17" s="348">
        <v>2739</v>
      </c>
      <c r="AZ17" s="345">
        <v>2700</v>
      </c>
      <c r="BA17" s="355">
        <v>2673</v>
      </c>
      <c r="BB17" s="355">
        <v>2629</v>
      </c>
      <c r="BC17" s="355">
        <v>2492</v>
      </c>
      <c r="BD17" s="355">
        <v>2465</v>
      </c>
      <c r="BE17" s="355">
        <v>2484</v>
      </c>
      <c r="BF17" s="355">
        <v>2474</v>
      </c>
      <c r="BG17" s="355">
        <v>2439</v>
      </c>
      <c r="BH17" s="355">
        <v>2387</v>
      </c>
      <c r="BI17" s="355">
        <v>2386</v>
      </c>
      <c r="BJ17" s="355">
        <v>2411</v>
      </c>
      <c r="BK17" s="344">
        <v>2510</v>
      </c>
      <c r="BL17" s="345">
        <v>2483</v>
      </c>
      <c r="BM17" s="355">
        <v>2437</v>
      </c>
      <c r="BN17" s="355">
        <v>2555</v>
      </c>
      <c r="BO17" s="355">
        <v>2535</v>
      </c>
      <c r="BP17" s="355">
        <v>2583</v>
      </c>
      <c r="BQ17" s="355">
        <v>2612</v>
      </c>
      <c r="BR17" s="355">
        <v>2608</v>
      </c>
      <c r="BS17" s="355">
        <v>2584</v>
      </c>
      <c r="BT17" s="355">
        <v>2597</v>
      </c>
      <c r="BU17" s="355">
        <v>2600</v>
      </c>
      <c r="BV17" s="355">
        <v>2637</v>
      </c>
      <c r="BW17" s="344">
        <v>2586</v>
      </c>
      <c r="BX17" s="345">
        <v>2442</v>
      </c>
      <c r="BY17" s="355">
        <v>2408</v>
      </c>
      <c r="BZ17" s="355">
        <v>2325</v>
      </c>
      <c r="CA17" s="355">
        <v>2331</v>
      </c>
      <c r="CB17" s="355">
        <v>2266</v>
      </c>
      <c r="CC17" s="355">
        <v>2269</v>
      </c>
      <c r="CD17" s="355">
        <v>2273</v>
      </c>
      <c r="CE17" s="355">
        <v>2158</v>
      </c>
      <c r="CF17" s="355">
        <v>2085</v>
      </c>
      <c r="CG17" s="355">
        <v>2085</v>
      </c>
      <c r="CH17" s="355">
        <v>2043</v>
      </c>
      <c r="CI17" s="344">
        <v>2012</v>
      </c>
      <c r="CJ17" s="345">
        <v>1858</v>
      </c>
      <c r="CK17" s="355">
        <v>1738</v>
      </c>
      <c r="CL17" s="355">
        <v>1759</v>
      </c>
      <c r="CM17" s="355">
        <v>1785</v>
      </c>
      <c r="CN17" s="355">
        <v>1748</v>
      </c>
      <c r="CO17" s="355">
        <v>1752</v>
      </c>
      <c r="CP17" s="355">
        <v>1780</v>
      </c>
      <c r="CQ17" s="355">
        <v>1877</v>
      </c>
      <c r="CR17" s="355">
        <v>1903</v>
      </c>
      <c r="CS17" s="355">
        <v>1929</v>
      </c>
      <c r="CT17" s="355">
        <v>2020</v>
      </c>
      <c r="CU17" s="344">
        <v>2111</v>
      </c>
      <c r="CV17" s="345">
        <v>2088</v>
      </c>
      <c r="CW17" s="355">
        <v>1964</v>
      </c>
      <c r="CX17" s="355">
        <v>2028</v>
      </c>
      <c r="CY17" s="355">
        <v>2109</v>
      </c>
      <c r="CZ17" s="355">
        <v>2212</v>
      </c>
      <c r="DA17" s="355">
        <v>2198</v>
      </c>
      <c r="DB17" s="355">
        <v>2252</v>
      </c>
      <c r="DC17" s="355">
        <v>2233</v>
      </c>
      <c r="DD17" s="355">
        <v>2081</v>
      </c>
      <c r="DE17" s="355">
        <v>2094</v>
      </c>
      <c r="DF17" s="355">
        <v>2106</v>
      </c>
      <c r="DG17" s="344">
        <v>2122</v>
      </c>
      <c r="DH17" s="345">
        <v>2049</v>
      </c>
      <c r="DI17" s="355">
        <v>1953</v>
      </c>
      <c r="DJ17" s="355">
        <v>2116</v>
      </c>
      <c r="DK17" s="355">
        <v>2111</v>
      </c>
      <c r="DL17" s="355">
        <v>2078</v>
      </c>
      <c r="DM17" s="355">
        <v>2060</v>
      </c>
      <c r="DN17" s="355">
        <v>1859</v>
      </c>
      <c r="DO17" s="355">
        <v>1852</v>
      </c>
      <c r="DP17" s="355">
        <v>1905</v>
      </c>
      <c r="DQ17" s="344">
        <v>1882</v>
      </c>
      <c r="DR17" s="344">
        <v>1902</v>
      </c>
      <c r="DS17" s="348">
        <v>1864</v>
      </c>
      <c r="DT17" s="344">
        <v>1666</v>
      </c>
      <c r="DU17" s="344">
        <v>1667</v>
      </c>
      <c r="DV17" s="344">
        <v>1935</v>
      </c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103">
        <v>268</v>
      </c>
      <c r="EH17" s="83">
        <v>13.850129198966407</v>
      </c>
      <c r="EI17" s="103">
        <v>71</v>
      </c>
      <c r="EJ17" s="83">
        <v>3.3459000942507067</v>
      </c>
      <c r="EN17" s="104" t="s">
        <v>477</v>
      </c>
      <c r="EO17" s="234">
        <v>3696112</v>
      </c>
      <c r="EP17" s="105">
        <v>3699285</v>
      </c>
      <c r="EQ17" s="3">
        <v>3791942</v>
      </c>
      <c r="ER17" s="105">
        <v>3941677</v>
      </c>
      <c r="ES17" s="105">
        <v>4036469</v>
      </c>
      <c r="ET17" s="105">
        <v>4240748</v>
      </c>
      <c r="EU17" s="105">
        <v>4098416</v>
      </c>
      <c r="EV17" s="740"/>
    </row>
    <row r="18" spans="1:153" ht="15" outlineLevel="2">
      <c r="A18" s="342">
        <v>895</v>
      </c>
      <c r="B18" s="342" t="s">
        <v>295</v>
      </c>
      <c r="C18" s="342" t="s">
        <v>305</v>
      </c>
      <c r="D18" s="345">
        <v>2363</v>
      </c>
      <c r="E18" s="355">
        <v>2387</v>
      </c>
      <c r="F18" s="355">
        <v>2427</v>
      </c>
      <c r="G18" s="355">
        <v>2441</v>
      </c>
      <c r="H18" s="355">
        <v>2385</v>
      </c>
      <c r="I18" s="355">
        <v>2372</v>
      </c>
      <c r="J18" s="355">
        <v>2305</v>
      </c>
      <c r="K18" s="355">
        <v>2257</v>
      </c>
      <c r="L18" s="355">
        <v>2149</v>
      </c>
      <c r="M18" s="355">
        <v>2159</v>
      </c>
      <c r="N18" s="355">
        <v>2139</v>
      </c>
      <c r="O18" s="348">
        <v>2168</v>
      </c>
      <c r="P18" s="345">
        <v>1991</v>
      </c>
      <c r="Q18" s="355">
        <v>2003</v>
      </c>
      <c r="R18" s="355">
        <v>2009</v>
      </c>
      <c r="S18" s="355">
        <v>1958</v>
      </c>
      <c r="T18" s="355">
        <v>2385</v>
      </c>
      <c r="U18" s="355">
        <v>2018</v>
      </c>
      <c r="V18" s="355">
        <v>2027</v>
      </c>
      <c r="W18" s="355">
        <v>2142</v>
      </c>
      <c r="X18" s="355">
        <v>2185</v>
      </c>
      <c r="Y18" s="355">
        <v>2218</v>
      </c>
      <c r="Z18" s="355">
        <v>2027</v>
      </c>
      <c r="AA18" s="348">
        <v>1972</v>
      </c>
      <c r="AB18" s="345">
        <v>1906</v>
      </c>
      <c r="AC18" s="355">
        <v>1848</v>
      </c>
      <c r="AD18" s="355">
        <v>1833</v>
      </c>
      <c r="AE18" s="355">
        <v>1818</v>
      </c>
      <c r="AF18" s="355">
        <v>1818</v>
      </c>
      <c r="AG18" s="355">
        <v>1888</v>
      </c>
      <c r="AH18" s="355">
        <v>1969</v>
      </c>
      <c r="AI18" s="355">
        <v>1998</v>
      </c>
      <c r="AJ18" s="355">
        <v>1984</v>
      </c>
      <c r="AK18" s="355">
        <v>1962</v>
      </c>
      <c r="AL18" s="355">
        <v>1715</v>
      </c>
      <c r="AM18" s="348">
        <v>1814</v>
      </c>
      <c r="AN18" s="345">
        <v>1825</v>
      </c>
      <c r="AO18" s="355">
        <v>1626</v>
      </c>
      <c r="AP18" s="355">
        <v>1666</v>
      </c>
      <c r="AQ18" s="355">
        <v>1760</v>
      </c>
      <c r="AR18" s="355">
        <v>1746</v>
      </c>
      <c r="AS18" s="355">
        <v>2056</v>
      </c>
      <c r="AT18" s="355">
        <v>2001</v>
      </c>
      <c r="AU18" s="355">
        <v>2066</v>
      </c>
      <c r="AV18" s="355">
        <v>2123</v>
      </c>
      <c r="AW18" s="355">
        <v>2159</v>
      </c>
      <c r="AX18" s="355">
        <v>2146</v>
      </c>
      <c r="AY18" s="348">
        <v>2222</v>
      </c>
      <c r="AZ18" s="345">
        <v>2180</v>
      </c>
      <c r="BA18" s="355">
        <v>2190</v>
      </c>
      <c r="BB18" s="355">
        <v>2142</v>
      </c>
      <c r="BC18" s="355">
        <v>2080</v>
      </c>
      <c r="BD18" s="355">
        <v>2060</v>
      </c>
      <c r="BE18" s="355">
        <v>2098</v>
      </c>
      <c r="BF18" s="355">
        <v>2168</v>
      </c>
      <c r="BG18" s="355">
        <v>2085</v>
      </c>
      <c r="BH18" s="355">
        <v>2164</v>
      </c>
      <c r="BI18" s="355">
        <v>2173</v>
      </c>
      <c r="BJ18" s="355">
        <v>2128</v>
      </c>
      <c r="BK18" s="344">
        <v>2168</v>
      </c>
      <c r="BL18" s="345">
        <v>2139</v>
      </c>
      <c r="BM18" s="355">
        <v>1998</v>
      </c>
      <c r="BN18" s="355">
        <v>2041</v>
      </c>
      <c r="BO18" s="355">
        <v>1971</v>
      </c>
      <c r="BP18" s="355">
        <v>1993</v>
      </c>
      <c r="BQ18" s="355">
        <v>2029</v>
      </c>
      <c r="BR18" s="355">
        <v>2006</v>
      </c>
      <c r="BS18" s="355">
        <v>2023</v>
      </c>
      <c r="BT18" s="355">
        <v>2018</v>
      </c>
      <c r="BU18" s="355">
        <v>2010</v>
      </c>
      <c r="BV18" s="355">
        <v>1968</v>
      </c>
      <c r="BW18" s="344">
        <v>1982</v>
      </c>
      <c r="BX18" s="345">
        <v>1894</v>
      </c>
      <c r="BY18" s="355">
        <v>1895</v>
      </c>
      <c r="BZ18" s="355">
        <v>1835</v>
      </c>
      <c r="CA18" s="355">
        <v>1891</v>
      </c>
      <c r="CB18" s="355">
        <v>1927</v>
      </c>
      <c r="CC18" s="355">
        <v>1986</v>
      </c>
      <c r="CD18" s="355">
        <v>2012</v>
      </c>
      <c r="CE18" s="355">
        <v>1955</v>
      </c>
      <c r="CF18" s="355">
        <v>1912</v>
      </c>
      <c r="CG18" s="355">
        <v>1982</v>
      </c>
      <c r="CH18" s="355">
        <v>1974</v>
      </c>
      <c r="CI18" s="344">
        <v>1922</v>
      </c>
      <c r="CJ18" s="345">
        <v>1736</v>
      </c>
      <c r="CK18" s="355">
        <v>1619</v>
      </c>
      <c r="CL18" s="355">
        <v>1686</v>
      </c>
      <c r="CM18" s="355">
        <v>1725</v>
      </c>
      <c r="CN18" s="355">
        <v>1633</v>
      </c>
      <c r="CO18" s="355">
        <v>1703</v>
      </c>
      <c r="CP18" s="355">
        <v>1710</v>
      </c>
      <c r="CQ18" s="355">
        <v>1768</v>
      </c>
      <c r="CR18" s="355">
        <v>1819</v>
      </c>
      <c r="CS18" s="355">
        <v>1879</v>
      </c>
      <c r="CT18" s="355">
        <v>1951</v>
      </c>
      <c r="CU18" s="344">
        <v>2051</v>
      </c>
      <c r="CV18" s="345">
        <v>2020</v>
      </c>
      <c r="CW18" s="355">
        <v>1970</v>
      </c>
      <c r="CX18" s="355">
        <v>2019</v>
      </c>
      <c r="CY18" s="355">
        <v>2051</v>
      </c>
      <c r="CZ18" s="355">
        <v>2100</v>
      </c>
      <c r="DA18" s="355">
        <v>2148</v>
      </c>
      <c r="DB18" s="355">
        <v>2140</v>
      </c>
      <c r="DC18" s="355">
        <v>2174</v>
      </c>
      <c r="DD18" s="355">
        <v>2029</v>
      </c>
      <c r="DE18" s="355">
        <v>2057</v>
      </c>
      <c r="DF18" s="355">
        <v>2064</v>
      </c>
      <c r="DG18" s="344">
        <v>2046</v>
      </c>
      <c r="DH18" s="345">
        <v>1987</v>
      </c>
      <c r="DI18" s="355">
        <v>1905</v>
      </c>
      <c r="DJ18" s="355">
        <v>2132</v>
      </c>
      <c r="DK18" s="355">
        <v>2113</v>
      </c>
      <c r="DL18" s="355">
        <v>2085</v>
      </c>
      <c r="DM18" s="355">
        <v>2091</v>
      </c>
      <c r="DN18" s="355">
        <v>1867</v>
      </c>
      <c r="DO18" s="355">
        <v>1837</v>
      </c>
      <c r="DP18" s="355">
        <v>1903</v>
      </c>
      <c r="DQ18" s="344">
        <v>1821</v>
      </c>
      <c r="DR18" s="344">
        <v>1853</v>
      </c>
      <c r="DS18" s="348">
        <v>1853</v>
      </c>
      <c r="DT18" s="344">
        <v>1698</v>
      </c>
      <c r="DU18" s="344">
        <v>1655</v>
      </c>
      <c r="DV18" s="344">
        <v>1867</v>
      </c>
      <c r="DW18" s="355"/>
      <c r="DX18" s="355"/>
      <c r="DY18" s="355"/>
      <c r="DZ18" s="355"/>
      <c r="EA18" s="355"/>
      <c r="EB18" s="355"/>
      <c r="EC18" s="355"/>
      <c r="ED18" s="355"/>
      <c r="EE18" s="355"/>
      <c r="EF18" s="355"/>
      <c r="EG18" s="103">
        <v>212</v>
      </c>
      <c r="EH18" s="83">
        <v>11.355115158007498</v>
      </c>
      <c r="EI18" s="103">
        <v>14</v>
      </c>
      <c r="EJ18" s="83">
        <v>0.68426197458455518</v>
      </c>
    </row>
    <row r="19" spans="1:153" ht="15" outlineLevel="1">
      <c r="A19" s="124" t="s">
        <v>306</v>
      </c>
      <c r="B19" s="25"/>
      <c r="C19" s="26"/>
      <c r="D19" s="43">
        <v>172751</v>
      </c>
      <c r="E19" s="44">
        <v>169490</v>
      </c>
      <c r="F19" s="44">
        <v>169637</v>
      </c>
      <c r="G19" s="44">
        <v>169874</v>
      </c>
      <c r="H19" s="44">
        <v>168748</v>
      </c>
      <c r="I19" s="44">
        <v>169622</v>
      </c>
      <c r="J19" s="44">
        <v>168766</v>
      </c>
      <c r="K19" s="44">
        <v>169033</v>
      </c>
      <c r="L19" s="44">
        <v>164098</v>
      </c>
      <c r="M19" s="44">
        <v>167191</v>
      </c>
      <c r="N19" s="44">
        <v>167466</v>
      </c>
      <c r="O19" s="235">
        <v>168219</v>
      </c>
      <c r="P19" s="43">
        <v>165527</v>
      </c>
      <c r="Q19" s="44">
        <v>157160</v>
      </c>
      <c r="R19" s="44">
        <v>167672</v>
      </c>
      <c r="S19" s="44">
        <v>167249</v>
      </c>
      <c r="T19" s="44">
        <v>168748</v>
      </c>
      <c r="U19" s="44">
        <v>172726</v>
      </c>
      <c r="V19" s="44">
        <v>170438</v>
      </c>
      <c r="W19" s="44">
        <v>173978</v>
      </c>
      <c r="X19" s="44">
        <v>174877</v>
      </c>
      <c r="Y19" s="44">
        <v>177435</v>
      </c>
      <c r="Z19" s="44">
        <v>176986</v>
      </c>
      <c r="AA19" s="235">
        <v>173049</v>
      </c>
      <c r="AB19" s="43">
        <v>167648</v>
      </c>
      <c r="AC19" s="44">
        <v>165580</v>
      </c>
      <c r="AD19" s="44">
        <v>166654</v>
      </c>
      <c r="AE19" s="44">
        <v>168410</v>
      </c>
      <c r="AF19" s="44">
        <v>167862</v>
      </c>
      <c r="AG19" s="44">
        <v>169578</v>
      </c>
      <c r="AH19" s="44">
        <v>175463</v>
      </c>
      <c r="AI19" s="44">
        <v>177734</v>
      </c>
      <c r="AJ19" s="44">
        <v>179264</v>
      </c>
      <c r="AK19" s="44">
        <v>180268</v>
      </c>
      <c r="AL19" s="44">
        <v>177062</v>
      </c>
      <c r="AM19" s="235">
        <v>178026</v>
      </c>
      <c r="AN19" s="43">
        <v>174957</v>
      </c>
      <c r="AO19" s="44">
        <v>172331</v>
      </c>
      <c r="AP19" s="44">
        <v>174968</v>
      </c>
      <c r="AQ19" s="44">
        <v>178570</v>
      </c>
      <c r="AR19" s="44">
        <v>179569</v>
      </c>
      <c r="AS19" s="44">
        <v>182656</v>
      </c>
      <c r="AT19" s="44">
        <v>186318</v>
      </c>
      <c r="AU19" s="44">
        <v>187387</v>
      </c>
      <c r="AV19" s="44">
        <v>188040</v>
      </c>
      <c r="AW19" s="44">
        <v>190196</v>
      </c>
      <c r="AX19" s="44">
        <v>189649</v>
      </c>
      <c r="AY19" s="235">
        <v>189957</v>
      </c>
      <c r="AZ19" s="43">
        <v>187328</v>
      </c>
      <c r="BA19" s="44">
        <v>185287</v>
      </c>
      <c r="BB19" s="44">
        <v>188090</v>
      </c>
      <c r="BC19" s="44">
        <v>185887</v>
      </c>
      <c r="BD19" s="44">
        <v>186670</v>
      </c>
      <c r="BE19" s="44">
        <v>189023</v>
      </c>
      <c r="BF19" s="44">
        <v>189296</v>
      </c>
      <c r="BG19" s="44">
        <v>191377</v>
      </c>
      <c r="BH19" s="44">
        <v>190900</v>
      </c>
      <c r="BI19" s="44">
        <v>190718</v>
      </c>
      <c r="BJ19" s="44">
        <v>189862</v>
      </c>
      <c r="BK19" s="56">
        <v>190141</v>
      </c>
      <c r="BL19" s="43">
        <v>187230</v>
      </c>
      <c r="BM19" s="44">
        <v>186781</v>
      </c>
      <c r="BN19" s="44">
        <v>189654</v>
      </c>
      <c r="BO19" s="44">
        <v>191373</v>
      </c>
      <c r="BP19" s="44">
        <v>190547</v>
      </c>
      <c r="BQ19" s="44">
        <v>190549</v>
      </c>
      <c r="BR19" s="44">
        <v>189876</v>
      </c>
      <c r="BS19" s="44">
        <v>190772</v>
      </c>
      <c r="BT19" s="44">
        <v>191384</v>
      </c>
      <c r="BU19" s="44">
        <v>191895</v>
      </c>
      <c r="BV19" s="44">
        <v>191918</v>
      </c>
      <c r="BW19" s="56">
        <v>191308</v>
      </c>
      <c r="BX19" s="43">
        <v>187795</v>
      </c>
      <c r="BY19" s="44">
        <v>187218</v>
      </c>
      <c r="BZ19" s="44">
        <v>189052</v>
      </c>
      <c r="CA19" s="44">
        <v>190331</v>
      </c>
      <c r="CB19" s="44">
        <v>191205</v>
      </c>
      <c r="CC19" s="44">
        <v>192619</v>
      </c>
      <c r="CD19" s="44">
        <v>193440</v>
      </c>
      <c r="CE19" s="44">
        <v>194501</v>
      </c>
      <c r="CF19" s="44">
        <v>194677</v>
      </c>
      <c r="CG19" s="44">
        <v>196099</v>
      </c>
      <c r="CH19" s="44">
        <v>197411</v>
      </c>
      <c r="CI19" s="56">
        <v>197645</v>
      </c>
      <c r="CJ19" s="43">
        <v>194422</v>
      </c>
      <c r="CK19" s="44">
        <v>192712</v>
      </c>
      <c r="CL19" s="44">
        <v>192305</v>
      </c>
      <c r="CM19" s="44">
        <v>192216</v>
      </c>
      <c r="CN19" s="44">
        <v>190903</v>
      </c>
      <c r="CO19" s="44">
        <v>191359</v>
      </c>
      <c r="CP19" s="44">
        <v>193334</v>
      </c>
      <c r="CQ19" s="44">
        <v>197420</v>
      </c>
      <c r="CR19" s="44">
        <v>198995</v>
      </c>
      <c r="CS19" s="44">
        <v>200729</v>
      </c>
      <c r="CT19" s="44">
        <v>203220</v>
      </c>
      <c r="CU19" s="56">
        <v>204764</v>
      </c>
      <c r="CV19" s="43">
        <v>203784</v>
      </c>
      <c r="CW19" s="44">
        <v>205093</v>
      </c>
      <c r="CX19" s="44">
        <v>207980</v>
      </c>
      <c r="CY19" s="44">
        <v>209838</v>
      </c>
      <c r="CZ19" s="44">
        <v>211706</v>
      </c>
      <c r="DA19" s="44">
        <v>212920</v>
      </c>
      <c r="DB19" s="44">
        <v>212566</v>
      </c>
      <c r="DC19" s="44">
        <v>213673</v>
      </c>
      <c r="DD19" s="44">
        <v>209220</v>
      </c>
      <c r="DE19" s="44">
        <v>210987</v>
      </c>
      <c r="DF19" s="44">
        <v>212094</v>
      </c>
      <c r="DG19" s="56">
        <v>212262</v>
      </c>
      <c r="DH19" s="43">
        <v>210854</v>
      </c>
      <c r="DI19" s="44">
        <v>210792</v>
      </c>
      <c r="DJ19" s="44">
        <v>210751</v>
      </c>
      <c r="DK19" s="44">
        <v>212159</v>
      </c>
      <c r="DL19" s="44">
        <v>211369</v>
      </c>
      <c r="DM19" s="44">
        <v>211730</v>
      </c>
      <c r="DN19" s="44">
        <v>198962</v>
      </c>
      <c r="DO19" s="44">
        <v>198884</v>
      </c>
      <c r="DP19" s="44">
        <v>199798</v>
      </c>
      <c r="DQ19" s="56">
        <v>199604</v>
      </c>
      <c r="DR19" s="56">
        <v>199845</v>
      </c>
      <c r="DS19" s="235">
        <v>199144</v>
      </c>
      <c r="DT19" s="56">
        <v>195209</v>
      </c>
      <c r="DU19" s="56">
        <v>194154</v>
      </c>
      <c r="DV19" s="56">
        <v>197386</v>
      </c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103">
        <v>3232</v>
      </c>
      <c r="EH19" s="83">
        <v>1.6374008288328454</v>
      </c>
      <c r="EI19" s="103">
        <v>-1758</v>
      </c>
      <c r="EJ19" s="83">
        <v>-0.82822172598015653</v>
      </c>
    </row>
    <row r="20" spans="1:153" ht="15" outlineLevel="2">
      <c r="A20" s="342">
        <v>45</v>
      </c>
      <c r="B20" s="342" t="s">
        <v>306</v>
      </c>
      <c r="C20" s="342" t="s">
        <v>307</v>
      </c>
      <c r="D20" s="345">
        <v>81292</v>
      </c>
      <c r="E20" s="355">
        <v>80416</v>
      </c>
      <c r="F20" s="355">
        <v>80618</v>
      </c>
      <c r="G20" s="355">
        <v>80638</v>
      </c>
      <c r="H20" s="355">
        <v>79962</v>
      </c>
      <c r="I20" s="355">
        <v>80396</v>
      </c>
      <c r="J20" s="355">
        <v>79911</v>
      </c>
      <c r="K20" s="355">
        <v>80026</v>
      </c>
      <c r="L20" s="355">
        <v>80961</v>
      </c>
      <c r="M20" s="355">
        <v>79304</v>
      </c>
      <c r="N20" s="355">
        <v>79411</v>
      </c>
      <c r="O20" s="348">
        <v>79530</v>
      </c>
      <c r="P20" s="345">
        <v>78519</v>
      </c>
      <c r="Q20" s="355">
        <v>73500</v>
      </c>
      <c r="R20" s="355">
        <v>79977</v>
      </c>
      <c r="S20" s="355">
        <v>79294</v>
      </c>
      <c r="T20" s="355">
        <v>79962</v>
      </c>
      <c r="U20" s="355">
        <v>80892</v>
      </c>
      <c r="V20" s="355">
        <v>79921</v>
      </c>
      <c r="W20" s="355">
        <v>81369</v>
      </c>
      <c r="X20" s="355">
        <v>81557</v>
      </c>
      <c r="Y20" s="355">
        <v>82240</v>
      </c>
      <c r="Z20" s="355">
        <v>81865</v>
      </c>
      <c r="AA20" s="348">
        <v>79506</v>
      </c>
      <c r="AB20" s="345">
        <v>78329</v>
      </c>
      <c r="AC20" s="355">
        <v>77543</v>
      </c>
      <c r="AD20" s="355">
        <v>77996</v>
      </c>
      <c r="AE20" s="355">
        <v>78526</v>
      </c>
      <c r="AF20" s="355">
        <v>78276</v>
      </c>
      <c r="AG20" s="355">
        <v>78991</v>
      </c>
      <c r="AH20" s="355">
        <v>81479</v>
      </c>
      <c r="AI20" s="355">
        <v>82192</v>
      </c>
      <c r="AJ20" s="355">
        <v>82670</v>
      </c>
      <c r="AK20" s="355">
        <v>83177</v>
      </c>
      <c r="AL20" s="355">
        <v>81983</v>
      </c>
      <c r="AM20" s="348">
        <v>82396</v>
      </c>
      <c r="AN20" s="345">
        <v>80690</v>
      </c>
      <c r="AO20" s="355">
        <v>80125</v>
      </c>
      <c r="AP20" s="355">
        <v>81060</v>
      </c>
      <c r="AQ20" s="355">
        <v>82406</v>
      </c>
      <c r="AR20" s="355">
        <v>82718</v>
      </c>
      <c r="AS20" s="355">
        <v>83875</v>
      </c>
      <c r="AT20" s="355">
        <v>84606</v>
      </c>
      <c r="AU20" s="355">
        <v>84989</v>
      </c>
      <c r="AV20" s="355">
        <v>85307</v>
      </c>
      <c r="AW20" s="355">
        <v>86164</v>
      </c>
      <c r="AX20" s="355">
        <v>85996</v>
      </c>
      <c r="AY20" s="348">
        <v>86254</v>
      </c>
      <c r="AZ20" s="345">
        <v>85530</v>
      </c>
      <c r="BA20" s="355">
        <v>84980</v>
      </c>
      <c r="BB20" s="355">
        <v>86006</v>
      </c>
      <c r="BC20" s="355">
        <v>84978</v>
      </c>
      <c r="BD20" s="355">
        <v>85190</v>
      </c>
      <c r="BE20" s="355">
        <v>85625</v>
      </c>
      <c r="BF20" s="355">
        <v>85816</v>
      </c>
      <c r="BG20" s="355">
        <v>86225</v>
      </c>
      <c r="BH20" s="355">
        <v>86404</v>
      </c>
      <c r="BI20" s="355">
        <v>86159</v>
      </c>
      <c r="BJ20" s="355">
        <v>85936</v>
      </c>
      <c r="BK20" s="344">
        <v>86146</v>
      </c>
      <c r="BL20" s="345">
        <v>85221</v>
      </c>
      <c r="BM20" s="355">
        <v>85065</v>
      </c>
      <c r="BN20" s="355">
        <v>85955</v>
      </c>
      <c r="BO20" s="355">
        <v>86604</v>
      </c>
      <c r="BP20" s="355">
        <v>86229</v>
      </c>
      <c r="BQ20" s="355">
        <v>85885</v>
      </c>
      <c r="BR20" s="355">
        <v>85808</v>
      </c>
      <c r="BS20" s="355">
        <v>86324</v>
      </c>
      <c r="BT20" s="355">
        <v>86585</v>
      </c>
      <c r="BU20" s="355">
        <v>86861</v>
      </c>
      <c r="BV20" s="355">
        <v>86920</v>
      </c>
      <c r="BW20" s="344">
        <v>86064</v>
      </c>
      <c r="BX20" s="345">
        <v>85162</v>
      </c>
      <c r="BY20" s="355">
        <v>84868</v>
      </c>
      <c r="BZ20" s="355">
        <v>85625</v>
      </c>
      <c r="CA20" s="355">
        <v>85999</v>
      </c>
      <c r="CB20" s="355">
        <v>86398</v>
      </c>
      <c r="CC20" s="355">
        <v>86942</v>
      </c>
      <c r="CD20" s="355">
        <v>87286</v>
      </c>
      <c r="CE20" s="355">
        <v>87645</v>
      </c>
      <c r="CF20" s="355">
        <v>87569</v>
      </c>
      <c r="CG20" s="355">
        <v>87967</v>
      </c>
      <c r="CH20" s="355">
        <v>88202</v>
      </c>
      <c r="CI20" s="344">
        <v>88062</v>
      </c>
      <c r="CJ20" s="345">
        <v>87149</v>
      </c>
      <c r="CK20" s="355">
        <v>86234</v>
      </c>
      <c r="CL20" s="355">
        <v>85845</v>
      </c>
      <c r="CM20" s="355">
        <v>85302</v>
      </c>
      <c r="CN20" s="355">
        <v>84440</v>
      </c>
      <c r="CO20" s="355">
        <v>84385</v>
      </c>
      <c r="CP20" s="355">
        <v>85369</v>
      </c>
      <c r="CQ20" s="355">
        <v>86984</v>
      </c>
      <c r="CR20" s="355">
        <v>87472</v>
      </c>
      <c r="CS20" s="355">
        <v>88074</v>
      </c>
      <c r="CT20" s="355">
        <v>88952</v>
      </c>
      <c r="CU20" s="344">
        <v>89472</v>
      </c>
      <c r="CV20" s="345">
        <v>89085</v>
      </c>
      <c r="CW20" s="355">
        <v>89658</v>
      </c>
      <c r="CX20" s="355">
        <v>90488</v>
      </c>
      <c r="CY20" s="355">
        <v>90883</v>
      </c>
      <c r="CZ20" s="355">
        <v>91291</v>
      </c>
      <c r="DA20" s="355">
        <v>91772</v>
      </c>
      <c r="DB20" s="355">
        <v>91965</v>
      </c>
      <c r="DC20" s="355">
        <v>92251</v>
      </c>
      <c r="DD20" s="355">
        <v>90288</v>
      </c>
      <c r="DE20" s="355">
        <v>90811</v>
      </c>
      <c r="DF20" s="355">
        <v>91193</v>
      </c>
      <c r="DG20" s="344">
        <v>91068</v>
      </c>
      <c r="DH20" s="345">
        <v>90810</v>
      </c>
      <c r="DI20" s="355">
        <v>90603</v>
      </c>
      <c r="DJ20" s="355">
        <v>90070</v>
      </c>
      <c r="DK20" s="355">
        <v>90308</v>
      </c>
      <c r="DL20" s="355">
        <v>89989</v>
      </c>
      <c r="DM20" s="355">
        <v>90042</v>
      </c>
      <c r="DN20" s="355">
        <v>85458</v>
      </c>
      <c r="DO20" s="355">
        <v>85500</v>
      </c>
      <c r="DP20" s="355">
        <v>85557</v>
      </c>
      <c r="DQ20" s="344">
        <v>85478</v>
      </c>
      <c r="DR20" s="344">
        <v>85494</v>
      </c>
      <c r="DS20" s="348">
        <v>85085</v>
      </c>
      <c r="DT20" s="344">
        <v>83703</v>
      </c>
      <c r="DU20" s="344">
        <v>83102</v>
      </c>
      <c r="DV20" s="344">
        <v>83730</v>
      </c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103">
        <v>628</v>
      </c>
      <c r="EH20" s="83">
        <v>0.75002985787650778</v>
      </c>
      <c r="EI20" s="103">
        <v>-1355</v>
      </c>
      <c r="EJ20" s="83">
        <v>-1.4878991522818115</v>
      </c>
    </row>
    <row r="21" spans="1:153" ht="15" outlineLevel="2">
      <c r="A21" s="342">
        <v>51</v>
      </c>
      <c r="B21" s="342" t="s">
        <v>306</v>
      </c>
      <c r="C21" s="342" t="s">
        <v>308</v>
      </c>
      <c r="D21" s="345">
        <v>3820</v>
      </c>
      <c r="E21" s="355">
        <v>3642</v>
      </c>
      <c r="F21" s="355">
        <v>3567</v>
      </c>
      <c r="G21" s="355">
        <v>3669</v>
      </c>
      <c r="H21" s="355">
        <v>3657</v>
      </c>
      <c r="I21" s="355">
        <v>3648</v>
      </c>
      <c r="J21" s="355">
        <v>3653</v>
      </c>
      <c r="K21" s="355">
        <v>3681</v>
      </c>
      <c r="L21" s="355">
        <v>3586</v>
      </c>
      <c r="M21" s="355">
        <v>3626</v>
      </c>
      <c r="N21" s="355">
        <v>3609</v>
      </c>
      <c r="O21" s="348">
        <v>3569</v>
      </c>
      <c r="P21" s="345">
        <v>3467</v>
      </c>
      <c r="Q21" s="355">
        <v>3288</v>
      </c>
      <c r="R21" s="355">
        <v>3599</v>
      </c>
      <c r="S21" s="355">
        <v>3494</v>
      </c>
      <c r="T21" s="355">
        <v>3657</v>
      </c>
      <c r="U21" s="355">
        <v>3747</v>
      </c>
      <c r="V21" s="355">
        <v>3633</v>
      </c>
      <c r="W21" s="355">
        <v>3779</v>
      </c>
      <c r="X21" s="355">
        <v>3878</v>
      </c>
      <c r="Y21" s="355">
        <v>3968</v>
      </c>
      <c r="Z21" s="355">
        <v>3900</v>
      </c>
      <c r="AA21" s="348">
        <v>3822</v>
      </c>
      <c r="AB21" s="345">
        <v>3452</v>
      </c>
      <c r="AC21" s="355">
        <v>3395</v>
      </c>
      <c r="AD21" s="355">
        <v>3420</v>
      </c>
      <c r="AE21" s="355">
        <v>3489</v>
      </c>
      <c r="AF21" s="355">
        <v>3501</v>
      </c>
      <c r="AG21" s="355">
        <v>3499</v>
      </c>
      <c r="AH21" s="355">
        <v>3659</v>
      </c>
      <c r="AI21" s="355">
        <v>3750</v>
      </c>
      <c r="AJ21" s="355">
        <v>3865</v>
      </c>
      <c r="AK21" s="355">
        <v>3936</v>
      </c>
      <c r="AL21" s="355">
        <v>3813</v>
      </c>
      <c r="AM21" s="348">
        <v>3813</v>
      </c>
      <c r="AN21" s="345">
        <v>3645</v>
      </c>
      <c r="AO21" s="355">
        <v>3359</v>
      </c>
      <c r="AP21" s="355">
        <v>3363</v>
      </c>
      <c r="AQ21" s="355">
        <v>3537</v>
      </c>
      <c r="AR21" s="355">
        <v>3563</v>
      </c>
      <c r="AS21" s="355">
        <v>3657</v>
      </c>
      <c r="AT21" s="355">
        <v>3722</v>
      </c>
      <c r="AU21" s="355">
        <v>3783</v>
      </c>
      <c r="AV21" s="355">
        <v>3784</v>
      </c>
      <c r="AW21" s="355">
        <v>3802</v>
      </c>
      <c r="AX21" s="355">
        <v>3759</v>
      </c>
      <c r="AY21" s="348">
        <v>3687</v>
      </c>
      <c r="AZ21" s="345">
        <v>3575</v>
      </c>
      <c r="BA21" s="355">
        <v>3359</v>
      </c>
      <c r="BB21" s="355">
        <v>3519</v>
      </c>
      <c r="BC21" s="355">
        <v>3505</v>
      </c>
      <c r="BD21" s="355">
        <v>3556</v>
      </c>
      <c r="BE21" s="355">
        <v>3648</v>
      </c>
      <c r="BF21" s="355">
        <v>3637</v>
      </c>
      <c r="BG21" s="355">
        <v>3585</v>
      </c>
      <c r="BH21" s="355">
        <v>3659</v>
      </c>
      <c r="BI21" s="355">
        <v>3667</v>
      </c>
      <c r="BJ21" s="355">
        <v>3629</v>
      </c>
      <c r="BK21" s="344">
        <v>3653</v>
      </c>
      <c r="BL21" s="345">
        <v>3464</v>
      </c>
      <c r="BM21" s="355">
        <v>3482</v>
      </c>
      <c r="BN21" s="355">
        <v>3623</v>
      </c>
      <c r="BO21" s="355">
        <v>3732</v>
      </c>
      <c r="BP21" s="355">
        <v>3722</v>
      </c>
      <c r="BQ21" s="355">
        <v>3729</v>
      </c>
      <c r="BR21" s="355">
        <v>3670</v>
      </c>
      <c r="BS21" s="355">
        <v>3638</v>
      </c>
      <c r="BT21" s="355">
        <v>3642</v>
      </c>
      <c r="BU21" s="355">
        <v>3637</v>
      </c>
      <c r="BV21" s="355">
        <v>3593</v>
      </c>
      <c r="BW21" s="344">
        <v>3553</v>
      </c>
      <c r="BX21" s="345">
        <v>3261</v>
      </c>
      <c r="BY21" s="355">
        <v>3182</v>
      </c>
      <c r="BZ21" s="355">
        <v>3259</v>
      </c>
      <c r="CA21" s="355">
        <v>3375</v>
      </c>
      <c r="CB21" s="355">
        <v>3377</v>
      </c>
      <c r="CC21" s="355">
        <v>3460</v>
      </c>
      <c r="CD21" s="355">
        <v>3434</v>
      </c>
      <c r="CE21" s="355">
        <v>3455</v>
      </c>
      <c r="CF21" s="355">
        <v>3404</v>
      </c>
      <c r="CG21" s="355">
        <v>3436</v>
      </c>
      <c r="CH21" s="355">
        <v>3505</v>
      </c>
      <c r="CI21" s="344">
        <v>3541</v>
      </c>
      <c r="CJ21" s="345">
        <v>3393</v>
      </c>
      <c r="CK21" s="355">
        <v>3304</v>
      </c>
      <c r="CL21" s="355">
        <v>3268</v>
      </c>
      <c r="CM21" s="355">
        <v>3373</v>
      </c>
      <c r="CN21" s="355">
        <v>3327</v>
      </c>
      <c r="CO21" s="355">
        <v>3284</v>
      </c>
      <c r="CP21" s="355">
        <v>3381</v>
      </c>
      <c r="CQ21" s="355">
        <v>3476</v>
      </c>
      <c r="CR21" s="355">
        <v>3494</v>
      </c>
      <c r="CS21" s="355">
        <v>3505</v>
      </c>
      <c r="CT21" s="355">
        <v>3546</v>
      </c>
      <c r="CU21" s="344">
        <v>3555</v>
      </c>
      <c r="CV21" s="345">
        <v>3396</v>
      </c>
      <c r="CW21" s="355">
        <v>3354</v>
      </c>
      <c r="CX21" s="355">
        <v>3460</v>
      </c>
      <c r="CY21" s="355">
        <v>3580</v>
      </c>
      <c r="CZ21" s="355">
        <v>3624</v>
      </c>
      <c r="DA21" s="355">
        <v>3674</v>
      </c>
      <c r="DB21" s="355">
        <v>3650</v>
      </c>
      <c r="DC21" s="355">
        <v>3672</v>
      </c>
      <c r="DD21" s="355">
        <v>3649</v>
      </c>
      <c r="DE21" s="355">
        <v>3688</v>
      </c>
      <c r="DF21" s="355">
        <v>3701</v>
      </c>
      <c r="DG21" s="344">
        <v>3716</v>
      </c>
      <c r="DH21" s="345">
        <v>3566</v>
      </c>
      <c r="DI21" s="355">
        <v>3658</v>
      </c>
      <c r="DJ21" s="355">
        <v>3638</v>
      </c>
      <c r="DK21" s="355">
        <v>3808</v>
      </c>
      <c r="DL21" s="355">
        <v>3736</v>
      </c>
      <c r="DM21" s="355">
        <v>3848</v>
      </c>
      <c r="DN21" s="355">
        <v>3450</v>
      </c>
      <c r="DO21" s="355">
        <v>3521</v>
      </c>
      <c r="DP21" s="355">
        <v>3632</v>
      </c>
      <c r="DQ21" s="344">
        <v>3696</v>
      </c>
      <c r="DR21" s="344">
        <v>3752</v>
      </c>
      <c r="DS21" s="348">
        <v>3786</v>
      </c>
      <c r="DT21" s="344">
        <v>3574</v>
      </c>
      <c r="DU21" s="344">
        <v>3595</v>
      </c>
      <c r="DV21" s="344">
        <v>3831</v>
      </c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103">
        <v>236</v>
      </c>
      <c r="EH21" s="83">
        <v>6.1602714695901852</v>
      </c>
      <c r="EI21" s="103">
        <v>45</v>
      </c>
      <c r="EJ21" s="83">
        <v>1.2109795479009688</v>
      </c>
    </row>
    <row r="22" spans="1:153" ht="15" outlineLevel="2">
      <c r="A22" s="342">
        <v>147</v>
      </c>
      <c r="B22" s="342" t="s">
        <v>306</v>
      </c>
      <c r="C22" s="342" t="s">
        <v>309</v>
      </c>
      <c r="D22" s="345">
        <v>21261</v>
      </c>
      <c r="E22" s="355">
        <v>21093</v>
      </c>
      <c r="F22" s="355">
        <v>21060</v>
      </c>
      <c r="G22" s="355">
        <v>20896</v>
      </c>
      <c r="H22" s="355">
        <v>20769</v>
      </c>
      <c r="I22" s="355">
        <v>20896</v>
      </c>
      <c r="J22" s="355">
        <v>20893</v>
      </c>
      <c r="K22" s="355">
        <v>20870</v>
      </c>
      <c r="L22" s="355">
        <v>19155</v>
      </c>
      <c r="M22" s="355">
        <v>20447</v>
      </c>
      <c r="N22" s="355">
        <v>20492</v>
      </c>
      <c r="O22" s="348">
        <v>20620</v>
      </c>
      <c r="P22" s="345">
        <v>20460</v>
      </c>
      <c r="Q22" s="355">
        <v>19721</v>
      </c>
      <c r="R22" s="355">
        <v>20147</v>
      </c>
      <c r="S22" s="355">
        <v>20266</v>
      </c>
      <c r="T22" s="355">
        <v>20769</v>
      </c>
      <c r="U22" s="355">
        <v>20907</v>
      </c>
      <c r="V22" s="355">
        <v>20751</v>
      </c>
      <c r="W22" s="355">
        <v>20996</v>
      </c>
      <c r="X22" s="355">
        <v>21111</v>
      </c>
      <c r="Y22" s="355">
        <v>21438</v>
      </c>
      <c r="Z22" s="355">
        <v>21526</v>
      </c>
      <c r="AA22" s="348">
        <v>21380</v>
      </c>
      <c r="AB22" s="345">
        <v>20835</v>
      </c>
      <c r="AC22" s="355">
        <v>20708</v>
      </c>
      <c r="AD22" s="355">
        <v>20853</v>
      </c>
      <c r="AE22" s="355">
        <v>21045</v>
      </c>
      <c r="AF22" s="355">
        <v>20954</v>
      </c>
      <c r="AG22" s="355">
        <v>21120</v>
      </c>
      <c r="AH22" s="355">
        <v>21851</v>
      </c>
      <c r="AI22" s="355">
        <v>22159</v>
      </c>
      <c r="AJ22" s="355">
        <v>22361</v>
      </c>
      <c r="AK22" s="355">
        <v>22480</v>
      </c>
      <c r="AL22" s="355">
        <v>22268</v>
      </c>
      <c r="AM22" s="348">
        <v>22277</v>
      </c>
      <c r="AN22" s="345">
        <v>22015</v>
      </c>
      <c r="AO22" s="355">
        <v>22029</v>
      </c>
      <c r="AP22" s="355">
        <v>22311</v>
      </c>
      <c r="AQ22" s="355">
        <v>22650</v>
      </c>
      <c r="AR22" s="355">
        <v>22739</v>
      </c>
      <c r="AS22" s="355">
        <v>23142</v>
      </c>
      <c r="AT22" s="355">
        <v>23582</v>
      </c>
      <c r="AU22" s="355">
        <v>23716</v>
      </c>
      <c r="AV22" s="355">
        <v>23773</v>
      </c>
      <c r="AW22" s="355">
        <v>23923</v>
      </c>
      <c r="AX22" s="355">
        <v>23935</v>
      </c>
      <c r="AY22" s="348">
        <v>24003</v>
      </c>
      <c r="AZ22" s="345">
        <v>23775</v>
      </c>
      <c r="BA22" s="355">
        <v>23613</v>
      </c>
      <c r="BB22" s="355">
        <v>24019</v>
      </c>
      <c r="BC22" s="355">
        <v>23749</v>
      </c>
      <c r="BD22" s="355">
        <v>23741</v>
      </c>
      <c r="BE22" s="355">
        <v>23988</v>
      </c>
      <c r="BF22" s="355">
        <v>24046</v>
      </c>
      <c r="BG22" s="355">
        <v>24171</v>
      </c>
      <c r="BH22" s="355">
        <v>24320</v>
      </c>
      <c r="BI22" s="355">
        <v>24375</v>
      </c>
      <c r="BJ22" s="355">
        <v>24322</v>
      </c>
      <c r="BK22" s="344">
        <v>24419</v>
      </c>
      <c r="BL22" s="345">
        <v>24062</v>
      </c>
      <c r="BM22" s="355">
        <v>24187</v>
      </c>
      <c r="BN22" s="355">
        <v>24494</v>
      </c>
      <c r="BO22" s="355">
        <v>24723</v>
      </c>
      <c r="BP22" s="355">
        <v>24682</v>
      </c>
      <c r="BQ22" s="355">
        <v>24705</v>
      </c>
      <c r="BR22" s="355">
        <v>24595</v>
      </c>
      <c r="BS22" s="355">
        <v>24678</v>
      </c>
      <c r="BT22" s="355">
        <v>24727</v>
      </c>
      <c r="BU22" s="355">
        <v>24839</v>
      </c>
      <c r="BV22" s="355">
        <v>25038</v>
      </c>
      <c r="BW22" s="344">
        <v>25462</v>
      </c>
      <c r="BX22" s="345">
        <v>25163</v>
      </c>
      <c r="BY22" s="355">
        <v>25181</v>
      </c>
      <c r="BZ22" s="355">
        <v>25315</v>
      </c>
      <c r="CA22" s="355">
        <v>25351</v>
      </c>
      <c r="CB22" s="355">
        <v>25346</v>
      </c>
      <c r="CC22" s="355">
        <v>25429</v>
      </c>
      <c r="CD22" s="355">
        <v>25356</v>
      </c>
      <c r="CE22" s="355">
        <v>25470</v>
      </c>
      <c r="CF22" s="355">
        <v>25579</v>
      </c>
      <c r="CG22" s="355">
        <v>25766</v>
      </c>
      <c r="CH22" s="355">
        <v>25894</v>
      </c>
      <c r="CI22" s="344">
        <v>25829</v>
      </c>
      <c r="CJ22" s="345">
        <v>25484</v>
      </c>
      <c r="CK22" s="355">
        <v>25430</v>
      </c>
      <c r="CL22" s="355">
        <v>25519</v>
      </c>
      <c r="CM22" s="355">
        <v>25448</v>
      </c>
      <c r="CN22" s="355">
        <v>25272</v>
      </c>
      <c r="CO22" s="355">
        <v>25417</v>
      </c>
      <c r="CP22" s="355">
        <v>25510</v>
      </c>
      <c r="CQ22" s="355">
        <v>25998</v>
      </c>
      <c r="CR22" s="355">
        <v>26194</v>
      </c>
      <c r="CS22" s="355">
        <v>26495</v>
      </c>
      <c r="CT22" s="355">
        <v>26795</v>
      </c>
      <c r="CU22" s="344">
        <v>26977</v>
      </c>
      <c r="CV22" s="345">
        <v>26982</v>
      </c>
      <c r="CW22" s="355">
        <v>27118</v>
      </c>
      <c r="CX22" s="355">
        <v>27503</v>
      </c>
      <c r="CY22" s="355">
        <v>27713</v>
      </c>
      <c r="CZ22" s="355">
        <v>27948</v>
      </c>
      <c r="DA22" s="355">
        <v>28051</v>
      </c>
      <c r="DB22" s="355">
        <v>27946</v>
      </c>
      <c r="DC22" s="355">
        <v>28033</v>
      </c>
      <c r="DD22" s="355">
        <v>27761</v>
      </c>
      <c r="DE22" s="355">
        <v>27954</v>
      </c>
      <c r="DF22" s="355">
        <v>28066</v>
      </c>
      <c r="DG22" s="344">
        <v>28082</v>
      </c>
      <c r="DH22" s="345">
        <v>27979</v>
      </c>
      <c r="DI22" s="355">
        <v>27956</v>
      </c>
      <c r="DJ22" s="355">
        <v>27836</v>
      </c>
      <c r="DK22" s="355">
        <v>27947</v>
      </c>
      <c r="DL22" s="355">
        <v>27819</v>
      </c>
      <c r="DM22" s="355">
        <v>27817</v>
      </c>
      <c r="DN22" s="355">
        <v>26390</v>
      </c>
      <c r="DO22" s="355">
        <v>26294</v>
      </c>
      <c r="DP22" s="355">
        <v>26375</v>
      </c>
      <c r="DQ22" s="344">
        <v>26344</v>
      </c>
      <c r="DR22" s="344">
        <v>26346</v>
      </c>
      <c r="DS22" s="348">
        <v>26241</v>
      </c>
      <c r="DT22" s="344">
        <v>25924</v>
      </c>
      <c r="DU22" s="344">
        <v>25947</v>
      </c>
      <c r="DV22" s="344">
        <v>26253</v>
      </c>
      <c r="DW22" s="355"/>
      <c r="DX22" s="355"/>
      <c r="DY22" s="355"/>
      <c r="DZ22" s="355"/>
      <c r="EA22" s="355"/>
      <c r="EB22" s="355"/>
      <c r="EC22" s="355"/>
      <c r="ED22" s="355"/>
      <c r="EE22" s="355"/>
      <c r="EF22" s="355"/>
      <c r="EG22" s="103">
        <v>306</v>
      </c>
      <c r="EH22" s="83">
        <v>1.1655810764484058</v>
      </c>
      <c r="EI22" s="103">
        <v>12</v>
      </c>
      <c r="EJ22" s="83">
        <v>4.2731999145360015E-2</v>
      </c>
    </row>
    <row r="23" spans="1:153" ht="15" outlineLevel="2">
      <c r="A23" s="342">
        <v>172</v>
      </c>
      <c r="B23" s="342" t="s">
        <v>306</v>
      </c>
      <c r="C23" s="342" t="s">
        <v>310</v>
      </c>
      <c r="D23" s="345">
        <v>25027</v>
      </c>
      <c r="E23" s="355">
        <v>24670</v>
      </c>
      <c r="F23" s="355">
        <v>24600</v>
      </c>
      <c r="G23" s="355">
        <v>24608</v>
      </c>
      <c r="H23" s="355">
        <v>24305</v>
      </c>
      <c r="I23" s="355">
        <v>24277</v>
      </c>
      <c r="J23" s="355">
        <v>24042</v>
      </c>
      <c r="K23" s="355">
        <v>23986</v>
      </c>
      <c r="L23" s="355">
        <v>22695</v>
      </c>
      <c r="M23" s="355">
        <v>23897</v>
      </c>
      <c r="N23" s="355">
        <v>23969</v>
      </c>
      <c r="O23" s="348">
        <v>24056</v>
      </c>
      <c r="P23" s="345">
        <v>23853</v>
      </c>
      <c r="Q23" s="355">
        <v>22591</v>
      </c>
      <c r="R23" s="355">
        <v>23943</v>
      </c>
      <c r="S23" s="355">
        <v>24093</v>
      </c>
      <c r="T23" s="355">
        <v>24305</v>
      </c>
      <c r="U23" s="355">
        <v>24974</v>
      </c>
      <c r="V23" s="355">
        <v>24685</v>
      </c>
      <c r="W23" s="355">
        <v>25297</v>
      </c>
      <c r="X23" s="355">
        <v>25373</v>
      </c>
      <c r="Y23" s="355">
        <v>25938</v>
      </c>
      <c r="Z23" s="355">
        <v>25872</v>
      </c>
      <c r="AA23" s="348">
        <v>25565</v>
      </c>
      <c r="AB23" s="345">
        <v>24911</v>
      </c>
      <c r="AC23" s="355">
        <v>24583</v>
      </c>
      <c r="AD23" s="355">
        <v>24775</v>
      </c>
      <c r="AE23" s="355">
        <v>24930</v>
      </c>
      <c r="AF23" s="355">
        <v>24936</v>
      </c>
      <c r="AG23" s="355">
        <v>25352</v>
      </c>
      <c r="AH23" s="355">
        <v>26451</v>
      </c>
      <c r="AI23" s="355">
        <v>26817</v>
      </c>
      <c r="AJ23" s="355">
        <v>26893</v>
      </c>
      <c r="AK23" s="355">
        <v>27092</v>
      </c>
      <c r="AL23" s="355">
        <v>26485</v>
      </c>
      <c r="AM23" s="348">
        <v>26763</v>
      </c>
      <c r="AN23" s="345">
        <v>26551</v>
      </c>
      <c r="AO23" s="355">
        <v>26126</v>
      </c>
      <c r="AP23" s="355">
        <v>26455</v>
      </c>
      <c r="AQ23" s="355">
        <v>27036</v>
      </c>
      <c r="AR23" s="355">
        <v>27242</v>
      </c>
      <c r="AS23" s="355">
        <v>27644</v>
      </c>
      <c r="AT23" s="355">
        <v>28211</v>
      </c>
      <c r="AU23" s="355">
        <v>28424</v>
      </c>
      <c r="AV23" s="355">
        <v>28692</v>
      </c>
      <c r="AW23" s="355">
        <v>29112</v>
      </c>
      <c r="AX23" s="355">
        <v>28958</v>
      </c>
      <c r="AY23" s="348">
        <v>28988</v>
      </c>
      <c r="AZ23" s="345">
        <v>28719</v>
      </c>
      <c r="BA23" s="355">
        <v>28317</v>
      </c>
      <c r="BB23" s="355">
        <v>28849</v>
      </c>
      <c r="BC23" s="355">
        <v>28523</v>
      </c>
      <c r="BD23" s="355">
        <v>28524</v>
      </c>
      <c r="BE23" s="355">
        <v>28913</v>
      </c>
      <c r="BF23" s="355">
        <v>28904</v>
      </c>
      <c r="BG23" s="355">
        <v>29044</v>
      </c>
      <c r="BH23" s="355">
        <v>29018</v>
      </c>
      <c r="BI23" s="355">
        <v>29140</v>
      </c>
      <c r="BJ23" s="355">
        <v>28898</v>
      </c>
      <c r="BK23" s="344">
        <v>28932</v>
      </c>
      <c r="BL23" s="345">
        <v>28506</v>
      </c>
      <c r="BM23" s="355">
        <v>28510</v>
      </c>
      <c r="BN23" s="355">
        <v>29129</v>
      </c>
      <c r="BO23" s="355">
        <v>29341</v>
      </c>
      <c r="BP23" s="355">
        <v>29234</v>
      </c>
      <c r="BQ23" s="355">
        <v>29355</v>
      </c>
      <c r="BR23" s="355">
        <v>29212</v>
      </c>
      <c r="BS23" s="355">
        <v>29359</v>
      </c>
      <c r="BT23" s="355">
        <v>29286</v>
      </c>
      <c r="BU23" s="355">
        <v>29422</v>
      </c>
      <c r="BV23" s="355">
        <v>29475</v>
      </c>
      <c r="BW23" s="344">
        <v>29416</v>
      </c>
      <c r="BX23" s="345">
        <v>28880</v>
      </c>
      <c r="BY23" s="355">
        <v>28943</v>
      </c>
      <c r="BZ23" s="355">
        <v>29245</v>
      </c>
      <c r="CA23" s="355">
        <v>29505</v>
      </c>
      <c r="CB23" s="355">
        <v>29764</v>
      </c>
      <c r="CC23" s="355">
        <v>29859</v>
      </c>
      <c r="CD23" s="355">
        <v>30190</v>
      </c>
      <c r="CE23" s="355">
        <v>30316</v>
      </c>
      <c r="CF23" s="355">
        <v>30346</v>
      </c>
      <c r="CG23" s="355">
        <v>30582</v>
      </c>
      <c r="CH23" s="355">
        <v>30752</v>
      </c>
      <c r="CI23" s="344">
        <v>30767</v>
      </c>
      <c r="CJ23" s="345">
        <v>30316</v>
      </c>
      <c r="CK23" s="355">
        <v>30202</v>
      </c>
      <c r="CL23" s="355">
        <v>30266</v>
      </c>
      <c r="CM23" s="355">
        <v>30416</v>
      </c>
      <c r="CN23" s="355">
        <v>30319</v>
      </c>
      <c r="CO23" s="355">
        <v>30482</v>
      </c>
      <c r="CP23" s="355">
        <v>30655</v>
      </c>
      <c r="CQ23" s="355">
        <v>31273</v>
      </c>
      <c r="CR23" s="355">
        <v>31514</v>
      </c>
      <c r="CS23" s="355">
        <v>31867</v>
      </c>
      <c r="CT23" s="355">
        <v>32232</v>
      </c>
      <c r="CU23" s="344">
        <v>32455</v>
      </c>
      <c r="CV23" s="345">
        <v>32457</v>
      </c>
      <c r="CW23" s="355">
        <v>32580</v>
      </c>
      <c r="CX23" s="355">
        <v>33049</v>
      </c>
      <c r="CY23" s="355">
        <v>33339</v>
      </c>
      <c r="CZ23" s="355">
        <v>33652</v>
      </c>
      <c r="DA23" s="355">
        <v>33898</v>
      </c>
      <c r="DB23" s="355">
        <v>33928</v>
      </c>
      <c r="DC23" s="355">
        <v>34047</v>
      </c>
      <c r="DD23" s="355">
        <v>33171</v>
      </c>
      <c r="DE23" s="355">
        <v>33489</v>
      </c>
      <c r="DF23" s="355">
        <v>33695</v>
      </c>
      <c r="DG23" s="344">
        <v>33915</v>
      </c>
      <c r="DH23" s="345">
        <v>33773</v>
      </c>
      <c r="DI23" s="355">
        <v>33693</v>
      </c>
      <c r="DJ23" s="355">
        <v>33653</v>
      </c>
      <c r="DK23" s="355">
        <v>33779</v>
      </c>
      <c r="DL23" s="355">
        <v>33716</v>
      </c>
      <c r="DM23" s="355">
        <v>33669</v>
      </c>
      <c r="DN23" s="355">
        <v>31408</v>
      </c>
      <c r="DO23" s="355">
        <v>31344</v>
      </c>
      <c r="DP23" s="355">
        <v>31405</v>
      </c>
      <c r="DQ23" s="344">
        <v>31299</v>
      </c>
      <c r="DR23" s="344">
        <v>31225</v>
      </c>
      <c r="DS23" s="348">
        <v>31348</v>
      </c>
      <c r="DT23" s="344">
        <v>30781</v>
      </c>
      <c r="DU23" s="344">
        <v>30537</v>
      </c>
      <c r="DV23" s="344">
        <v>30965</v>
      </c>
      <c r="DW23" s="355"/>
      <c r="DX23" s="355"/>
      <c r="DY23" s="355"/>
      <c r="DZ23" s="355"/>
      <c r="EA23" s="355"/>
      <c r="EB23" s="355"/>
      <c r="EC23" s="355"/>
      <c r="ED23" s="355"/>
      <c r="EE23" s="355"/>
      <c r="EF23" s="355"/>
      <c r="EG23" s="103">
        <v>428</v>
      </c>
      <c r="EH23" s="83">
        <v>1.3822057161311156</v>
      </c>
      <c r="EI23" s="103">
        <v>-383</v>
      </c>
      <c r="EJ23" s="83">
        <v>-1.1292938227922746</v>
      </c>
    </row>
    <row r="24" spans="1:153" ht="15" outlineLevel="2">
      <c r="A24" s="342">
        <v>475</v>
      </c>
      <c r="B24" s="342" t="s">
        <v>306</v>
      </c>
      <c r="C24" s="342" t="s">
        <v>311</v>
      </c>
      <c r="D24" s="345">
        <v>166</v>
      </c>
      <c r="E24" s="355">
        <v>145</v>
      </c>
      <c r="F24" s="355">
        <v>159</v>
      </c>
      <c r="G24" s="355">
        <v>168</v>
      </c>
      <c r="H24" s="355">
        <v>177</v>
      </c>
      <c r="I24" s="355">
        <v>176</v>
      </c>
      <c r="J24" s="355">
        <v>183</v>
      </c>
      <c r="K24" s="355">
        <v>188</v>
      </c>
      <c r="L24" s="355">
        <v>172</v>
      </c>
      <c r="M24" s="355">
        <v>193</v>
      </c>
      <c r="N24" s="355">
        <v>176</v>
      </c>
      <c r="O24" s="348">
        <v>188</v>
      </c>
      <c r="P24" s="345">
        <v>171</v>
      </c>
      <c r="Q24" s="355">
        <v>166</v>
      </c>
      <c r="R24" s="355">
        <v>195</v>
      </c>
      <c r="S24" s="355">
        <v>197</v>
      </c>
      <c r="T24" s="355">
        <v>177</v>
      </c>
      <c r="U24" s="355">
        <v>232</v>
      </c>
      <c r="V24" s="355">
        <v>234</v>
      </c>
      <c r="W24" s="355">
        <v>228</v>
      </c>
      <c r="X24" s="355">
        <v>226</v>
      </c>
      <c r="Y24" s="355">
        <v>239</v>
      </c>
      <c r="Z24" s="355">
        <v>241</v>
      </c>
      <c r="AA24" s="348">
        <v>233</v>
      </c>
      <c r="AB24" s="345">
        <v>196</v>
      </c>
      <c r="AC24" s="355">
        <v>159</v>
      </c>
      <c r="AD24" s="355">
        <v>160</v>
      </c>
      <c r="AE24" s="355">
        <v>175</v>
      </c>
      <c r="AF24" s="355">
        <v>170</v>
      </c>
      <c r="AG24" s="355">
        <v>151</v>
      </c>
      <c r="AH24" s="355">
        <v>179</v>
      </c>
      <c r="AI24" s="355">
        <v>171</v>
      </c>
      <c r="AJ24" s="355">
        <v>211</v>
      </c>
      <c r="AK24" s="355">
        <v>210</v>
      </c>
      <c r="AL24" s="355">
        <v>212</v>
      </c>
      <c r="AM24" s="348">
        <v>204</v>
      </c>
      <c r="AN24" s="345">
        <v>170</v>
      </c>
      <c r="AO24" s="355">
        <v>149</v>
      </c>
      <c r="AP24" s="355">
        <v>169</v>
      </c>
      <c r="AQ24" s="355">
        <v>175</v>
      </c>
      <c r="AR24" s="355">
        <v>191</v>
      </c>
      <c r="AS24" s="355">
        <v>220</v>
      </c>
      <c r="AT24" s="355">
        <v>242</v>
      </c>
      <c r="AU24" s="355">
        <v>243</v>
      </c>
      <c r="AV24" s="355">
        <v>276</v>
      </c>
      <c r="AW24" s="355">
        <v>291</v>
      </c>
      <c r="AX24" s="355">
        <v>295</v>
      </c>
      <c r="AY24" s="348">
        <v>381</v>
      </c>
      <c r="AZ24" s="345">
        <v>353</v>
      </c>
      <c r="BA24" s="355">
        <v>316</v>
      </c>
      <c r="BB24" s="355">
        <v>294</v>
      </c>
      <c r="BC24" s="355">
        <v>238</v>
      </c>
      <c r="BD24" s="355">
        <v>246</v>
      </c>
      <c r="BE24" s="355">
        <v>262</v>
      </c>
      <c r="BF24" s="355">
        <v>258</v>
      </c>
      <c r="BG24" s="355">
        <v>266</v>
      </c>
      <c r="BH24" s="355">
        <v>257</v>
      </c>
      <c r="BI24" s="355">
        <v>251</v>
      </c>
      <c r="BJ24" s="355">
        <v>248</v>
      </c>
      <c r="BK24" s="344">
        <v>258</v>
      </c>
      <c r="BL24" s="345">
        <v>240</v>
      </c>
      <c r="BM24" s="355">
        <v>189</v>
      </c>
      <c r="BN24" s="355">
        <v>216</v>
      </c>
      <c r="BO24" s="355">
        <v>226</v>
      </c>
      <c r="BP24" s="355">
        <v>235</v>
      </c>
      <c r="BQ24" s="355">
        <v>239</v>
      </c>
      <c r="BR24" s="355">
        <v>243</v>
      </c>
      <c r="BS24" s="355">
        <v>257</v>
      </c>
      <c r="BT24" s="355">
        <v>248</v>
      </c>
      <c r="BU24" s="355">
        <v>213</v>
      </c>
      <c r="BV24" s="355">
        <v>200</v>
      </c>
      <c r="BW24" s="344">
        <v>213</v>
      </c>
      <c r="BX24" s="345">
        <v>192</v>
      </c>
      <c r="BY24" s="355">
        <v>161</v>
      </c>
      <c r="BZ24" s="355">
        <v>175</v>
      </c>
      <c r="CA24" s="355">
        <v>197</v>
      </c>
      <c r="CB24" s="355">
        <v>223</v>
      </c>
      <c r="CC24" s="355">
        <v>234</v>
      </c>
      <c r="CD24" s="355">
        <v>242</v>
      </c>
      <c r="CE24" s="355">
        <v>254</v>
      </c>
      <c r="CF24" s="355">
        <v>252</v>
      </c>
      <c r="CG24" s="355">
        <v>268</v>
      </c>
      <c r="CH24" s="355">
        <v>275</v>
      </c>
      <c r="CI24" s="344">
        <v>291</v>
      </c>
      <c r="CJ24" s="345">
        <v>238</v>
      </c>
      <c r="CK24" s="355">
        <v>204</v>
      </c>
      <c r="CL24" s="355">
        <v>229</v>
      </c>
      <c r="CM24" s="355">
        <v>224</v>
      </c>
      <c r="CN24" s="355">
        <v>208</v>
      </c>
      <c r="CO24" s="355">
        <v>224</v>
      </c>
      <c r="CP24" s="355">
        <v>227</v>
      </c>
      <c r="CQ24" s="355">
        <v>252</v>
      </c>
      <c r="CR24" s="355">
        <v>267</v>
      </c>
      <c r="CS24" s="355">
        <v>265</v>
      </c>
      <c r="CT24" s="355">
        <v>268</v>
      </c>
      <c r="CU24" s="344">
        <v>276</v>
      </c>
      <c r="CV24" s="345">
        <v>248</v>
      </c>
      <c r="CW24" s="355">
        <v>235</v>
      </c>
      <c r="CX24" s="355">
        <v>230</v>
      </c>
      <c r="CY24" s="355">
        <v>246</v>
      </c>
      <c r="CZ24" s="355">
        <v>272</v>
      </c>
      <c r="DA24" s="355">
        <v>288</v>
      </c>
      <c r="DB24" s="355">
        <v>297</v>
      </c>
      <c r="DC24" s="355">
        <v>290</v>
      </c>
      <c r="DD24" s="355">
        <v>283</v>
      </c>
      <c r="DE24" s="355">
        <v>286</v>
      </c>
      <c r="DF24" s="355">
        <v>302</v>
      </c>
      <c r="DG24" s="344">
        <v>295</v>
      </c>
      <c r="DH24" s="345">
        <v>251</v>
      </c>
      <c r="DI24" s="355">
        <v>239</v>
      </c>
      <c r="DJ24" s="355">
        <v>247</v>
      </c>
      <c r="DK24" s="355">
        <v>317</v>
      </c>
      <c r="DL24" s="355">
        <v>312</v>
      </c>
      <c r="DM24" s="355">
        <v>322</v>
      </c>
      <c r="DN24" s="355">
        <v>266</v>
      </c>
      <c r="DO24" s="355">
        <v>259</v>
      </c>
      <c r="DP24" s="355">
        <v>291</v>
      </c>
      <c r="DQ24" s="344">
        <v>273</v>
      </c>
      <c r="DR24" s="344">
        <v>291</v>
      </c>
      <c r="DS24" s="348">
        <v>282</v>
      </c>
      <c r="DT24" s="344">
        <v>236</v>
      </c>
      <c r="DU24" s="344">
        <v>214</v>
      </c>
      <c r="DV24" s="344">
        <v>255</v>
      </c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103">
        <v>41</v>
      </c>
      <c r="EH24" s="83">
        <v>16.078431372549019</v>
      </c>
      <c r="EI24" s="103">
        <v>-27</v>
      </c>
      <c r="EJ24" s="83">
        <v>-9.1525423728813564</v>
      </c>
    </row>
    <row r="25" spans="1:153" ht="15" outlineLevel="2">
      <c r="A25" s="342">
        <v>480</v>
      </c>
      <c r="B25" s="342" t="s">
        <v>306</v>
      </c>
      <c r="C25" s="342" t="s">
        <v>312</v>
      </c>
      <c r="D25" s="345">
        <v>1634</v>
      </c>
      <c r="E25" s="355">
        <v>1498</v>
      </c>
      <c r="F25" s="355">
        <v>1534</v>
      </c>
      <c r="G25" s="355">
        <v>1593</v>
      </c>
      <c r="H25" s="355">
        <v>1526</v>
      </c>
      <c r="I25" s="355">
        <v>1573</v>
      </c>
      <c r="J25" s="355">
        <v>1573</v>
      </c>
      <c r="K25" s="355">
        <v>1633</v>
      </c>
      <c r="L25" s="355">
        <v>1656</v>
      </c>
      <c r="M25" s="355">
        <v>1669</v>
      </c>
      <c r="N25" s="355">
        <v>1713</v>
      </c>
      <c r="O25" s="348">
        <v>1749</v>
      </c>
      <c r="P25" s="345">
        <v>1735</v>
      </c>
      <c r="Q25" s="355">
        <v>1736</v>
      </c>
      <c r="R25" s="355">
        <v>1880</v>
      </c>
      <c r="S25" s="355">
        <v>1916</v>
      </c>
      <c r="T25" s="355">
        <v>1526</v>
      </c>
      <c r="U25" s="355">
        <v>2063</v>
      </c>
      <c r="V25" s="355">
        <v>1982</v>
      </c>
      <c r="W25" s="355">
        <v>2056</v>
      </c>
      <c r="X25" s="355">
        <v>2047</v>
      </c>
      <c r="Y25" s="355">
        <v>2076</v>
      </c>
      <c r="Z25" s="355">
        <v>2051</v>
      </c>
      <c r="AA25" s="348">
        <v>2020</v>
      </c>
      <c r="AB25" s="345">
        <v>1932</v>
      </c>
      <c r="AC25" s="355">
        <v>1857</v>
      </c>
      <c r="AD25" s="355">
        <v>1865</v>
      </c>
      <c r="AE25" s="355">
        <v>1874</v>
      </c>
      <c r="AF25" s="355">
        <v>1844</v>
      </c>
      <c r="AG25" s="355">
        <v>1881</v>
      </c>
      <c r="AH25" s="355">
        <v>2008</v>
      </c>
      <c r="AI25" s="355">
        <v>2079</v>
      </c>
      <c r="AJ25" s="355">
        <v>2102</v>
      </c>
      <c r="AK25" s="355">
        <v>2118</v>
      </c>
      <c r="AL25" s="355">
        <v>2003</v>
      </c>
      <c r="AM25" s="348">
        <v>2043</v>
      </c>
      <c r="AN25" s="345">
        <v>2026</v>
      </c>
      <c r="AO25" s="355">
        <v>1921</v>
      </c>
      <c r="AP25" s="355">
        <v>2002</v>
      </c>
      <c r="AQ25" s="355">
        <v>2084</v>
      </c>
      <c r="AR25" s="355">
        <v>2128</v>
      </c>
      <c r="AS25" s="355">
        <v>2203</v>
      </c>
      <c r="AT25" s="355">
        <v>2221</v>
      </c>
      <c r="AU25" s="355">
        <v>2217</v>
      </c>
      <c r="AV25" s="355">
        <v>2174</v>
      </c>
      <c r="AW25" s="355">
        <v>2211</v>
      </c>
      <c r="AX25" s="355">
        <v>2189</v>
      </c>
      <c r="AY25" s="348">
        <v>2163</v>
      </c>
      <c r="AZ25" s="345">
        <v>2095</v>
      </c>
      <c r="BA25" s="355">
        <v>2032</v>
      </c>
      <c r="BB25" s="355">
        <v>2101</v>
      </c>
      <c r="BC25" s="355">
        <v>2047</v>
      </c>
      <c r="BD25" s="355">
        <v>2093</v>
      </c>
      <c r="BE25" s="355">
        <v>2237</v>
      </c>
      <c r="BF25" s="355">
        <v>2305</v>
      </c>
      <c r="BG25" s="355">
        <v>2485</v>
      </c>
      <c r="BH25" s="355">
        <v>2250</v>
      </c>
      <c r="BI25" s="355">
        <v>2192</v>
      </c>
      <c r="BJ25" s="355">
        <v>2138</v>
      </c>
      <c r="BK25" s="344">
        <v>2137</v>
      </c>
      <c r="BL25" s="345">
        <v>2079</v>
      </c>
      <c r="BM25" s="355">
        <v>2035</v>
      </c>
      <c r="BN25" s="355">
        <v>2057</v>
      </c>
      <c r="BO25" s="355">
        <v>2039</v>
      </c>
      <c r="BP25" s="355">
        <v>2007</v>
      </c>
      <c r="BQ25" s="355">
        <v>2056</v>
      </c>
      <c r="BR25" s="355">
        <v>2056</v>
      </c>
      <c r="BS25" s="355">
        <v>2032</v>
      </c>
      <c r="BT25" s="355">
        <v>2033</v>
      </c>
      <c r="BU25" s="355">
        <v>2084</v>
      </c>
      <c r="BV25" s="355">
        <v>2072</v>
      </c>
      <c r="BW25" s="344">
        <v>2077</v>
      </c>
      <c r="BX25" s="345">
        <v>2007</v>
      </c>
      <c r="BY25" s="355">
        <v>2001</v>
      </c>
      <c r="BZ25" s="355">
        <v>2042</v>
      </c>
      <c r="CA25" s="355">
        <v>2053</v>
      </c>
      <c r="CB25" s="355">
        <v>2080</v>
      </c>
      <c r="CC25" s="355">
        <v>2195</v>
      </c>
      <c r="CD25" s="355">
        <v>2249</v>
      </c>
      <c r="CE25" s="355">
        <v>2283</v>
      </c>
      <c r="CF25" s="355">
        <v>2291</v>
      </c>
      <c r="CG25" s="355">
        <v>2338</v>
      </c>
      <c r="CH25" s="355">
        <v>2399</v>
      </c>
      <c r="CI25" s="344">
        <v>2381</v>
      </c>
      <c r="CJ25" s="345">
        <v>2292</v>
      </c>
      <c r="CK25" s="355">
        <v>2234</v>
      </c>
      <c r="CL25" s="355">
        <v>2302</v>
      </c>
      <c r="CM25" s="355">
        <v>2325</v>
      </c>
      <c r="CN25" s="355">
        <v>2311</v>
      </c>
      <c r="CO25" s="355">
        <v>2309</v>
      </c>
      <c r="CP25" s="355">
        <v>2370</v>
      </c>
      <c r="CQ25" s="355">
        <v>2462</v>
      </c>
      <c r="CR25" s="355">
        <v>2444</v>
      </c>
      <c r="CS25" s="355">
        <v>2446</v>
      </c>
      <c r="CT25" s="355">
        <v>2480</v>
      </c>
      <c r="CU25" s="344">
        <v>2489</v>
      </c>
      <c r="CV25" s="345">
        <v>2475</v>
      </c>
      <c r="CW25" s="355">
        <v>2544</v>
      </c>
      <c r="CX25" s="355">
        <v>2621</v>
      </c>
      <c r="CY25" s="355">
        <v>2697</v>
      </c>
      <c r="CZ25" s="355">
        <v>2815</v>
      </c>
      <c r="DA25" s="355">
        <v>2842</v>
      </c>
      <c r="DB25" s="355">
        <v>2790</v>
      </c>
      <c r="DC25" s="355">
        <v>2848</v>
      </c>
      <c r="DD25" s="355">
        <v>2826</v>
      </c>
      <c r="DE25" s="355">
        <v>2849</v>
      </c>
      <c r="DF25" s="355">
        <v>2855</v>
      </c>
      <c r="DG25" s="344">
        <v>2819</v>
      </c>
      <c r="DH25" s="345">
        <v>2753</v>
      </c>
      <c r="DI25" s="355">
        <v>2786</v>
      </c>
      <c r="DJ25" s="355">
        <v>2816</v>
      </c>
      <c r="DK25" s="355">
        <v>2869</v>
      </c>
      <c r="DL25" s="355">
        <v>2851</v>
      </c>
      <c r="DM25" s="355">
        <v>2819</v>
      </c>
      <c r="DN25" s="355">
        <v>2441</v>
      </c>
      <c r="DO25" s="355">
        <v>2323</v>
      </c>
      <c r="DP25" s="355">
        <v>2336</v>
      </c>
      <c r="DQ25" s="344">
        <v>2300</v>
      </c>
      <c r="DR25" s="344">
        <v>2257</v>
      </c>
      <c r="DS25" s="348">
        <v>2145</v>
      </c>
      <c r="DT25" s="344">
        <v>2040</v>
      </c>
      <c r="DU25" s="344">
        <v>2016</v>
      </c>
      <c r="DV25" s="344">
        <v>2083</v>
      </c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103">
        <v>67</v>
      </c>
      <c r="EH25" s="83">
        <v>3.2165146423427751</v>
      </c>
      <c r="EI25" s="103">
        <v>-62</v>
      </c>
      <c r="EJ25" s="83">
        <v>-2.199361475700603</v>
      </c>
      <c r="ES25" t="s">
        <v>3057</v>
      </c>
    </row>
    <row r="26" spans="1:153" ht="15" outlineLevel="2">
      <c r="A26" s="342">
        <v>490</v>
      </c>
      <c r="B26" s="342" t="s">
        <v>306</v>
      </c>
      <c r="C26" s="342" t="s">
        <v>313</v>
      </c>
      <c r="D26" s="345">
        <v>4193</v>
      </c>
      <c r="E26" s="355">
        <v>3841</v>
      </c>
      <c r="F26" s="355">
        <v>3771</v>
      </c>
      <c r="G26" s="355">
        <v>3778</v>
      </c>
      <c r="H26" s="355">
        <v>3835</v>
      </c>
      <c r="I26" s="355">
        <v>3946</v>
      </c>
      <c r="J26" s="355">
        <v>4002</v>
      </c>
      <c r="K26" s="355">
        <v>4136</v>
      </c>
      <c r="L26" s="355">
        <v>4134</v>
      </c>
      <c r="M26" s="355">
        <v>4242</v>
      </c>
      <c r="N26" s="355">
        <v>4348</v>
      </c>
      <c r="O26" s="348">
        <v>4398</v>
      </c>
      <c r="P26" s="345">
        <v>4158</v>
      </c>
      <c r="Q26" s="355">
        <v>4298</v>
      </c>
      <c r="R26" s="355">
        <v>4481</v>
      </c>
      <c r="S26" s="355">
        <v>4447</v>
      </c>
      <c r="T26" s="355">
        <v>3835</v>
      </c>
      <c r="U26" s="355">
        <v>4425</v>
      </c>
      <c r="V26" s="355">
        <v>4325</v>
      </c>
      <c r="W26" s="355">
        <v>4487</v>
      </c>
      <c r="X26" s="355">
        <v>4542</v>
      </c>
      <c r="Y26" s="355">
        <v>4623</v>
      </c>
      <c r="Z26" s="355">
        <v>4608</v>
      </c>
      <c r="AA26" s="348">
        <v>4379</v>
      </c>
      <c r="AB26" s="345">
        <v>3921</v>
      </c>
      <c r="AC26" s="355">
        <v>3768</v>
      </c>
      <c r="AD26" s="355">
        <v>3811</v>
      </c>
      <c r="AE26" s="355">
        <v>3886</v>
      </c>
      <c r="AF26" s="355">
        <v>3860</v>
      </c>
      <c r="AG26" s="355">
        <v>3852</v>
      </c>
      <c r="AH26" s="355">
        <v>3988</v>
      </c>
      <c r="AI26" s="355">
        <v>4151</v>
      </c>
      <c r="AJ26" s="355">
        <v>4196</v>
      </c>
      <c r="AK26" s="355">
        <v>4222</v>
      </c>
      <c r="AL26" s="355">
        <v>4113</v>
      </c>
      <c r="AM26" s="348">
        <v>4024</v>
      </c>
      <c r="AN26" s="345">
        <v>3840</v>
      </c>
      <c r="AO26" s="355">
        <v>3700</v>
      </c>
      <c r="AP26" s="355">
        <v>3763</v>
      </c>
      <c r="AQ26" s="355">
        <v>3924</v>
      </c>
      <c r="AR26" s="355">
        <v>3990</v>
      </c>
      <c r="AS26" s="355">
        <v>4104</v>
      </c>
      <c r="AT26" s="355">
        <v>4283</v>
      </c>
      <c r="AU26" s="355">
        <v>4369</v>
      </c>
      <c r="AV26" s="355">
        <v>4290</v>
      </c>
      <c r="AW26" s="355">
        <v>4367</v>
      </c>
      <c r="AX26" s="355">
        <v>4383</v>
      </c>
      <c r="AY26" s="348">
        <v>4327</v>
      </c>
      <c r="AZ26" s="345">
        <v>4176</v>
      </c>
      <c r="BA26" s="355">
        <v>3904</v>
      </c>
      <c r="BB26" s="355">
        <v>4102</v>
      </c>
      <c r="BC26" s="355">
        <v>4159</v>
      </c>
      <c r="BD26" s="355">
        <v>4295</v>
      </c>
      <c r="BE26" s="355">
        <v>4436</v>
      </c>
      <c r="BF26" s="355">
        <v>4397</v>
      </c>
      <c r="BG26" s="355">
        <v>5085</v>
      </c>
      <c r="BH26" s="355">
        <v>4351</v>
      </c>
      <c r="BI26" s="355">
        <v>4356</v>
      </c>
      <c r="BJ26" s="355">
        <v>4318</v>
      </c>
      <c r="BK26" s="344">
        <v>4330</v>
      </c>
      <c r="BL26" s="345">
        <v>4180</v>
      </c>
      <c r="BM26" s="355">
        <v>4027</v>
      </c>
      <c r="BN26" s="355">
        <v>4244</v>
      </c>
      <c r="BO26" s="355">
        <v>4278</v>
      </c>
      <c r="BP26" s="355">
        <v>4235</v>
      </c>
      <c r="BQ26" s="355">
        <v>4271</v>
      </c>
      <c r="BR26" s="355">
        <v>4270</v>
      </c>
      <c r="BS26" s="355">
        <v>4238</v>
      </c>
      <c r="BT26" s="355">
        <v>4304</v>
      </c>
      <c r="BU26" s="355">
        <v>4291</v>
      </c>
      <c r="BV26" s="355">
        <v>4286</v>
      </c>
      <c r="BW26" s="344">
        <v>4310</v>
      </c>
      <c r="BX26" s="345">
        <v>4098</v>
      </c>
      <c r="BY26" s="355">
        <v>4042</v>
      </c>
      <c r="BZ26" s="355">
        <v>4165</v>
      </c>
      <c r="CA26" s="355">
        <v>4227</v>
      </c>
      <c r="CB26" s="355">
        <v>4235</v>
      </c>
      <c r="CC26" s="355">
        <v>4271</v>
      </c>
      <c r="CD26" s="355">
        <v>4312</v>
      </c>
      <c r="CE26" s="355">
        <v>4372</v>
      </c>
      <c r="CF26" s="355">
        <v>4360</v>
      </c>
      <c r="CG26" s="355">
        <v>4451</v>
      </c>
      <c r="CH26" s="355">
        <v>4563</v>
      </c>
      <c r="CI26" s="344">
        <v>4667</v>
      </c>
      <c r="CJ26" s="345">
        <v>4376</v>
      </c>
      <c r="CK26" s="355">
        <v>4312</v>
      </c>
      <c r="CL26" s="355">
        <v>4344</v>
      </c>
      <c r="CM26" s="355">
        <v>4393</v>
      </c>
      <c r="CN26" s="355">
        <v>4254</v>
      </c>
      <c r="CO26" s="355">
        <v>4349</v>
      </c>
      <c r="CP26" s="355">
        <v>4374</v>
      </c>
      <c r="CQ26" s="355">
        <v>4551</v>
      </c>
      <c r="CR26" s="355">
        <v>4573</v>
      </c>
      <c r="CS26" s="355">
        <v>4630</v>
      </c>
      <c r="CT26" s="355">
        <v>4728</v>
      </c>
      <c r="CU26" s="344">
        <v>4834</v>
      </c>
      <c r="CV26" s="345">
        <v>4761</v>
      </c>
      <c r="CW26" s="355">
        <v>4912</v>
      </c>
      <c r="CX26" s="355">
        <v>5119</v>
      </c>
      <c r="CY26" s="355">
        <v>5243</v>
      </c>
      <c r="CZ26" s="355">
        <v>5311</v>
      </c>
      <c r="DA26" s="355">
        <v>5331</v>
      </c>
      <c r="DB26" s="355">
        <v>5205</v>
      </c>
      <c r="DC26" s="355">
        <v>5209</v>
      </c>
      <c r="DD26" s="355">
        <v>5230</v>
      </c>
      <c r="DE26" s="355">
        <v>5377</v>
      </c>
      <c r="DF26" s="355">
        <v>5378</v>
      </c>
      <c r="DG26" s="344">
        <v>5391</v>
      </c>
      <c r="DH26" s="345">
        <v>5280</v>
      </c>
      <c r="DI26" s="355">
        <v>5434</v>
      </c>
      <c r="DJ26" s="355">
        <v>5676</v>
      </c>
      <c r="DK26" s="355">
        <v>5800</v>
      </c>
      <c r="DL26" s="355">
        <v>5753</v>
      </c>
      <c r="DM26" s="355">
        <v>5779</v>
      </c>
      <c r="DN26" s="355">
        <v>5136</v>
      </c>
      <c r="DO26" s="355">
        <v>5177</v>
      </c>
      <c r="DP26" s="355">
        <v>5278</v>
      </c>
      <c r="DQ26" s="344">
        <v>5258</v>
      </c>
      <c r="DR26" s="344">
        <v>5330</v>
      </c>
      <c r="DS26" s="348">
        <v>5296</v>
      </c>
      <c r="DT26" s="344">
        <v>5114</v>
      </c>
      <c r="DU26" s="344">
        <v>5067</v>
      </c>
      <c r="DV26" s="344">
        <v>5332</v>
      </c>
      <c r="DW26" s="355"/>
      <c r="DX26" s="355"/>
      <c r="DY26" s="355"/>
      <c r="DZ26" s="355"/>
      <c r="EA26" s="355"/>
      <c r="EB26" s="355"/>
      <c r="EC26" s="355"/>
      <c r="ED26" s="355"/>
      <c r="EE26" s="355"/>
      <c r="EF26" s="355"/>
      <c r="EG26" s="103">
        <v>265</v>
      </c>
      <c r="EH26" s="83">
        <v>4.9699924981245314</v>
      </c>
      <c r="EI26" s="103">
        <v>36</v>
      </c>
      <c r="EJ26" s="83">
        <v>0.667779632721202</v>
      </c>
    </row>
    <row r="27" spans="1:153" ht="15" outlineLevel="2">
      <c r="A27" s="342">
        <v>659</v>
      </c>
      <c r="B27" s="342" t="s">
        <v>306</v>
      </c>
      <c r="C27" s="342" t="s">
        <v>314</v>
      </c>
      <c r="D27" s="345">
        <v>1456</v>
      </c>
      <c r="E27" s="355">
        <v>1285</v>
      </c>
      <c r="F27" s="355">
        <v>1287</v>
      </c>
      <c r="G27" s="355">
        <v>1289</v>
      </c>
      <c r="H27" s="355">
        <v>1278</v>
      </c>
      <c r="I27" s="355">
        <v>1257</v>
      </c>
      <c r="J27" s="355">
        <v>1262</v>
      </c>
      <c r="K27" s="355">
        <v>1279</v>
      </c>
      <c r="L27" s="355">
        <v>1236</v>
      </c>
      <c r="M27" s="355">
        <v>1292</v>
      </c>
      <c r="N27" s="355">
        <v>1294</v>
      </c>
      <c r="O27" s="348">
        <v>1323</v>
      </c>
      <c r="P27" s="345">
        <v>1324</v>
      </c>
      <c r="Q27" s="355">
        <v>1230</v>
      </c>
      <c r="R27" s="355">
        <v>1419</v>
      </c>
      <c r="S27" s="355">
        <v>1367</v>
      </c>
      <c r="T27" s="355">
        <v>1278</v>
      </c>
      <c r="U27" s="355">
        <v>1449</v>
      </c>
      <c r="V27" s="355">
        <v>1459</v>
      </c>
      <c r="W27" s="355">
        <v>1500</v>
      </c>
      <c r="X27" s="355">
        <v>1525</v>
      </c>
      <c r="Y27" s="355">
        <v>1515</v>
      </c>
      <c r="Z27" s="355">
        <v>1512</v>
      </c>
      <c r="AA27" s="348">
        <v>1441</v>
      </c>
      <c r="AB27" s="345">
        <v>1310</v>
      </c>
      <c r="AC27" s="355">
        <v>1213</v>
      </c>
      <c r="AD27" s="355">
        <v>1264</v>
      </c>
      <c r="AE27" s="355">
        <v>1312</v>
      </c>
      <c r="AF27" s="355">
        <v>1333</v>
      </c>
      <c r="AG27" s="355">
        <v>1382</v>
      </c>
      <c r="AH27" s="355">
        <v>1482</v>
      </c>
      <c r="AI27" s="355">
        <v>1487</v>
      </c>
      <c r="AJ27" s="355">
        <v>1557</v>
      </c>
      <c r="AK27" s="355">
        <v>1612</v>
      </c>
      <c r="AL27" s="355">
        <v>1544</v>
      </c>
      <c r="AM27" s="348">
        <v>1540</v>
      </c>
      <c r="AN27" s="345">
        <v>1443</v>
      </c>
      <c r="AO27" s="355">
        <v>1245</v>
      </c>
      <c r="AP27" s="355">
        <v>1349</v>
      </c>
      <c r="AQ27" s="355">
        <v>1386</v>
      </c>
      <c r="AR27" s="355">
        <v>1387</v>
      </c>
      <c r="AS27" s="355">
        <v>1412</v>
      </c>
      <c r="AT27" s="355">
        <v>1419</v>
      </c>
      <c r="AU27" s="355">
        <v>1441</v>
      </c>
      <c r="AV27" s="355">
        <v>1461</v>
      </c>
      <c r="AW27" s="355">
        <v>1480</v>
      </c>
      <c r="AX27" s="355">
        <v>1431</v>
      </c>
      <c r="AY27" s="348">
        <v>1313</v>
      </c>
      <c r="AZ27" s="345">
        <v>1237</v>
      </c>
      <c r="BA27" s="355">
        <v>1158</v>
      </c>
      <c r="BB27" s="355">
        <v>1208</v>
      </c>
      <c r="BC27" s="355">
        <v>1144</v>
      </c>
      <c r="BD27" s="355">
        <v>1111</v>
      </c>
      <c r="BE27" s="355">
        <v>1146</v>
      </c>
      <c r="BF27" s="355">
        <v>1121</v>
      </c>
      <c r="BG27" s="355">
        <v>1266</v>
      </c>
      <c r="BH27" s="355">
        <v>1083</v>
      </c>
      <c r="BI27" s="355">
        <v>1085</v>
      </c>
      <c r="BJ27" s="355">
        <v>1070</v>
      </c>
      <c r="BK27" s="344">
        <v>1051</v>
      </c>
      <c r="BL27" s="345">
        <v>984</v>
      </c>
      <c r="BM27" s="355">
        <v>907</v>
      </c>
      <c r="BN27" s="355">
        <v>940</v>
      </c>
      <c r="BO27" s="355">
        <v>961</v>
      </c>
      <c r="BP27" s="355">
        <v>930</v>
      </c>
      <c r="BQ27" s="355">
        <v>939</v>
      </c>
      <c r="BR27" s="355">
        <v>873</v>
      </c>
      <c r="BS27" s="355">
        <v>942</v>
      </c>
      <c r="BT27" s="355">
        <v>943</v>
      </c>
      <c r="BU27" s="355">
        <v>949</v>
      </c>
      <c r="BV27" s="355">
        <v>953</v>
      </c>
      <c r="BW27" s="344">
        <v>952</v>
      </c>
      <c r="BX27" s="345">
        <v>893</v>
      </c>
      <c r="BY27" s="355">
        <v>895</v>
      </c>
      <c r="BZ27" s="355">
        <v>942</v>
      </c>
      <c r="CA27" s="355">
        <v>951</v>
      </c>
      <c r="CB27" s="355">
        <v>927</v>
      </c>
      <c r="CC27" s="355">
        <v>939</v>
      </c>
      <c r="CD27" s="355">
        <v>952</v>
      </c>
      <c r="CE27" s="355">
        <v>959</v>
      </c>
      <c r="CF27" s="355">
        <v>976</v>
      </c>
      <c r="CG27" s="355">
        <v>996</v>
      </c>
      <c r="CH27" s="355">
        <v>1041</v>
      </c>
      <c r="CI27" s="344">
        <v>1069</v>
      </c>
      <c r="CJ27" s="345">
        <v>966</v>
      </c>
      <c r="CK27" s="355">
        <v>946</v>
      </c>
      <c r="CL27" s="355">
        <v>980</v>
      </c>
      <c r="CM27" s="355">
        <v>1046</v>
      </c>
      <c r="CN27" s="355">
        <v>1061</v>
      </c>
      <c r="CO27" s="355">
        <v>1077</v>
      </c>
      <c r="CP27" s="355">
        <v>1074</v>
      </c>
      <c r="CQ27" s="355">
        <v>1132</v>
      </c>
      <c r="CR27" s="355">
        <v>1143</v>
      </c>
      <c r="CS27" s="355">
        <v>1174</v>
      </c>
      <c r="CT27" s="355">
        <v>1237</v>
      </c>
      <c r="CU27" s="344">
        <v>1277</v>
      </c>
      <c r="CV27" s="345">
        <v>1262</v>
      </c>
      <c r="CW27" s="355">
        <v>1277</v>
      </c>
      <c r="CX27" s="355">
        <v>1305</v>
      </c>
      <c r="CY27" s="355">
        <v>1370</v>
      </c>
      <c r="CZ27" s="355">
        <v>1430</v>
      </c>
      <c r="DA27" s="355">
        <v>1406</v>
      </c>
      <c r="DB27" s="355">
        <v>1388</v>
      </c>
      <c r="DC27" s="355">
        <v>1422</v>
      </c>
      <c r="DD27" s="355">
        <v>1470</v>
      </c>
      <c r="DE27" s="355">
        <v>1468</v>
      </c>
      <c r="DF27" s="355">
        <v>1491</v>
      </c>
      <c r="DG27" s="344">
        <v>1492</v>
      </c>
      <c r="DH27" s="345">
        <v>1463</v>
      </c>
      <c r="DI27" s="355">
        <v>1550</v>
      </c>
      <c r="DJ27" s="355">
        <v>1650</v>
      </c>
      <c r="DK27" s="355">
        <v>1729</v>
      </c>
      <c r="DL27" s="355">
        <v>1714</v>
      </c>
      <c r="DM27" s="355">
        <v>1745</v>
      </c>
      <c r="DN27" s="355">
        <v>1538</v>
      </c>
      <c r="DO27" s="355">
        <v>1558</v>
      </c>
      <c r="DP27" s="355">
        <v>1624</v>
      </c>
      <c r="DQ27" s="344">
        <v>1672</v>
      </c>
      <c r="DR27" s="344">
        <v>1696</v>
      </c>
      <c r="DS27" s="348">
        <v>1670</v>
      </c>
      <c r="DT27" s="344">
        <v>1578</v>
      </c>
      <c r="DU27" s="344">
        <v>1609</v>
      </c>
      <c r="DV27" s="344">
        <v>1736</v>
      </c>
      <c r="DW27" s="355"/>
      <c r="DX27" s="355"/>
      <c r="DY27" s="355"/>
      <c r="DZ27" s="355"/>
      <c r="EA27" s="355"/>
      <c r="EB27" s="355"/>
      <c r="EC27" s="355"/>
      <c r="ED27" s="355"/>
      <c r="EE27" s="355"/>
      <c r="EF27" s="355"/>
      <c r="EG27" s="103">
        <v>127</v>
      </c>
      <c r="EH27" s="83">
        <v>7.3156682027649769</v>
      </c>
      <c r="EI27" s="103">
        <v>66</v>
      </c>
      <c r="EJ27" s="83">
        <v>4.423592493297587</v>
      </c>
    </row>
    <row r="28" spans="1:153" ht="15" outlineLevel="2">
      <c r="A28" s="342">
        <v>665</v>
      </c>
      <c r="B28" s="342" t="s">
        <v>306</v>
      </c>
      <c r="C28" s="342" t="s">
        <v>315</v>
      </c>
      <c r="D28" s="345">
        <v>2203</v>
      </c>
      <c r="E28" s="355">
        <v>2259</v>
      </c>
      <c r="F28" s="355">
        <v>2303</v>
      </c>
      <c r="G28" s="355">
        <v>2380</v>
      </c>
      <c r="H28" s="355">
        <v>2386</v>
      </c>
      <c r="I28" s="355">
        <v>2457</v>
      </c>
      <c r="J28" s="355">
        <v>2422</v>
      </c>
      <c r="K28" s="355">
        <v>2383</v>
      </c>
      <c r="L28" s="355">
        <v>2312</v>
      </c>
      <c r="M28" s="355">
        <v>2324</v>
      </c>
      <c r="N28" s="355">
        <v>2376</v>
      </c>
      <c r="O28" s="348">
        <v>2388</v>
      </c>
      <c r="P28" s="345">
        <v>2162</v>
      </c>
      <c r="Q28" s="355">
        <v>2327</v>
      </c>
      <c r="R28" s="355">
        <v>2524</v>
      </c>
      <c r="S28" s="355">
        <v>2451</v>
      </c>
      <c r="T28" s="355">
        <v>2386</v>
      </c>
      <c r="U28" s="355">
        <v>2588</v>
      </c>
      <c r="V28" s="355">
        <v>2614</v>
      </c>
      <c r="W28" s="355">
        <v>2692</v>
      </c>
      <c r="X28" s="355">
        <v>2747</v>
      </c>
      <c r="Y28" s="355">
        <v>2922</v>
      </c>
      <c r="Z28" s="355">
        <v>2907</v>
      </c>
      <c r="AA28" s="348">
        <v>2670</v>
      </c>
      <c r="AB28" s="345">
        <v>2324</v>
      </c>
      <c r="AC28" s="355">
        <v>2349</v>
      </c>
      <c r="AD28" s="355">
        <v>2362</v>
      </c>
      <c r="AE28" s="355">
        <v>2508</v>
      </c>
      <c r="AF28" s="355">
        <v>2374</v>
      </c>
      <c r="AG28" s="355">
        <v>2458</v>
      </c>
      <c r="AH28" s="355">
        <v>2646</v>
      </c>
      <c r="AI28" s="355">
        <v>2755</v>
      </c>
      <c r="AJ28" s="355">
        <v>2806</v>
      </c>
      <c r="AK28" s="355">
        <v>2814</v>
      </c>
      <c r="AL28" s="355">
        <v>2612</v>
      </c>
      <c r="AM28" s="348">
        <v>2657</v>
      </c>
      <c r="AN28" s="345">
        <v>2567</v>
      </c>
      <c r="AO28" s="355">
        <v>2339</v>
      </c>
      <c r="AP28" s="355">
        <v>2386</v>
      </c>
      <c r="AQ28" s="355">
        <v>2535</v>
      </c>
      <c r="AR28" s="355">
        <v>2570</v>
      </c>
      <c r="AS28" s="355">
        <v>2653</v>
      </c>
      <c r="AT28" s="355">
        <v>2725</v>
      </c>
      <c r="AU28" s="355">
        <v>2787</v>
      </c>
      <c r="AV28" s="355">
        <v>2928</v>
      </c>
      <c r="AW28" s="355">
        <v>3006</v>
      </c>
      <c r="AX28" s="355">
        <v>2961</v>
      </c>
      <c r="AY28" s="348">
        <v>2863</v>
      </c>
      <c r="AZ28" s="345">
        <v>2732</v>
      </c>
      <c r="BA28" s="355">
        <v>2678</v>
      </c>
      <c r="BB28" s="355">
        <v>2647</v>
      </c>
      <c r="BC28" s="355">
        <v>2528</v>
      </c>
      <c r="BD28" s="355">
        <v>2547</v>
      </c>
      <c r="BE28" s="355">
        <v>2621</v>
      </c>
      <c r="BF28" s="355">
        <v>2677</v>
      </c>
      <c r="BG28" s="355">
        <v>2658</v>
      </c>
      <c r="BH28" s="355">
        <v>2653</v>
      </c>
      <c r="BI28" s="355">
        <v>2569</v>
      </c>
      <c r="BJ28" s="355">
        <v>2505</v>
      </c>
      <c r="BK28" s="344">
        <v>2551</v>
      </c>
      <c r="BL28" s="345">
        <v>2389</v>
      </c>
      <c r="BM28" s="355">
        <v>2330</v>
      </c>
      <c r="BN28" s="355">
        <v>2449</v>
      </c>
      <c r="BO28" s="355">
        <v>2508</v>
      </c>
      <c r="BP28" s="355">
        <v>2475</v>
      </c>
      <c r="BQ28" s="355">
        <v>2466</v>
      </c>
      <c r="BR28" s="355">
        <v>2342</v>
      </c>
      <c r="BS28" s="355">
        <v>2391</v>
      </c>
      <c r="BT28" s="355">
        <v>2374</v>
      </c>
      <c r="BU28" s="355">
        <v>2376</v>
      </c>
      <c r="BV28" s="355">
        <v>2377</v>
      </c>
      <c r="BW28" s="344">
        <v>2329</v>
      </c>
      <c r="BX28" s="345">
        <v>2181</v>
      </c>
      <c r="BY28" s="355">
        <v>2080</v>
      </c>
      <c r="BZ28" s="355">
        <v>2176</v>
      </c>
      <c r="CA28" s="355">
        <v>2236</v>
      </c>
      <c r="CB28" s="355">
        <v>2218</v>
      </c>
      <c r="CC28" s="355">
        <v>2230</v>
      </c>
      <c r="CD28" s="355">
        <v>2266</v>
      </c>
      <c r="CE28" s="355">
        <v>2294</v>
      </c>
      <c r="CF28" s="355">
        <v>2231</v>
      </c>
      <c r="CG28" s="355">
        <v>2268</v>
      </c>
      <c r="CH28" s="355">
        <v>2299</v>
      </c>
      <c r="CI28" s="344">
        <v>2282</v>
      </c>
      <c r="CJ28" s="345">
        <v>2098</v>
      </c>
      <c r="CK28" s="355">
        <v>2037</v>
      </c>
      <c r="CL28" s="355">
        <v>2027</v>
      </c>
      <c r="CM28" s="355">
        <v>1988</v>
      </c>
      <c r="CN28" s="355">
        <v>2024</v>
      </c>
      <c r="CO28" s="355">
        <v>1999</v>
      </c>
      <c r="CP28" s="355">
        <v>2005</v>
      </c>
      <c r="CQ28" s="355">
        <v>2121</v>
      </c>
      <c r="CR28" s="355">
        <v>2140</v>
      </c>
      <c r="CS28" s="355">
        <v>2165</v>
      </c>
      <c r="CT28" s="355">
        <v>2235</v>
      </c>
      <c r="CU28" s="344">
        <v>2259</v>
      </c>
      <c r="CV28" s="345">
        <v>2176</v>
      </c>
      <c r="CW28" s="355">
        <v>2182</v>
      </c>
      <c r="CX28" s="355">
        <v>2307</v>
      </c>
      <c r="CY28" s="355">
        <v>2387</v>
      </c>
      <c r="CZ28" s="355">
        <v>2472</v>
      </c>
      <c r="DA28" s="355">
        <v>2452</v>
      </c>
      <c r="DB28" s="355">
        <v>2412</v>
      </c>
      <c r="DC28" s="355">
        <v>2418</v>
      </c>
      <c r="DD28" s="355">
        <v>2444</v>
      </c>
      <c r="DE28" s="355">
        <v>2453</v>
      </c>
      <c r="DF28" s="355">
        <v>2457</v>
      </c>
      <c r="DG28" s="344">
        <v>2492</v>
      </c>
      <c r="DH28" s="345">
        <v>2336</v>
      </c>
      <c r="DI28" s="355">
        <v>2351</v>
      </c>
      <c r="DJ28" s="355">
        <v>2435</v>
      </c>
      <c r="DK28" s="355">
        <v>2498</v>
      </c>
      <c r="DL28" s="355">
        <v>2489</v>
      </c>
      <c r="DM28" s="355">
        <v>2478</v>
      </c>
      <c r="DN28" s="355">
        <v>2251</v>
      </c>
      <c r="DO28" s="355">
        <v>2250</v>
      </c>
      <c r="DP28" s="355">
        <v>2350</v>
      </c>
      <c r="DQ28" s="344">
        <v>2315</v>
      </c>
      <c r="DR28" s="344">
        <v>2319</v>
      </c>
      <c r="DS28" s="348">
        <v>2228</v>
      </c>
      <c r="DT28" s="344">
        <v>2124</v>
      </c>
      <c r="DU28" s="344">
        <v>2128</v>
      </c>
      <c r="DV28" s="344">
        <v>2335</v>
      </c>
      <c r="DW28" s="355"/>
      <c r="DX28" s="355"/>
      <c r="DY28" s="355"/>
      <c r="DZ28" s="355"/>
      <c r="EA28" s="355"/>
      <c r="EB28" s="355"/>
      <c r="EC28" s="355"/>
      <c r="ED28" s="355"/>
      <c r="EE28" s="355"/>
      <c r="EF28" s="355"/>
      <c r="EG28" s="103">
        <v>207</v>
      </c>
      <c r="EH28" s="83">
        <v>8.8650963597430419</v>
      </c>
      <c r="EI28" s="103">
        <v>107</v>
      </c>
      <c r="EJ28" s="83">
        <v>4.2937399678972712</v>
      </c>
      <c r="ES28" s="216"/>
    </row>
    <row r="29" spans="1:153" ht="15" outlineLevel="2">
      <c r="A29" s="342">
        <v>837</v>
      </c>
      <c r="B29" s="342" t="s">
        <v>306</v>
      </c>
      <c r="C29" s="342" t="s">
        <v>316</v>
      </c>
      <c r="D29" s="345">
        <v>31487</v>
      </c>
      <c r="E29" s="355">
        <v>30461</v>
      </c>
      <c r="F29" s="355">
        <v>30541</v>
      </c>
      <c r="G29" s="355">
        <v>30639</v>
      </c>
      <c r="H29" s="355">
        <v>30619</v>
      </c>
      <c r="I29" s="355">
        <v>30743</v>
      </c>
      <c r="J29" s="355">
        <v>30588</v>
      </c>
      <c r="K29" s="355">
        <v>30617</v>
      </c>
      <c r="L29" s="355">
        <v>27957</v>
      </c>
      <c r="M29" s="355">
        <v>29962</v>
      </c>
      <c r="N29" s="355">
        <v>29850</v>
      </c>
      <c r="O29" s="348">
        <v>30176</v>
      </c>
      <c r="P29" s="345">
        <v>29510</v>
      </c>
      <c r="Q29" s="355">
        <v>28149</v>
      </c>
      <c r="R29" s="355">
        <v>29349</v>
      </c>
      <c r="S29" s="355">
        <v>29576</v>
      </c>
      <c r="T29" s="355">
        <v>30619</v>
      </c>
      <c r="U29" s="355">
        <v>31291</v>
      </c>
      <c r="V29" s="355">
        <v>30686</v>
      </c>
      <c r="W29" s="355">
        <v>31429</v>
      </c>
      <c r="X29" s="355">
        <v>31742</v>
      </c>
      <c r="Y29" s="355">
        <v>32348</v>
      </c>
      <c r="Z29" s="355">
        <v>32378</v>
      </c>
      <c r="AA29" s="348">
        <v>31895</v>
      </c>
      <c r="AB29" s="345">
        <v>30311</v>
      </c>
      <c r="AC29" s="355">
        <v>29862</v>
      </c>
      <c r="AD29" s="355">
        <v>29966</v>
      </c>
      <c r="AE29" s="355">
        <v>30425</v>
      </c>
      <c r="AF29" s="355">
        <v>30383</v>
      </c>
      <c r="AG29" s="355">
        <v>30652</v>
      </c>
      <c r="AH29" s="355">
        <v>31426</v>
      </c>
      <c r="AI29" s="355">
        <v>31860</v>
      </c>
      <c r="AJ29" s="355">
        <v>32283</v>
      </c>
      <c r="AK29" s="355">
        <v>32279</v>
      </c>
      <c r="AL29" s="355">
        <v>31716</v>
      </c>
      <c r="AM29" s="348">
        <v>31998</v>
      </c>
      <c r="AN29" s="345">
        <v>31710</v>
      </c>
      <c r="AO29" s="355">
        <v>31128</v>
      </c>
      <c r="AP29" s="355">
        <v>31894</v>
      </c>
      <c r="AQ29" s="355">
        <v>32576</v>
      </c>
      <c r="AR29" s="355">
        <v>32773</v>
      </c>
      <c r="AS29" s="355">
        <v>33456</v>
      </c>
      <c r="AT29" s="355">
        <v>35016</v>
      </c>
      <c r="AU29" s="355">
        <v>35118</v>
      </c>
      <c r="AV29" s="355">
        <v>35094</v>
      </c>
      <c r="AW29" s="355">
        <v>35537</v>
      </c>
      <c r="AX29" s="355">
        <v>35437</v>
      </c>
      <c r="AY29" s="348">
        <v>35791</v>
      </c>
      <c r="AZ29" s="345">
        <v>34991</v>
      </c>
      <c r="BA29" s="355">
        <v>34796</v>
      </c>
      <c r="BB29" s="355">
        <v>35196</v>
      </c>
      <c r="BC29" s="355">
        <v>34896</v>
      </c>
      <c r="BD29" s="355">
        <v>35249</v>
      </c>
      <c r="BE29" s="355">
        <v>36016</v>
      </c>
      <c r="BF29" s="355">
        <v>36003</v>
      </c>
      <c r="BG29" s="355">
        <v>36455</v>
      </c>
      <c r="BH29" s="355">
        <v>36767</v>
      </c>
      <c r="BI29" s="355">
        <v>36779</v>
      </c>
      <c r="BJ29" s="355">
        <v>36663</v>
      </c>
      <c r="BK29" s="344">
        <v>36516</v>
      </c>
      <c r="BL29" s="345">
        <v>35976</v>
      </c>
      <c r="BM29" s="355">
        <v>35972</v>
      </c>
      <c r="BN29" s="355">
        <v>36436</v>
      </c>
      <c r="BO29" s="355">
        <v>36818</v>
      </c>
      <c r="BP29" s="355">
        <v>36645</v>
      </c>
      <c r="BQ29" s="355">
        <v>36755</v>
      </c>
      <c r="BR29" s="355">
        <v>36671</v>
      </c>
      <c r="BS29" s="355">
        <v>36754</v>
      </c>
      <c r="BT29" s="355">
        <v>37085</v>
      </c>
      <c r="BU29" s="355">
        <v>37073</v>
      </c>
      <c r="BV29" s="355">
        <v>36870</v>
      </c>
      <c r="BW29" s="344">
        <v>36778</v>
      </c>
      <c r="BX29" s="345">
        <v>35857</v>
      </c>
      <c r="BY29" s="355">
        <v>35777</v>
      </c>
      <c r="BZ29" s="355">
        <v>36008</v>
      </c>
      <c r="CA29" s="355">
        <v>36316</v>
      </c>
      <c r="CB29" s="355">
        <v>36504</v>
      </c>
      <c r="CC29" s="355">
        <v>36912</v>
      </c>
      <c r="CD29" s="355">
        <v>36993</v>
      </c>
      <c r="CE29" s="355">
        <v>37267</v>
      </c>
      <c r="CF29" s="355">
        <v>37478</v>
      </c>
      <c r="CG29" s="355">
        <v>37820</v>
      </c>
      <c r="CH29" s="355">
        <v>38253</v>
      </c>
      <c r="CI29" s="344">
        <v>38523</v>
      </c>
      <c r="CJ29" s="345">
        <v>37973</v>
      </c>
      <c r="CK29" s="355">
        <v>37691</v>
      </c>
      <c r="CL29" s="355">
        <v>37385</v>
      </c>
      <c r="CM29" s="355">
        <v>37553</v>
      </c>
      <c r="CN29" s="355">
        <v>37522</v>
      </c>
      <c r="CO29" s="355">
        <v>37643</v>
      </c>
      <c r="CP29" s="355">
        <v>38178</v>
      </c>
      <c r="CQ29" s="355">
        <v>38956</v>
      </c>
      <c r="CR29" s="355">
        <v>39534</v>
      </c>
      <c r="CS29" s="355">
        <v>39882</v>
      </c>
      <c r="CT29" s="355">
        <v>40520</v>
      </c>
      <c r="CU29" s="344">
        <v>40938</v>
      </c>
      <c r="CV29" s="345">
        <v>40735</v>
      </c>
      <c r="CW29" s="355">
        <v>41056</v>
      </c>
      <c r="CX29" s="355">
        <v>41739</v>
      </c>
      <c r="CY29" s="355">
        <v>42158</v>
      </c>
      <c r="CZ29" s="355">
        <v>42611</v>
      </c>
      <c r="DA29" s="355">
        <v>42933</v>
      </c>
      <c r="DB29" s="355">
        <v>42709</v>
      </c>
      <c r="DC29" s="355">
        <v>43203</v>
      </c>
      <c r="DD29" s="355">
        <v>41851</v>
      </c>
      <c r="DE29" s="355">
        <v>42360</v>
      </c>
      <c r="DF29" s="355">
        <v>42698</v>
      </c>
      <c r="DG29" s="344">
        <v>42729</v>
      </c>
      <c r="DH29" s="345">
        <v>42416</v>
      </c>
      <c r="DI29" s="355">
        <v>42307</v>
      </c>
      <c r="DJ29" s="355">
        <v>42495</v>
      </c>
      <c r="DK29" s="355">
        <v>42816</v>
      </c>
      <c r="DL29" s="355">
        <v>42685</v>
      </c>
      <c r="DM29" s="355">
        <v>42901</v>
      </c>
      <c r="DN29" s="355">
        <v>40358</v>
      </c>
      <c r="DO29" s="355">
        <v>40381</v>
      </c>
      <c r="DP29" s="355">
        <v>40627</v>
      </c>
      <c r="DQ29" s="344">
        <v>40656</v>
      </c>
      <c r="DR29" s="344">
        <v>40824</v>
      </c>
      <c r="DS29" s="348">
        <v>40793</v>
      </c>
      <c r="DT29" s="344">
        <v>39926</v>
      </c>
      <c r="DU29" s="344">
        <v>39745</v>
      </c>
      <c r="DV29" s="344">
        <v>40590</v>
      </c>
      <c r="DW29" s="355"/>
      <c r="DX29" s="355"/>
      <c r="DY29" s="355"/>
      <c r="DZ29" s="355"/>
      <c r="EA29" s="355"/>
      <c r="EB29" s="355"/>
      <c r="EC29" s="355"/>
      <c r="ED29" s="355"/>
      <c r="EE29" s="355"/>
      <c r="EF29" s="355"/>
      <c r="EG29" s="103">
        <v>845</v>
      </c>
      <c r="EH29" s="83">
        <v>2.0817935452081793</v>
      </c>
      <c r="EI29" s="103">
        <v>-203</v>
      </c>
      <c r="EJ29" s="83">
        <v>-0.475087177326874</v>
      </c>
    </row>
    <row r="30" spans="1:153" ht="15" outlineLevel="2">
      <c r="A30" s="342">
        <v>873</v>
      </c>
      <c r="B30" s="342" t="s">
        <v>306</v>
      </c>
      <c r="C30" s="342" t="s">
        <v>317</v>
      </c>
      <c r="D30" s="345">
        <v>212</v>
      </c>
      <c r="E30" s="355">
        <v>180</v>
      </c>
      <c r="F30" s="355">
        <v>197</v>
      </c>
      <c r="G30" s="355">
        <v>216</v>
      </c>
      <c r="H30" s="355">
        <v>234</v>
      </c>
      <c r="I30" s="355">
        <v>253</v>
      </c>
      <c r="J30" s="355">
        <v>237</v>
      </c>
      <c r="K30" s="355">
        <v>234</v>
      </c>
      <c r="L30" s="355">
        <v>234</v>
      </c>
      <c r="M30" s="355">
        <v>235</v>
      </c>
      <c r="N30" s="355">
        <v>228</v>
      </c>
      <c r="O30" s="348">
        <v>222</v>
      </c>
      <c r="P30" s="345">
        <v>168</v>
      </c>
      <c r="Q30" s="355">
        <v>154</v>
      </c>
      <c r="R30" s="355">
        <v>158</v>
      </c>
      <c r="S30" s="355">
        <v>148</v>
      </c>
      <c r="T30" s="355">
        <v>234</v>
      </c>
      <c r="U30" s="355">
        <v>158</v>
      </c>
      <c r="V30" s="355">
        <v>148</v>
      </c>
      <c r="W30" s="355">
        <v>145</v>
      </c>
      <c r="X30" s="355">
        <v>129</v>
      </c>
      <c r="Y30" s="355">
        <v>128</v>
      </c>
      <c r="Z30" s="355">
        <v>126</v>
      </c>
      <c r="AA30" s="348">
        <v>138</v>
      </c>
      <c r="AB30" s="345">
        <v>127</v>
      </c>
      <c r="AC30" s="355">
        <v>143</v>
      </c>
      <c r="AD30" s="355">
        <v>182</v>
      </c>
      <c r="AE30" s="355">
        <v>240</v>
      </c>
      <c r="AF30" s="355">
        <v>231</v>
      </c>
      <c r="AG30" s="355">
        <v>240</v>
      </c>
      <c r="AH30" s="355">
        <v>294</v>
      </c>
      <c r="AI30" s="355">
        <v>313</v>
      </c>
      <c r="AJ30" s="355">
        <v>320</v>
      </c>
      <c r="AK30" s="355">
        <v>328</v>
      </c>
      <c r="AL30" s="355">
        <v>313</v>
      </c>
      <c r="AM30" s="348">
        <v>311</v>
      </c>
      <c r="AN30" s="345">
        <v>300</v>
      </c>
      <c r="AO30" s="355">
        <v>210</v>
      </c>
      <c r="AP30" s="355">
        <v>216</v>
      </c>
      <c r="AQ30" s="355">
        <v>261</v>
      </c>
      <c r="AR30" s="355">
        <v>268</v>
      </c>
      <c r="AS30" s="355">
        <v>290</v>
      </c>
      <c r="AT30" s="355">
        <v>291</v>
      </c>
      <c r="AU30" s="355">
        <v>300</v>
      </c>
      <c r="AV30" s="355">
        <v>261</v>
      </c>
      <c r="AW30" s="355">
        <v>303</v>
      </c>
      <c r="AX30" s="355">
        <v>305</v>
      </c>
      <c r="AY30" s="348">
        <v>187</v>
      </c>
      <c r="AZ30" s="345">
        <v>145</v>
      </c>
      <c r="BA30" s="355">
        <v>134</v>
      </c>
      <c r="BB30" s="355">
        <v>149</v>
      </c>
      <c r="BC30" s="355">
        <v>120</v>
      </c>
      <c r="BD30" s="355">
        <v>118</v>
      </c>
      <c r="BE30" s="355">
        <v>131</v>
      </c>
      <c r="BF30" s="355">
        <v>132</v>
      </c>
      <c r="BG30" s="355">
        <v>137</v>
      </c>
      <c r="BH30" s="355">
        <v>138</v>
      </c>
      <c r="BI30" s="355">
        <v>145</v>
      </c>
      <c r="BJ30" s="355">
        <v>135</v>
      </c>
      <c r="BK30" s="344">
        <v>148</v>
      </c>
      <c r="BL30" s="345">
        <v>129</v>
      </c>
      <c r="BM30" s="355">
        <v>77</v>
      </c>
      <c r="BN30" s="355">
        <v>111</v>
      </c>
      <c r="BO30" s="355">
        <v>143</v>
      </c>
      <c r="BP30" s="355">
        <v>153</v>
      </c>
      <c r="BQ30" s="355">
        <v>149</v>
      </c>
      <c r="BR30" s="355">
        <v>136</v>
      </c>
      <c r="BS30" s="355">
        <v>159</v>
      </c>
      <c r="BT30" s="355">
        <v>157</v>
      </c>
      <c r="BU30" s="355">
        <v>150</v>
      </c>
      <c r="BV30" s="355">
        <v>134</v>
      </c>
      <c r="BW30" s="344">
        <v>154</v>
      </c>
      <c r="BX30" s="345">
        <v>101</v>
      </c>
      <c r="BY30" s="355">
        <v>88</v>
      </c>
      <c r="BZ30" s="355">
        <v>100</v>
      </c>
      <c r="CA30" s="355">
        <v>121</v>
      </c>
      <c r="CB30" s="355">
        <v>133</v>
      </c>
      <c r="CC30" s="355">
        <v>148</v>
      </c>
      <c r="CD30" s="355">
        <v>160</v>
      </c>
      <c r="CE30" s="355">
        <v>186</v>
      </c>
      <c r="CF30" s="355">
        <v>191</v>
      </c>
      <c r="CG30" s="355">
        <v>207</v>
      </c>
      <c r="CH30" s="355">
        <v>228</v>
      </c>
      <c r="CI30" s="344">
        <v>233</v>
      </c>
      <c r="CJ30" s="345">
        <v>137</v>
      </c>
      <c r="CK30" s="355">
        <v>118</v>
      </c>
      <c r="CL30" s="355">
        <v>140</v>
      </c>
      <c r="CM30" s="355">
        <v>148</v>
      </c>
      <c r="CN30" s="355">
        <v>165</v>
      </c>
      <c r="CO30" s="355">
        <v>190</v>
      </c>
      <c r="CP30" s="355">
        <v>191</v>
      </c>
      <c r="CQ30" s="355">
        <v>215</v>
      </c>
      <c r="CR30" s="355">
        <v>220</v>
      </c>
      <c r="CS30" s="355">
        <v>226</v>
      </c>
      <c r="CT30" s="355">
        <v>227</v>
      </c>
      <c r="CU30" s="344">
        <v>232</v>
      </c>
      <c r="CV30" s="345">
        <v>207</v>
      </c>
      <c r="CW30" s="355">
        <v>177</v>
      </c>
      <c r="CX30" s="355">
        <v>159</v>
      </c>
      <c r="CY30" s="355">
        <v>222</v>
      </c>
      <c r="CZ30" s="355">
        <v>280</v>
      </c>
      <c r="DA30" s="355">
        <v>273</v>
      </c>
      <c r="DB30" s="355">
        <v>276</v>
      </c>
      <c r="DC30" s="355">
        <v>280</v>
      </c>
      <c r="DD30" s="355">
        <v>247</v>
      </c>
      <c r="DE30" s="355">
        <v>252</v>
      </c>
      <c r="DF30" s="355">
        <v>258</v>
      </c>
      <c r="DG30" s="344">
        <v>263</v>
      </c>
      <c r="DH30" s="345">
        <v>227</v>
      </c>
      <c r="DI30" s="355">
        <v>215</v>
      </c>
      <c r="DJ30" s="355">
        <v>235</v>
      </c>
      <c r="DK30" s="355">
        <v>288</v>
      </c>
      <c r="DL30" s="355">
        <v>305</v>
      </c>
      <c r="DM30" s="355">
        <v>310</v>
      </c>
      <c r="DN30" s="355">
        <v>266</v>
      </c>
      <c r="DO30" s="355">
        <v>277</v>
      </c>
      <c r="DP30" s="355">
        <v>323</v>
      </c>
      <c r="DQ30" s="344">
        <v>313</v>
      </c>
      <c r="DR30" s="344">
        <v>311</v>
      </c>
      <c r="DS30" s="348">
        <v>270</v>
      </c>
      <c r="DT30" s="344">
        <v>209</v>
      </c>
      <c r="DU30" s="344">
        <v>194</v>
      </c>
      <c r="DV30" s="344">
        <v>276</v>
      </c>
      <c r="DW30" s="355"/>
      <c r="DX30" s="355"/>
      <c r="DY30" s="355"/>
      <c r="DZ30" s="355"/>
      <c r="EA30" s="355"/>
      <c r="EB30" s="355"/>
      <c r="EC30" s="355"/>
      <c r="ED30" s="355"/>
      <c r="EE30" s="355"/>
      <c r="EF30" s="355"/>
      <c r="EG30" s="103">
        <v>82</v>
      </c>
      <c r="EH30" s="83">
        <v>29.710144927536231</v>
      </c>
      <c r="EI30" s="103">
        <v>6</v>
      </c>
      <c r="EJ30" s="83">
        <v>2.2813688212927756</v>
      </c>
    </row>
    <row r="31" spans="1:153" ht="15" outlineLevel="1">
      <c r="A31" s="124" t="s">
        <v>318</v>
      </c>
      <c r="B31" s="25"/>
      <c r="C31" s="26"/>
      <c r="D31" s="43">
        <v>37738</v>
      </c>
      <c r="E31" s="44">
        <v>37977</v>
      </c>
      <c r="F31" s="44">
        <v>37669</v>
      </c>
      <c r="G31" s="44">
        <v>37696</v>
      </c>
      <c r="H31" s="44">
        <v>38309</v>
      </c>
      <c r="I31" s="44">
        <v>39074</v>
      </c>
      <c r="J31" s="44">
        <v>37787</v>
      </c>
      <c r="K31" s="44">
        <v>37377</v>
      </c>
      <c r="L31" s="44">
        <v>36238</v>
      </c>
      <c r="M31" s="44">
        <v>36145</v>
      </c>
      <c r="N31" s="44">
        <v>36163</v>
      </c>
      <c r="O31" s="235">
        <v>35890</v>
      </c>
      <c r="P31" s="43">
        <v>32849</v>
      </c>
      <c r="Q31" s="44">
        <v>31403</v>
      </c>
      <c r="R31" s="44">
        <v>32829</v>
      </c>
      <c r="S31" s="44">
        <v>33030</v>
      </c>
      <c r="T31" s="44">
        <v>38309</v>
      </c>
      <c r="U31" s="44">
        <v>34557</v>
      </c>
      <c r="V31" s="44">
        <v>34690</v>
      </c>
      <c r="W31" s="44">
        <v>36037</v>
      </c>
      <c r="X31" s="44">
        <v>36843</v>
      </c>
      <c r="Y31" s="44">
        <v>37681</v>
      </c>
      <c r="Z31" s="44">
        <v>36514</v>
      </c>
      <c r="AA31" s="235">
        <v>35707</v>
      </c>
      <c r="AB31" s="43">
        <v>33742</v>
      </c>
      <c r="AC31" s="44">
        <v>33012</v>
      </c>
      <c r="AD31" s="44">
        <v>33105</v>
      </c>
      <c r="AE31" s="44">
        <v>33341</v>
      </c>
      <c r="AF31" s="44">
        <v>33211</v>
      </c>
      <c r="AG31" s="44">
        <v>34131</v>
      </c>
      <c r="AH31" s="44">
        <v>35595</v>
      </c>
      <c r="AI31" s="44">
        <v>36484</v>
      </c>
      <c r="AJ31" s="44">
        <v>37142</v>
      </c>
      <c r="AK31" s="44">
        <v>37092</v>
      </c>
      <c r="AL31" s="44">
        <v>35223</v>
      </c>
      <c r="AM31" s="235">
        <v>35602</v>
      </c>
      <c r="AN31" s="43">
        <v>34930</v>
      </c>
      <c r="AO31" s="44">
        <v>33065</v>
      </c>
      <c r="AP31" s="44">
        <v>33600</v>
      </c>
      <c r="AQ31" s="44">
        <v>34932</v>
      </c>
      <c r="AR31" s="44">
        <v>35541</v>
      </c>
      <c r="AS31" s="44">
        <v>38260</v>
      </c>
      <c r="AT31" s="44">
        <v>38690</v>
      </c>
      <c r="AU31" s="44">
        <v>38933</v>
      </c>
      <c r="AV31" s="44">
        <v>39354</v>
      </c>
      <c r="AW31" s="44">
        <v>39669</v>
      </c>
      <c r="AX31" s="44">
        <v>39816</v>
      </c>
      <c r="AY31" s="235">
        <v>40582</v>
      </c>
      <c r="AZ31" s="43">
        <v>40047</v>
      </c>
      <c r="BA31" s="44">
        <v>39959</v>
      </c>
      <c r="BB31" s="44">
        <v>39899</v>
      </c>
      <c r="BC31" s="44">
        <v>38354</v>
      </c>
      <c r="BD31" s="44">
        <v>38263</v>
      </c>
      <c r="BE31" s="44">
        <v>38793</v>
      </c>
      <c r="BF31" s="44">
        <v>39692</v>
      </c>
      <c r="BG31" s="44">
        <v>39779</v>
      </c>
      <c r="BH31" s="44">
        <v>37846</v>
      </c>
      <c r="BI31" s="44">
        <v>37208</v>
      </c>
      <c r="BJ31" s="44">
        <v>36940</v>
      </c>
      <c r="BK31" s="56">
        <v>37574</v>
      </c>
      <c r="BL31" s="43">
        <v>37298</v>
      </c>
      <c r="BM31" s="44">
        <v>37004</v>
      </c>
      <c r="BN31" s="44">
        <v>37849</v>
      </c>
      <c r="BO31" s="44">
        <v>37958</v>
      </c>
      <c r="BP31" s="44">
        <v>37375</v>
      </c>
      <c r="BQ31" s="44">
        <v>37686</v>
      </c>
      <c r="BR31" s="44">
        <v>37573</v>
      </c>
      <c r="BS31" s="44">
        <v>38018</v>
      </c>
      <c r="BT31" s="44">
        <v>38499</v>
      </c>
      <c r="BU31" s="44">
        <v>38666</v>
      </c>
      <c r="BV31" s="44">
        <v>38632</v>
      </c>
      <c r="BW31" s="56">
        <v>38411</v>
      </c>
      <c r="BX31" s="43">
        <v>37551</v>
      </c>
      <c r="BY31" s="44">
        <v>37327</v>
      </c>
      <c r="BZ31" s="44">
        <v>37472</v>
      </c>
      <c r="CA31" s="44">
        <v>37673</v>
      </c>
      <c r="CB31" s="44">
        <v>38045</v>
      </c>
      <c r="CC31" s="44">
        <v>38268</v>
      </c>
      <c r="CD31" s="44">
        <v>38648</v>
      </c>
      <c r="CE31" s="44">
        <v>38881</v>
      </c>
      <c r="CF31" s="44">
        <v>38174</v>
      </c>
      <c r="CG31" s="44">
        <v>38669</v>
      </c>
      <c r="CH31" s="44">
        <v>38918</v>
      </c>
      <c r="CI31" s="56">
        <v>38806</v>
      </c>
      <c r="CJ31" s="43">
        <v>37697</v>
      </c>
      <c r="CK31" s="44">
        <v>36915</v>
      </c>
      <c r="CL31" s="44">
        <v>37314</v>
      </c>
      <c r="CM31" s="44">
        <v>37488</v>
      </c>
      <c r="CN31" s="44">
        <v>36608</v>
      </c>
      <c r="CO31" s="44">
        <v>36766</v>
      </c>
      <c r="CP31" s="44">
        <v>37060</v>
      </c>
      <c r="CQ31" s="44">
        <v>38414</v>
      </c>
      <c r="CR31" s="44">
        <v>38732</v>
      </c>
      <c r="CS31" s="44">
        <v>39347</v>
      </c>
      <c r="CT31" s="44">
        <v>40228</v>
      </c>
      <c r="CU31" s="56">
        <v>40889</v>
      </c>
      <c r="CV31" s="43">
        <v>40518</v>
      </c>
      <c r="CW31" s="44">
        <v>40902</v>
      </c>
      <c r="CX31" s="44">
        <v>41569</v>
      </c>
      <c r="CY31" s="44">
        <v>42073</v>
      </c>
      <c r="CZ31" s="44">
        <v>42740</v>
      </c>
      <c r="DA31" s="44">
        <v>42816</v>
      </c>
      <c r="DB31" s="44">
        <v>42677</v>
      </c>
      <c r="DC31" s="44">
        <v>42947</v>
      </c>
      <c r="DD31" s="44">
        <v>42087</v>
      </c>
      <c r="DE31" s="44">
        <v>42220</v>
      </c>
      <c r="DF31" s="44">
        <v>42279</v>
      </c>
      <c r="DG31" s="56">
        <v>42673</v>
      </c>
      <c r="DH31" s="43">
        <v>41907</v>
      </c>
      <c r="DI31" s="44">
        <v>42153</v>
      </c>
      <c r="DJ31" s="44">
        <v>43497</v>
      </c>
      <c r="DK31" s="44">
        <v>43938</v>
      </c>
      <c r="DL31" s="44">
        <v>43535</v>
      </c>
      <c r="DM31" s="44">
        <v>43760</v>
      </c>
      <c r="DN31" s="44">
        <v>39844</v>
      </c>
      <c r="DO31" s="44">
        <v>39997</v>
      </c>
      <c r="DP31" s="44">
        <v>40635</v>
      </c>
      <c r="DQ31" s="56">
        <v>40537</v>
      </c>
      <c r="DR31" s="56">
        <v>40797</v>
      </c>
      <c r="DS31" s="235">
        <v>40565</v>
      </c>
      <c r="DT31" s="56">
        <v>39448</v>
      </c>
      <c r="DU31" s="56">
        <v>39170</v>
      </c>
      <c r="DV31" s="56">
        <v>40430</v>
      </c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103">
        <v>1260</v>
      </c>
      <c r="EH31" s="83">
        <v>3.1164976502597082</v>
      </c>
      <c r="EI31" s="103">
        <v>-135</v>
      </c>
      <c r="EJ31" s="83">
        <v>-0.31635929041782856</v>
      </c>
      <c r="EP31" s="216">
        <v>2016</v>
      </c>
      <c r="EQ31" s="216">
        <v>2017</v>
      </c>
      <c r="ER31" s="216">
        <v>2018</v>
      </c>
      <c r="ES31">
        <v>2019</v>
      </c>
      <c r="ET31" s="216">
        <v>2020</v>
      </c>
      <c r="EU31">
        <v>2021</v>
      </c>
      <c r="EV31" s="216">
        <v>2022</v>
      </c>
      <c r="EW31">
        <v>2023</v>
      </c>
    </row>
    <row r="32" spans="1:153" ht="15" outlineLevel="2">
      <c r="A32" s="342">
        <v>31</v>
      </c>
      <c r="B32" s="342" t="s">
        <v>318</v>
      </c>
      <c r="C32" s="342" t="s">
        <v>319</v>
      </c>
      <c r="D32" s="345">
        <v>4419</v>
      </c>
      <c r="E32" s="355">
        <v>4364</v>
      </c>
      <c r="F32" s="355">
        <v>4402</v>
      </c>
      <c r="G32" s="355">
        <v>4451</v>
      </c>
      <c r="H32" s="355">
        <v>4545</v>
      </c>
      <c r="I32" s="355">
        <v>4667</v>
      </c>
      <c r="J32" s="355">
        <v>4560</v>
      </c>
      <c r="K32" s="355">
        <v>4487</v>
      </c>
      <c r="L32" s="355">
        <v>4402</v>
      </c>
      <c r="M32" s="355">
        <v>4454</v>
      </c>
      <c r="N32" s="355">
        <v>4461</v>
      </c>
      <c r="O32" s="348">
        <v>4412</v>
      </c>
      <c r="P32" s="345">
        <v>4263</v>
      </c>
      <c r="Q32" s="355">
        <v>3424</v>
      </c>
      <c r="R32" s="355">
        <v>4161</v>
      </c>
      <c r="S32" s="355">
        <v>4264</v>
      </c>
      <c r="T32" s="355">
        <v>4545</v>
      </c>
      <c r="U32" s="355">
        <v>4555</v>
      </c>
      <c r="V32" s="355">
        <v>4570</v>
      </c>
      <c r="W32" s="355">
        <v>4661</v>
      </c>
      <c r="X32" s="355">
        <v>4740</v>
      </c>
      <c r="Y32" s="355">
        <v>4740</v>
      </c>
      <c r="Z32" s="355">
        <v>4492</v>
      </c>
      <c r="AA32" s="348">
        <v>4391</v>
      </c>
      <c r="AB32" s="345">
        <v>4197</v>
      </c>
      <c r="AC32" s="355">
        <v>4090</v>
      </c>
      <c r="AD32" s="355">
        <v>4177</v>
      </c>
      <c r="AE32" s="355">
        <v>4106</v>
      </c>
      <c r="AF32" s="355">
        <v>4064</v>
      </c>
      <c r="AG32" s="355">
        <v>4227</v>
      </c>
      <c r="AH32" s="355">
        <v>4365</v>
      </c>
      <c r="AI32" s="355">
        <v>4466</v>
      </c>
      <c r="AJ32" s="355">
        <v>4470</v>
      </c>
      <c r="AK32" s="355">
        <v>4474</v>
      </c>
      <c r="AL32" s="355">
        <v>4223</v>
      </c>
      <c r="AM32" s="348">
        <v>4248</v>
      </c>
      <c r="AN32" s="345">
        <v>4130</v>
      </c>
      <c r="AO32" s="355">
        <v>3918</v>
      </c>
      <c r="AP32" s="355">
        <v>3999</v>
      </c>
      <c r="AQ32" s="355">
        <v>4155</v>
      </c>
      <c r="AR32" s="355">
        <v>4268</v>
      </c>
      <c r="AS32" s="355">
        <v>4880</v>
      </c>
      <c r="AT32" s="355">
        <v>4921</v>
      </c>
      <c r="AU32" s="355">
        <v>4971</v>
      </c>
      <c r="AV32" s="355">
        <v>5084</v>
      </c>
      <c r="AW32" s="355">
        <v>5132</v>
      </c>
      <c r="AX32" s="355">
        <v>5153</v>
      </c>
      <c r="AY32" s="348">
        <v>5273</v>
      </c>
      <c r="AZ32" s="345">
        <v>5299</v>
      </c>
      <c r="BA32" s="355">
        <v>5319</v>
      </c>
      <c r="BB32" s="355">
        <v>5304</v>
      </c>
      <c r="BC32" s="355">
        <v>5045</v>
      </c>
      <c r="BD32" s="355">
        <v>4872</v>
      </c>
      <c r="BE32" s="355">
        <v>4881</v>
      </c>
      <c r="BF32" s="355">
        <v>4913</v>
      </c>
      <c r="BG32" s="355">
        <v>4880</v>
      </c>
      <c r="BH32" s="355">
        <v>4716</v>
      </c>
      <c r="BI32" s="355">
        <v>4592</v>
      </c>
      <c r="BJ32" s="355">
        <v>4434</v>
      </c>
      <c r="BK32" s="344">
        <v>4517</v>
      </c>
      <c r="BL32" s="345">
        <v>4439</v>
      </c>
      <c r="BM32" s="355">
        <v>4428</v>
      </c>
      <c r="BN32" s="355">
        <v>4529</v>
      </c>
      <c r="BO32" s="355">
        <v>4555</v>
      </c>
      <c r="BP32" s="355">
        <v>4519</v>
      </c>
      <c r="BQ32" s="355">
        <v>4481</v>
      </c>
      <c r="BR32" s="355">
        <v>4414</v>
      </c>
      <c r="BS32" s="355">
        <v>4332</v>
      </c>
      <c r="BT32" s="355">
        <v>4375</v>
      </c>
      <c r="BU32" s="355">
        <v>4387</v>
      </c>
      <c r="BV32" s="355">
        <v>4303</v>
      </c>
      <c r="BW32" s="344">
        <v>4292</v>
      </c>
      <c r="BX32" s="345">
        <v>4150</v>
      </c>
      <c r="BY32" s="355">
        <v>4062</v>
      </c>
      <c r="BZ32" s="355">
        <v>3981</v>
      </c>
      <c r="CA32" s="355">
        <v>3960</v>
      </c>
      <c r="CB32" s="355">
        <v>3985</v>
      </c>
      <c r="CC32" s="355">
        <v>3939</v>
      </c>
      <c r="CD32" s="355">
        <v>3955</v>
      </c>
      <c r="CE32" s="355">
        <v>3902</v>
      </c>
      <c r="CF32" s="355">
        <v>3855</v>
      </c>
      <c r="CG32" s="355">
        <v>3872</v>
      </c>
      <c r="CH32" s="355">
        <v>3844</v>
      </c>
      <c r="CI32" s="344">
        <v>3806</v>
      </c>
      <c r="CJ32" s="345">
        <v>3629</v>
      </c>
      <c r="CK32" s="355">
        <v>3518</v>
      </c>
      <c r="CL32" s="355">
        <v>3526</v>
      </c>
      <c r="CM32" s="355">
        <v>3651</v>
      </c>
      <c r="CN32" s="355">
        <v>3511</v>
      </c>
      <c r="CO32" s="355">
        <v>3533</v>
      </c>
      <c r="CP32" s="355">
        <v>3551</v>
      </c>
      <c r="CQ32" s="355">
        <v>3678</v>
      </c>
      <c r="CR32" s="355">
        <v>3715</v>
      </c>
      <c r="CS32" s="355">
        <v>3782</v>
      </c>
      <c r="CT32" s="355">
        <v>3858</v>
      </c>
      <c r="CU32" s="344">
        <v>3955</v>
      </c>
      <c r="CV32" s="345">
        <v>3975</v>
      </c>
      <c r="CW32" s="355">
        <v>3961</v>
      </c>
      <c r="CX32" s="355">
        <v>4040</v>
      </c>
      <c r="CY32" s="355">
        <v>4110</v>
      </c>
      <c r="CZ32" s="355">
        <v>4173</v>
      </c>
      <c r="DA32" s="355">
        <v>4183</v>
      </c>
      <c r="DB32" s="355">
        <v>4154</v>
      </c>
      <c r="DC32" s="355">
        <v>4128</v>
      </c>
      <c r="DD32" s="355">
        <v>3937</v>
      </c>
      <c r="DE32" s="355">
        <v>3903</v>
      </c>
      <c r="DF32" s="355">
        <v>3948</v>
      </c>
      <c r="DG32" s="344">
        <v>4008</v>
      </c>
      <c r="DH32" s="345">
        <v>3957</v>
      </c>
      <c r="DI32" s="355">
        <v>3907</v>
      </c>
      <c r="DJ32" s="355">
        <v>4082</v>
      </c>
      <c r="DK32" s="355">
        <v>4099</v>
      </c>
      <c r="DL32" s="355">
        <v>4042</v>
      </c>
      <c r="DM32" s="355">
        <v>4046</v>
      </c>
      <c r="DN32" s="355">
        <v>3626</v>
      </c>
      <c r="DO32" s="355">
        <v>3602</v>
      </c>
      <c r="DP32" s="355">
        <v>3675</v>
      </c>
      <c r="DQ32" s="344">
        <v>3640</v>
      </c>
      <c r="DR32" s="344">
        <v>3652</v>
      </c>
      <c r="DS32" s="348">
        <v>3671</v>
      </c>
      <c r="DT32" s="344">
        <v>3555</v>
      </c>
      <c r="DU32" s="344">
        <v>3447</v>
      </c>
      <c r="DV32" s="344">
        <v>3648</v>
      </c>
      <c r="DW32" s="355"/>
      <c r="DX32" s="355"/>
      <c r="DY32" s="355"/>
      <c r="DZ32" s="355"/>
      <c r="EA32" s="355"/>
      <c r="EB32" s="355"/>
      <c r="EC32" s="355"/>
      <c r="ED32" s="355"/>
      <c r="EE32" s="355"/>
      <c r="EF32" s="355"/>
      <c r="EG32" s="103">
        <v>201</v>
      </c>
      <c r="EH32" s="83">
        <v>5.509868421052631</v>
      </c>
      <c r="EI32" s="103">
        <v>-23</v>
      </c>
      <c r="EJ32" s="83">
        <v>-0.57385229540918159</v>
      </c>
      <c r="EO32" t="s">
        <v>465</v>
      </c>
      <c r="EP32" s="5">
        <v>3426363</v>
      </c>
      <c r="EQ32" s="5">
        <v>3648470</v>
      </c>
      <c r="ER32" s="5">
        <v>3680627</v>
      </c>
      <c r="ES32" s="5">
        <v>3770592</v>
      </c>
      <c r="ET32" s="433">
        <v>3900667</v>
      </c>
      <c r="EU32" s="433">
        <v>4041993</v>
      </c>
      <c r="EV32" s="433">
        <v>4242663</v>
      </c>
      <c r="EW32" s="740">
        <v>4049362</v>
      </c>
    </row>
    <row r="33" spans="1:153" ht="15" outlineLevel="2">
      <c r="A33" s="342">
        <v>40</v>
      </c>
      <c r="B33" s="342" t="s">
        <v>318</v>
      </c>
      <c r="C33" s="342" t="s">
        <v>320</v>
      </c>
      <c r="D33" s="345">
        <v>1398</v>
      </c>
      <c r="E33" s="355">
        <v>1435</v>
      </c>
      <c r="F33" s="355">
        <v>1429</v>
      </c>
      <c r="G33" s="355">
        <v>1452</v>
      </c>
      <c r="H33" s="355">
        <v>1480</v>
      </c>
      <c r="I33" s="355">
        <v>1528</v>
      </c>
      <c r="J33" s="355">
        <v>1507</v>
      </c>
      <c r="K33" s="355">
        <v>1454</v>
      </c>
      <c r="L33" s="355">
        <v>1400</v>
      </c>
      <c r="M33" s="355">
        <v>1364</v>
      </c>
      <c r="N33" s="355">
        <v>1375</v>
      </c>
      <c r="O33" s="348">
        <v>1350</v>
      </c>
      <c r="P33" s="345">
        <v>1203</v>
      </c>
      <c r="Q33" s="355">
        <v>1200</v>
      </c>
      <c r="R33" s="355">
        <v>1261</v>
      </c>
      <c r="S33" s="355">
        <v>1237</v>
      </c>
      <c r="T33" s="355">
        <v>1480</v>
      </c>
      <c r="U33" s="355">
        <v>1282</v>
      </c>
      <c r="V33" s="355">
        <v>1278</v>
      </c>
      <c r="W33" s="355">
        <v>1322</v>
      </c>
      <c r="X33" s="355">
        <v>1372</v>
      </c>
      <c r="Y33" s="355">
        <v>1405</v>
      </c>
      <c r="Z33" s="355">
        <v>1315</v>
      </c>
      <c r="AA33" s="348">
        <v>1281</v>
      </c>
      <c r="AB33" s="345">
        <v>1194</v>
      </c>
      <c r="AC33" s="355">
        <v>1122</v>
      </c>
      <c r="AD33" s="355">
        <v>1126</v>
      </c>
      <c r="AE33" s="355">
        <v>1137</v>
      </c>
      <c r="AF33" s="355">
        <v>1119</v>
      </c>
      <c r="AG33" s="355">
        <v>1121</v>
      </c>
      <c r="AH33" s="355">
        <v>1205</v>
      </c>
      <c r="AI33" s="355">
        <v>1226</v>
      </c>
      <c r="AJ33" s="355">
        <v>1235</v>
      </c>
      <c r="AK33" s="355">
        <v>1216</v>
      </c>
      <c r="AL33" s="355">
        <v>1117</v>
      </c>
      <c r="AM33" s="348">
        <v>1144</v>
      </c>
      <c r="AN33" s="345">
        <v>1111</v>
      </c>
      <c r="AO33" s="355">
        <v>1039</v>
      </c>
      <c r="AP33" s="355">
        <v>1079</v>
      </c>
      <c r="AQ33" s="355">
        <v>1172</v>
      </c>
      <c r="AR33" s="355">
        <v>1195</v>
      </c>
      <c r="AS33" s="355">
        <v>1400</v>
      </c>
      <c r="AT33" s="355">
        <v>1343</v>
      </c>
      <c r="AU33" s="355">
        <v>1361</v>
      </c>
      <c r="AV33" s="355">
        <v>1418</v>
      </c>
      <c r="AW33" s="355">
        <v>1486</v>
      </c>
      <c r="AX33" s="355">
        <v>1516</v>
      </c>
      <c r="AY33" s="348">
        <v>1567</v>
      </c>
      <c r="AZ33" s="345">
        <v>1536</v>
      </c>
      <c r="BA33" s="355">
        <v>1564</v>
      </c>
      <c r="BB33" s="355">
        <v>1562</v>
      </c>
      <c r="BC33" s="355">
        <v>1524</v>
      </c>
      <c r="BD33" s="355">
        <v>1527</v>
      </c>
      <c r="BE33" s="355">
        <v>1584</v>
      </c>
      <c r="BF33" s="355">
        <v>1661</v>
      </c>
      <c r="BG33" s="355">
        <v>1651</v>
      </c>
      <c r="BH33" s="355">
        <v>1631</v>
      </c>
      <c r="BI33" s="355">
        <v>1620</v>
      </c>
      <c r="BJ33" s="355">
        <v>1628</v>
      </c>
      <c r="BK33" s="344">
        <v>1622</v>
      </c>
      <c r="BL33" s="345">
        <v>1628</v>
      </c>
      <c r="BM33" s="355">
        <v>1636</v>
      </c>
      <c r="BN33" s="355">
        <v>1742</v>
      </c>
      <c r="BO33" s="355">
        <v>1686</v>
      </c>
      <c r="BP33" s="355">
        <v>1650</v>
      </c>
      <c r="BQ33" s="355">
        <v>1651</v>
      </c>
      <c r="BR33" s="355">
        <v>1660</v>
      </c>
      <c r="BS33" s="355">
        <v>1637</v>
      </c>
      <c r="BT33" s="355">
        <v>1675</v>
      </c>
      <c r="BU33" s="355">
        <v>1667</v>
      </c>
      <c r="BV33" s="355">
        <v>1673</v>
      </c>
      <c r="BW33" s="344">
        <v>1698</v>
      </c>
      <c r="BX33" s="345">
        <v>1695</v>
      </c>
      <c r="BY33" s="355">
        <v>1672</v>
      </c>
      <c r="BZ33" s="355">
        <v>1674</v>
      </c>
      <c r="CA33" s="355">
        <v>1683</v>
      </c>
      <c r="CB33" s="355">
        <v>1919</v>
      </c>
      <c r="CC33" s="355">
        <v>1930</v>
      </c>
      <c r="CD33" s="355">
        <v>1999</v>
      </c>
      <c r="CE33" s="355">
        <v>1935</v>
      </c>
      <c r="CF33" s="355">
        <v>1686</v>
      </c>
      <c r="CG33" s="355">
        <v>1700</v>
      </c>
      <c r="CH33" s="355">
        <v>1719</v>
      </c>
      <c r="CI33" s="344">
        <v>1702</v>
      </c>
      <c r="CJ33" s="345">
        <v>1775</v>
      </c>
      <c r="CK33" s="355">
        <v>1725</v>
      </c>
      <c r="CL33" s="355">
        <v>1757</v>
      </c>
      <c r="CM33" s="355">
        <v>1779</v>
      </c>
      <c r="CN33" s="355">
        <v>1696</v>
      </c>
      <c r="CO33" s="355">
        <v>1720</v>
      </c>
      <c r="CP33" s="355">
        <v>1728</v>
      </c>
      <c r="CQ33" s="355">
        <v>1791</v>
      </c>
      <c r="CR33" s="355">
        <v>1809</v>
      </c>
      <c r="CS33" s="355">
        <v>1834</v>
      </c>
      <c r="CT33" s="355">
        <v>1881</v>
      </c>
      <c r="CU33" s="344">
        <v>1909</v>
      </c>
      <c r="CV33" s="345">
        <v>1872</v>
      </c>
      <c r="CW33" s="355">
        <v>1819</v>
      </c>
      <c r="CX33" s="355">
        <v>1789</v>
      </c>
      <c r="CY33" s="355">
        <v>1795</v>
      </c>
      <c r="CZ33" s="355">
        <v>1841</v>
      </c>
      <c r="DA33" s="355">
        <v>1817</v>
      </c>
      <c r="DB33" s="355">
        <v>1849</v>
      </c>
      <c r="DC33" s="355">
        <v>1818</v>
      </c>
      <c r="DD33" s="355">
        <v>1648</v>
      </c>
      <c r="DE33" s="355">
        <v>1656</v>
      </c>
      <c r="DF33" s="355">
        <v>1671</v>
      </c>
      <c r="DG33" s="344">
        <v>1681</v>
      </c>
      <c r="DH33" s="345">
        <v>1634</v>
      </c>
      <c r="DI33" s="355">
        <v>1585</v>
      </c>
      <c r="DJ33" s="355">
        <v>1677</v>
      </c>
      <c r="DK33" s="355">
        <v>1704</v>
      </c>
      <c r="DL33" s="355">
        <v>1654</v>
      </c>
      <c r="DM33" s="355">
        <v>1670</v>
      </c>
      <c r="DN33" s="355">
        <v>1528</v>
      </c>
      <c r="DO33" s="355">
        <v>1485</v>
      </c>
      <c r="DP33" s="355">
        <v>1556</v>
      </c>
      <c r="DQ33" s="344">
        <v>1561</v>
      </c>
      <c r="DR33" s="344">
        <v>1544</v>
      </c>
      <c r="DS33" s="348">
        <v>1554</v>
      </c>
      <c r="DT33" s="344">
        <v>1438</v>
      </c>
      <c r="DU33" s="344">
        <v>1390</v>
      </c>
      <c r="DV33" s="344">
        <v>1529</v>
      </c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103">
        <v>139</v>
      </c>
      <c r="EH33" s="83">
        <v>9.0909090909090917</v>
      </c>
      <c r="EI33" s="103">
        <v>-25</v>
      </c>
      <c r="EJ33" s="83">
        <v>-1.4872099940511601</v>
      </c>
      <c r="EO33" t="s">
        <v>467</v>
      </c>
      <c r="EP33" s="5">
        <v>3398694</v>
      </c>
      <c r="EQ33" s="5">
        <v>3611664</v>
      </c>
      <c r="ER33" s="5">
        <v>3678533</v>
      </c>
      <c r="ES33" s="5">
        <v>3762794</v>
      </c>
      <c r="ET33" s="433">
        <v>3887980</v>
      </c>
      <c r="EU33" s="433">
        <v>4081087</v>
      </c>
      <c r="EV33" s="433">
        <v>4245292</v>
      </c>
      <c r="EW33" s="740">
        <v>4048714</v>
      </c>
    </row>
    <row r="34" spans="1:153" ht="15" outlineLevel="2">
      <c r="A34" s="342">
        <v>190</v>
      </c>
      <c r="B34" s="342" t="s">
        <v>318</v>
      </c>
      <c r="C34" s="342" t="s">
        <v>321</v>
      </c>
      <c r="D34" s="345">
        <v>2683</v>
      </c>
      <c r="E34" s="355">
        <v>2706</v>
      </c>
      <c r="F34" s="355">
        <v>2719</v>
      </c>
      <c r="G34" s="355">
        <v>2736</v>
      </c>
      <c r="H34" s="355">
        <v>2763</v>
      </c>
      <c r="I34" s="355">
        <v>2826</v>
      </c>
      <c r="J34" s="355">
        <v>2764</v>
      </c>
      <c r="K34" s="355">
        <v>2791</v>
      </c>
      <c r="L34" s="355">
        <v>2749</v>
      </c>
      <c r="M34" s="355">
        <v>2817</v>
      </c>
      <c r="N34" s="355">
        <v>2869</v>
      </c>
      <c r="O34" s="348">
        <v>2888</v>
      </c>
      <c r="P34" s="345">
        <v>2697</v>
      </c>
      <c r="Q34" s="355">
        <v>2445</v>
      </c>
      <c r="R34" s="355">
        <v>2754</v>
      </c>
      <c r="S34" s="355">
        <v>2742</v>
      </c>
      <c r="T34" s="355">
        <v>2763</v>
      </c>
      <c r="U34" s="355">
        <v>2776</v>
      </c>
      <c r="V34" s="355">
        <v>2816</v>
      </c>
      <c r="W34" s="355">
        <v>2872</v>
      </c>
      <c r="X34" s="355">
        <v>2922</v>
      </c>
      <c r="Y34" s="355">
        <v>3026</v>
      </c>
      <c r="Z34" s="355">
        <v>2964</v>
      </c>
      <c r="AA34" s="348">
        <v>2885</v>
      </c>
      <c r="AB34" s="345">
        <v>2766</v>
      </c>
      <c r="AC34" s="355">
        <v>2683</v>
      </c>
      <c r="AD34" s="355">
        <v>2675</v>
      </c>
      <c r="AE34" s="355">
        <v>2690</v>
      </c>
      <c r="AF34" s="355">
        <v>2731</v>
      </c>
      <c r="AG34" s="355">
        <v>2777</v>
      </c>
      <c r="AH34" s="355">
        <v>2911</v>
      </c>
      <c r="AI34" s="355">
        <v>2996</v>
      </c>
      <c r="AJ34" s="355">
        <v>3098</v>
      </c>
      <c r="AK34" s="355">
        <v>3087</v>
      </c>
      <c r="AL34" s="355">
        <v>2990</v>
      </c>
      <c r="AM34" s="348">
        <v>2981</v>
      </c>
      <c r="AN34" s="345">
        <v>2857</v>
      </c>
      <c r="AO34" s="355">
        <v>2742</v>
      </c>
      <c r="AP34" s="355">
        <v>2718</v>
      </c>
      <c r="AQ34" s="355">
        <v>2826</v>
      </c>
      <c r="AR34" s="355">
        <v>2875</v>
      </c>
      <c r="AS34" s="355">
        <v>2887</v>
      </c>
      <c r="AT34" s="355">
        <v>2921</v>
      </c>
      <c r="AU34" s="355">
        <v>2945</v>
      </c>
      <c r="AV34" s="355">
        <v>2948</v>
      </c>
      <c r="AW34" s="355">
        <v>2967</v>
      </c>
      <c r="AX34" s="355">
        <v>2986</v>
      </c>
      <c r="AY34" s="348">
        <v>3016</v>
      </c>
      <c r="AZ34" s="345">
        <v>2975</v>
      </c>
      <c r="BA34" s="355">
        <v>2932</v>
      </c>
      <c r="BB34" s="355">
        <v>2891</v>
      </c>
      <c r="BC34" s="355">
        <v>2812</v>
      </c>
      <c r="BD34" s="355">
        <v>2808</v>
      </c>
      <c r="BE34" s="355">
        <v>2826</v>
      </c>
      <c r="BF34" s="355">
        <v>2861</v>
      </c>
      <c r="BG34" s="355">
        <v>2860</v>
      </c>
      <c r="BH34" s="355">
        <v>2717</v>
      </c>
      <c r="BI34" s="355">
        <v>2668</v>
      </c>
      <c r="BJ34" s="355">
        <v>2641</v>
      </c>
      <c r="BK34" s="344">
        <v>2677</v>
      </c>
      <c r="BL34" s="345">
        <v>2658</v>
      </c>
      <c r="BM34" s="355">
        <v>2649</v>
      </c>
      <c r="BN34" s="355">
        <v>2670</v>
      </c>
      <c r="BO34" s="355">
        <v>2678</v>
      </c>
      <c r="BP34" s="355">
        <v>2702</v>
      </c>
      <c r="BQ34" s="355">
        <v>2754</v>
      </c>
      <c r="BR34" s="355">
        <v>2795</v>
      </c>
      <c r="BS34" s="355">
        <v>2820</v>
      </c>
      <c r="BT34" s="355">
        <v>2886</v>
      </c>
      <c r="BU34" s="355">
        <v>2868</v>
      </c>
      <c r="BV34" s="355">
        <v>2889</v>
      </c>
      <c r="BW34" s="344">
        <v>2909</v>
      </c>
      <c r="BX34" s="345">
        <v>2847</v>
      </c>
      <c r="BY34" s="355">
        <v>2900</v>
      </c>
      <c r="BZ34" s="355">
        <v>2932</v>
      </c>
      <c r="CA34" s="355">
        <v>2948</v>
      </c>
      <c r="CB34" s="355">
        <v>2948</v>
      </c>
      <c r="CC34" s="355">
        <v>2988</v>
      </c>
      <c r="CD34" s="355">
        <v>3048</v>
      </c>
      <c r="CE34" s="355">
        <v>3124</v>
      </c>
      <c r="CF34" s="355">
        <v>3124</v>
      </c>
      <c r="CG34" s="355">
        <v>3174</v>
      </c>
      <c r="CH34" s="355">
        <v>3199</v>
      </c>
      <c r="CI34" s="344">
        <v>3172</v>
      </c>
      <c r="CJ34" s="345">
        <v>3098</v>
      </c>
      <c r="CK34" s="355">
        <v>3142</v>
      </c>
      <c r="CL34" s="355">
        <v>3191</v>
      </c>
      <c r="CM34" s="355">
        <v>3226</v>
      </c>
      <c r="CN34" s="355">
        <v>3171</v>
      </c>
      <c r="CO34" s="355">
        <v>3158</v>
      </c>
      <c r="CP34" s="355">
        <v>3191</v>
      </c>
      <c r="CQ34" s="355">
        <v>3310</v>
      </c>
      <c r="CR34" s="355">
        <v>3303</v>
      </c>
      <c r="CS34" s="355">
        <v>3356</v>
      </c>
      <c r="CT34" s="355">
        <v>3416</v>
      </c>
      <c r="CU34" s="344">
        <v>3442</v>
      </c>
      <c r="CV34" s="345">
        <v>3360</v>
      </c>
      <c r="CW34" s="355">
        <v>3375</v>
      </c>
      <c r="CX34" s="355">
        <v>3426</v>
      </c>
      <c r="CY34" s="355">
        <v>3430</v>
      </c>
      <c r="CZ34" s="355">
        <v>3448</v>
      </c>
      <c r="DA34" s="355">
        <v>3441</v>
      </c>
      <c r="DB34" s="355">
        <v>3408</v>
      </c>
      <c r="DC34" s="355">
        <v>3405</v>
      </c>
      <c r="DD34" s="355">
        <v>3427</v>
      </c>
      <c r="DE34" s="355">
        <v>3388</v>
      </c>
      <c r="DF34" s="355">
        <v>3369</v>
      </c>
      <c r="DG34" s="344">
        <v>3389</v>
      </c>
      <c r="DH34" s="345">
        <v>3351</v>
      </c>
      <c r="DI34" s="355">
        <v>3338</v>
      </c>
      <c r="DJ34" s="355">
        <v>3370</v>
      </c>
      <c r="DK34" s="355">
        <v>3430</v>
      </c>
      <c r="DL34" s="355">
        <v>3422</v>
      </c>
      <c r="DM34" s="355">
        <v>3432</v>
      </c>
      <c r="DN34" s="355">
        <v>3163</v>
      </c>
      <c r="DO34" s="355">
        <v>3178</v>
      </c>
      <c r="DP34" s="355">
        <v>3187</v>
      </c>
      <c r="DQ34" s="344">
        <v>3191</v>
      </c>
      <c r="DR34" s="344">
        <v>3237</v>
      </c>
      <c r="DS34" s="348">
        <v>3213</v>
      </c>
      <c r="DT34" s="344">
        <v>3157</v>
      </c>
      <c r="DU34" s="344">
        <v>3166</v>
      </c>
      <c r="DV34" s="344">
        <v>3230</v>
      </c>
      <c r="DW34" s="355"/>
      <c r="DX34" s="355"/>
      <c r="DY34" s="355"/>
      <c r="DZ34" s="355"/>
      <c r="EA34" s="355"/>
      <c r="EB34" s="355"/>
      <c r="EC34" s="355"/>
      <c r="ED34" s="355"/>
      <c r="EE34" s="355"/>
      <c r="EF34" s="355"/>
      <c r="EG34" s="103">
        <v>64</v>
      </c>
      <c r="EH34" s="83">
        <v>1.9814241486068114</v>
      </c>
      <c r="EI34" s="103">
        <v>17</v>
      </c>
      <c r="EJ34" s="83">
        <v>0.50162289760991441</v>
      </c>
      <c r="EO34" t="s">
        <v>468</v>
      </c>
      <c r="EP34" s="5">
        <v>3448626</v>
      </c>
      <c r="EQ34" s="5">
        <v>3686024</v>
      </c>
      <c r="ER34" s="5">
        <v>3710863</v>
      </c>
      <c r="ES34" s="5">
        <v>3800490</v>
      </c>
      <c r="ET34" s="433">
        <v>3904336</v>
      </c>
      <c r="EU34" s="433">
        <v>4124926</v>
      </c>
      <c r="EV34" s="433">
        <v>4202885</v>
      </c>
      <c r="EW34" s="740">
        <v>4083123</v>
      </c>
    </row>
    <row r="35" spans="1:153" ht="15" outlineLevel="2">
      <c r="A35" s="342">
        <v>604</v>
      </c>
      <c r="B35" s="342" t="s">
        <v>318</v>
      </c>
      <c r="C35" s="342" t="s">
        <v>322</v>
      </c>
      <c r="D35" s="345">
        <v>3457</v>
      </c>
      <c r="E35" s="355">
        <v>3475</v>
      </c>
      <c r="F35" s="355">
        <v>3413</v>
      </c>
      <c r="G35" s="355">
        <v>3407</v>
      </c>
      <c r="H35" s="355">
        <v>3532</v>
      </c>
      <c r="I35" s="355">
        <v>3573</v>
      </c>
      <c r="J35" s="355">
        <v>3426</v>
      </c>
      <c r="K35" s="355">
        <v>3425</v>
      </c>
      <c r="L35" s="355">
        <v>3258</v>
      </c>
      <c r="M35" s="355">
        <v>3195</v>
      </c>
      <c r="N35" s="355">
        <v>3160</v>
      </c>
      <c r="O35" s="348">
        <v>3242</v>
      </c>
      <c r="P35" s="345">
        <v>2929</v>
      </c>
      <c r="Q35" s="355">
        <v>2740</v>
      </c>
      <c r="R35" s="355">
        <v>3133</v>
      </c>
      <c r="S35" s="355">
        <v>3082</v>
      </c>
      <c r="T35" s="355">
        <v>3532</v>
      </c>
      <c r="U35" s="355">
        <v>3261</v>
      </c>
      <c r="V35" s="355">
        <v>3263</v>
      </c>
      <c r="W35" s="355">
        <v>3419</v>
      </c>
      <c r="X35" s="355">
        <v>3488</v>
      </c>
      <c r="Y35" s="355">
        <v>3565</v>
      </c>
      <c r="Z35" s="355">
        <v>3429</v>
      </c>
      <c r="AA35" s="348">
        <v>3275</v>
      </c>
      <c r="AB35" s="345">
        <v>3091</v>
      </c>
      <c r="AC35" s="355">
        <v>2995</v>
      </c>
      <c r="AD35" s="355">
        <v>3039</v>
      </c>
      <c r="AE35" s="355">
        <v>3044</v>
      </c>
      <c r="AF35" s="355">
        <v>3110</v>
      </c>
      <c r="AG35" s="355">
        <v>3255</v>
      </c>
      <c r="AH35" s="355">
        <v>3387</v>
      </c>
      <c r="AI35" s="355">
        <v>3503</v>
      </c>
      <c r="AJ35" s="355">
        <v>3612</v>
      </c>
      <c r="AK35" s="355">
        <v>3656</v>
      </c>
      <c r="AL35" s="355">
        <v>3371</v>
      </c>
      <c r="AM35" s="348">
        <v>3369</v>
      </c>
      <c r="AN35" s="345">
        <v>3349</v>
      </c>
      <c r="AO35" s="355">
        <v>3125</v>
      </c>
      <c r="AP35" s="355">
        <v>3185</v>
      </c>
      <c r="AQ35" s="355">
        <v>3305</v>
      </c>
      <c r="AR35" s="355">
        <v>3439</v>
      </c>
      <c r="AS35" s="355">
        <v>3778</v>
      </c>
      <c r="AT35" s="355">
        <v>3824</v>
      </c>
      <c r="AU35" s="355">
        <v>3838</v>
      </c>
      <c r="AV35" s="355">
        <v>3961</v>
      </c>
      <c r="AW35" s="355">
        <v>4051</v>
      </c>
      <c r="AX35" s="355">
        <v>4116</v>
      </c>
      <c r="AY35" s="348">
        <v>4312</v>
      </c>
      <c r="AZ35" s="345">
        <v>4274</v>
      </c>
      <c r="BA35" s="355">
        <v>4254</v>
      </c>
      <c r="BB35" s="355">
        <v>4304</v>
      </c>
      <c r="BC35" s="355">
        <v>4184</v>
      </c>
      <c r="BD35" s="355">
        <v>4149</v>
      </c>
      <c r="BE35" s="355">
        <v>4297</v>
      </c>
      <c r="BF35" s="355">
        <v>4480</v>
      </c>
      <c r="BG35" s="355">
        <v>4415</v>
      </c>
      <c r="BH35" s="355">
        <v>4211</v>
      </c>
      <c r="BI35" s="355">
        <v>4032</v>
      </c>
      <c r="BJ35" s="355">
        <v>4097</v>
      </c>
      <c r="BK35" s="344">
        <v>4241</v>
      </c>
      <c r="BL35" s="345">
        <v>4271</v>
      </c>
      <c r="BM35" s="355">
        <v>4175</v>
      </c>
      <c r="BN35" s="355">
        <v>4350</v>
      </c>
      <c r="BO35" s="355">
        <v>4350</v>
      </c>
      <c r="BP35" s="355">
        <v>4249</v>
      </c>
      <c r="BQ35" s="355">
        <v>4281</v>
      </c>
      <c r="BR35" s="355">
        <v>4275</v>
      </c>
      <c r="BS35" s="355">
        <v>4360</v>
      </c>
      <c r="BT35" s="355">
        <v>4407</v>
      </c>
      <c r="BU35" s="355">
        <v>4502</v>
      </c>
      <c r="BV35" s="355">
        <v>4551</v>
      </c>
      <c r="BW35" s="344">
        <v>4583</v>
      </c>
      <c r="BX35" s="345">
        <v>4608</v>
      </c>
      <c r="BY35" s="355">
        <v>4606</v>
      </c>
      <c r="BZ35" s="355">
        <v>4497</v>
      </c>
      <c r="CA35" s="355">
        <v>4628</v>
      </c>
      <c r="CB35" s="355">
        <v>4620</v>
      </c>
      <c r="CC35" s="355">
        <v>4697</v>
      </c>
      <c r="CD35" s="355">
        <v>4814</v>
      </c>
      <c r="CE35" s="355">
        <v>4877</v>
      </c>
      <c r="CF35" s="355">
        <v>4811</v>
      </c>
      <c r="CG35" s="355">
        <v>4895</v>
      </c>
      <c r="CH35" s="355">
        <v>4950</v>
      </c>
      <c r="CI35" s="344">
        <v>4936</v>
      </c>
      <c r="CJ35" s="345">
        <v>4842</v>
      </c>
      <c r="CK35" s="355">
        <v>4778</v>
      </c>
      <c r="CL35" s="355">
        <v>4853</v>
      </c>
      <c r="CM35" s="355">
        <v>4925</v>
      </c>
      <c r="CN35" s="355">
        <v>4734</v>
      </c>
      <c r="CO35" s="355">
        <v>4748</v>
      </c>
      <c r="CP35" s="355">
        <v>4838</v>
      </c>
      <c r="CQ35" s="355">
        <v>5063</v>
      </c>
      <c r="CR35" s="355">
        <v>5155</v>
      </c>
      <c r="CS35" s="355">
        <v>5302</v>
      </c>
      <c r="CT35" s="355">
        <v>5438</v>
      </c>
      <c r="CU35" s="344">
        <v>5613</v>
      </c>
      <c r="CV35" s="345">
        <v>5601</v>
      </c>
      <c r="CW35" s="355">
        <v>5724</v>
      </c>
      <c r="CX35" s="355">
        <v>5777</v>
      </c>
      <c r="CY35" s="355">
        <v>5923</v>
      </c>
      <c r="CZ35" s="355">
        <v>6112</v>
      </c>
      <c r="DA35" s="355">
        <v>6161</v>
      </c>
      <c r="DB35" s="355">
        <v>6168</v>
      </c>
      <c r="DC35" s="355">
        <v>6179</v>
      </c>
      <c r="DD35" s="355">
        <v>5869</v>
      </c>
      <c r="DE35" s="355">
        <v>5890</v>
      </c>
      <c r="DF35" s="355">
        <v>5884</v>
      </c>
      <c r="DG35" s="344">
        <v>5977</v>
      </c>
      <c r="DH35" s="345">
        <v>5815</v>
      </c>
      <c r="DI35" s="355">
        <v>5848</v>
      </c>
      <c r="DJ35" s="355">
        <v>6128</v>
      </c>
      <c r="DK35" s="355">
        <v>6176</v>
      </c>
      <c r="DL35" s="355">
        <v>6146</v>
      </c>
      <c r="DM35" s="355">
        <v>6175</v>
      </c>
      <c r="DN35" s="355">
        <v>5566</v>
      </c>
      <c r="DO35" s="355">
        <v>5646</v>
      </c>
      <c r="DP35" s="355">
        <v>5754</v>
      </c>
      <c r="DQ35" s="344">
        <v>5739</v>
      </c>
      <c r="DR35" s="344">
        <v>5782</v>
      </c>
      <c r="DS35" s="348">
        <v>5789</v>
      </c>
      <c r="DT35" s="344">
        <v>5608</v>
      </c>
      <c r="DU35" s="344">
        <v>5579</v>
      </c>
      <c r="DV35" s="344">
        <v>5737</v>
      </c>
      <c r="DW35" s="355"/>
      <c r="DX35" s="355"/>
      <c r="DY35" s="355"/>
      <c r="DZ35" s="355"/>
      <c r="EA35" s="355"/>
      <c r="EB35" s="355"/>
      <c r="EC35" s="355"/>
      <c r="ED35" s="355"/>
      <c r="EE35" s="355"/>
      <c r="EF35" s="355"/>
      <c r="EG35" s="103">
        <v>158</v>
      </c>
      <c r="EH35" s="83">
        <v>2.7540526407530068</v>
      </c>
      <c r="EI35" s="103">
        <v>-52</v>
      </c>
      <c r="EJ35" s="83">
        <v>-0.87000167308014054</v>
      </c>
      <c r="EO35" t="s">
        <v>469</v>
      </c>
      <c r="EP35" s="5">
        <v>3493876</v>
      </c>
      <c r="EQ35" s="5">
        <v>3662702</v>
      </c>
      <c r="ER35" s="5">
        <v>3715073</v>
      </c>
      <c r="ES35" s="5">
        <v>3833034</v>
      </c>
      <c r="ET35" s="433">
        <v>3842281</v>
      </c>
      <c r="EU35" s="433">
        <v>4159698</v>
      </c>
      <c r="EV35" s="433">
        <v>4223530</v>
      </c>
    </row>
    <row r="36" spans="1:153" ht="15" outlineLevel="2">
      <c r="A36" s="342">
        <v>670</v>
      </c>
      <c r="B36" s="342" t="s">
        <v>318</v>
      </c>
      <c r="C36" s="342" t="s">
        <v>323</v>
      </c>
      <c r="D36" s="345">
        <v>3419</v>
      </c>
      <c r="E36" s="355">
        <v>3678</v>
      </c>
      <c r="F36" s="355">
        <v>3754</v>
      </c>
      <c r="G36" s="355">
        <v>3715</v>
      </c>
      <c r="H36" s="355">
        <v>3819</v>
      </c>
      <c r="I36" s="355">
        <v>3922</v>
      </c>
      <c r="J36" s="355">
        <v>3848</v>
      </c>
      <c r="K36" s="355">
        <v>3756</v>
      </c>
      <c r="L36" s="355">
        <v>3561</v>
      </c>
      <c r="M36" s="355">
        <v>3611</v>
      </c>
      <c r="N36" s="355">
        <v>3685</v>
      </c>
      <c r="O36" s="348">
        <v>3689</v>
      </c>
      <c r="P36" s="345">
        <v>3150</v>
      </c>
      <c r="Q36" s="355">
        <v>3047</v>
      </c>
      <c r="R36" s="355">
        <v>3359</v>
      </c>
      <c r="S36" s="355">
        <v>3448</v>
      </c>
      <c r="T36" s="355">
        <v>3819</v>
      </c>
      <c r="U36" s="355">
        <v>3601</v>
      </c>
      <c r="V36" s="355">
        <v>3597</v>
      </c>
      <c r="W36" s="355">
        <v>3683</v>
      </c>
      <c r="X36" s="355">
        <v>3699</v>
      </c>
      <c r="Y36" s="355">
        <v>3804</v>
      </c>
      <c r="Z36" s="355">
        <v>3742</v>
      </c>
      <c r="AA36" s="348">
        <v>3680</v>
      </c>
      <c r="AB36" s="345">
        <v>3311</v>
      </c>
      <c r="AC36" s="355">
        <v>3273</v>
      </c>
      <c r="AD36" s="355">
        <v>3278</v>
      </c>
      <c r="AE36" s="355">
        <v>3381</v>
      </c>
      <c r="AF36" s="355">
        <v>3402</v>
      </c>
      <c r="AG36" s="355">
        <v>3527</v>
      </c>
      <c r="AH36" s="355">
        <v>3745</v>
      </c>
      <c r="AI36" s="355">
        <v>3787</v>
      </c>
      <c r="AJ36" s="355">
        <v>3854</v>
      </c>
      <c r="AK36" s="355">
        <v>3815</v>
      </c>
      <c r="AL36" s="355">
        <v>3620</v>
      </c>
      <c r="AM36" s="348">
        <v>3683</v>
      </c>
      <c r="AN36" s="345">
        <v>3571</v>
      </c>
      <c r="AO36" s="355">
        <v>3394</v>
      </c>
      <c r="AP36" s="355">
        <v>3464</v>
      </c>
      <c r="AQ36" s="355">
        <v>3590</v>
      </c>
      <c r="AR36" s="355">
        <v>3680</v>
      </c>
      <c r="AS36" s="355">
        <v>3797</v>
      </c>
      <c r="AT36" s="355">
        <v>3865</v>
      </c>
      <c r="AU36" s="355">
        <v>3888</v>
      </c>
      <c r="AV36" s="355">
        <v>3852</v>
      </c>
      <c r="AW36" s="355">
        <v>3867</v>
      </c>
      <c r="AX36" s="355">
        <v>3849</v>
      </c>
      <c r="AY36" s="348">
        <v>3839</v>
      </c>
      <c r="AZ36" s="345">
        <v>3674</v>
      </c>
      <c r="BA36" s="355">
        <v>3671</v>
      </c>
      <c r="BB36" s="355">
        <v>3692</v>
      </c>
      <c r="BC36" s="355">
        <v>3552</v>
      </c>
      <c r="BD36" s="355">
        <v>3558</v>
      </c>
      <c r="BE36" s="355">
        <v>3638</v>
      </c>
      <c r="BF36" s="355">
        <v>3602</v>
      </c>
      <c r="BG36" s="355">
        <v>3754</v>
      </c>
      <c r="BH36" s="355">
        <v>3554</v>
      </c>
      <c r="BI36" s="355">
        <v>3470</v>
      </c>
      <c r="BJ36" s="355">
        <v>3368</v>
      </c>
      <c r="BK36" s="344">
        <v>3368</v>
      </c>
      <c r="BL36" s="345">
        <v>3247</v>
      </c>
      <c r="BM36" s="355">
        <v>3262</v>
      </c>
      <c r="BN36" s="355">
        <v>3264</v>
      </c>
      <c r="BO36" s="355">
        <v>3263</v>
      </c>
      <c r="BP36" s="355">
        <v>3202</v>
      </c>
      <c r="BQ36" s="355">
        <v>3241</v>
      </c>
      <c r="BR36" s="355">
        <v>3200</v>
      </c>
      <c r="BS36" s="355">
        <v>3288</v>
      </c>
      <c r="BT36" s="355">
        <v>3328</v>
      </c>
      <c r="BU36" s="355">
        <v>3304</v>
      </c>
      <c r="BV36" s="355">
        <v>3313</v>
      </c>
      <c r="BW36" s="344">
        <v>3257</v>
      </c>
      <c r="BX36" s="345">
        <v>3050</v>
      </c>
      <c r="BY36" s="355">
        <v>2994</v>
      </c>
      <c r="BZ36" s="355">
        <v>3083</v>
      </c>
      <c r="CA36" s="355">
        <v>3102</v>
      </c>
      <c r="CB36" s="355">
        <v>3185</v>
      </c>
      <c r="CC36" s="355">
        <v>3212</v>
      </c>
      <c r="CD36" s="355">
        <v>3262</v>
      </c>
      <c r="CE36" s="355">
        <v>3318</v>
      </c>
      <c r="CF36" s="355">
        <v>3279</v>
      </c>
      <c r="CG36" s="355">
        <v>3329</v>
      </c>
      <c r="CH36" s="355">
        <v>3407</v>
      </c>
      <c r="CI36" s="344">
        <v>3389</v>
      </c>
      <c r="CJ36" s="345">
        <v>3277</v>
      </c>
      <c r="CK36" s="355">
        <v>3250</v>
      </c>
      <c r="CL36" s="355">
        <v>3333</v>
      </c>
      <c r="CM36" s="355">
        <v>3286</v>
      </c>
      <c r="CN36" s="355">
        <v>3212</v>
      </c>
      <c r="CO36" s="355">
        <v>3265</v>
      </c>
      <c r="CP36" s="355">
        <v>3261</v>
      </c>
      <c r="CQ36" s="355">
        <v>3369</v>
      </c>
      <c r="CR36" s="355">
        <v>3351</v>
      </c>
      <c r="CS36" s="355">
        <v>3366</v>
      </c>
      <c r="CT36" s="355">
        <v>3415</v>
      </c>
      <c r="CU36" s="344">
        <v>3402</v>
      </c>
      <c r="CV36" s="345">
        <v>3308</v>
      </c>
      <c r="CW36" s="355">
        <v>3376</v>
      </c>
      <c r="CX36" s="355">
        <v>3452</v>
      </c>
      <c r="CY36" s="355">
        <v>3526</v>
      </c>
      <c r="CZ36" s="355">
        <v>3597</v>
      </c>
      <c r="DA36" s="355">
        <v>3610</v>
      </c>
      <c r="DB36" s="355">
        <v>3618</v>
      </c>
      <c r="DC36" s="355">
        <v>3680</v>
      </c>
      <c r="DD36" s="355">
        <v>3723</v>
      </c>
      <c r="DE36" s="355">
        <v>3714</v>
      </c>
      <c r="DF36" s="355">
        <v>3677</v>
      </c>
      <c r="DG36" s="344">
        <v>3703</v>
      </c>
      <c r="DH36" s="345">
        <v>3603</v>
      </c>
      <c r="DI36" s="355">
        <v>3653</v>
      </c>
      <c r="DJ36" s="355">
        <v>3733</v>
      </c>
      <c r="DK36" s="355">
        <v>3779</v>
      </c>
      <c r="DL36" s="355">
        <v>3748</v>
      </c>
      <c r="DM36" s="355">
        <v>3784</v>
      </c>
      <c r="DN36" s="355">
        <v>3469</v>
      </c>
      <c r="DO36" s="355">
        <v>3494</v>
      </c>
      <c r="DP36" s="355">
        <v>3493</v>
      </c>
      <c r="DQ36" s="344">
        <v>3478</v>
      </c>
      <c r="DR36" s="344">
        <v>3482</v>
      </c>
      <c r="DS36" s="348">
        <v>3393</v>
      </c>
      <c r="DT36" s="344">
        <v>3276</v>
      </c>
      <c r="DU36" s="344">
        <v>3304</v>
      </c>
      <c r="DV36" s="344">
        <v>3375</v>
      </c>
      <c r="DW36" s="355"/>
      <c r="DX36" s="355"/>
      <c r="DY36" s="355"/>
      <c r="DZ36" s="355"/>
      <c r="EA36" s="355"/>
      <c r="EB36" s="355"/>
      <c r="EC36" s="355"/>
      <c r="ED36" s="355"/>
      <c r="EE36" s="355"/>
      <c r="EF36" s="355"/>
      <c r="EG36" s="103">
        <v>71</v>
      </c>
      <c r="EH36" s="83">
        <v>2.1037037037037036</v>
      </c>
      <c r="EI36" s="103">
        <v>-18</v>
      </c>
      <c r="EJ36" s="83">
        <v>-0.48609235754793412</v>
      </c>
      <c r="EO36" t="s">
        <v>470</v>
      </c>
      <c r="EP36" s="5">
        <v>3515674</v>
      </c>
      <c r="EQ36" s="5">
        <v>3629909</v>
      </c>
      <c r="ER36" s="5">
        <v>3717425</v>
      </c>
      <c r="ES36" s="5">
        <v>3860678</v>
      </c>
      <c r="ET36" s="433">
        <v>3782032</v>
      </c>
      <c r="EU36" s="433">
        <v>4186403</v>
      </c>
      <c r="EV36" s="433">
        <v>4225101</v>
      </c>
    </row>
    <row r="37" spans="1:153" ht="15" outlineLevel="2">
      <c r="A37" s="342">
        <v>690</v>
      </c>
      <c r="B37" s="342" t="s">
        <v>318</v>
      </c>
      <c r="C37" s="342" t="s">
        <v>324</v>
      </c>
      <c r="D37" s="345">
        <v>1277</v>
      </c>
      <c r="E37" s="355">
        <v>1310</v>
      </c>
      <c r="F37" s="355">
        <v>1295</v>
      </c>
      <c r="G37" s="355">
        <v>1315</v>
      </c>
      <c r="H37" s="355">
        <v>1280</v>
      </c>
      <c r="I37" s="355">
        <v>1311</v>
      </c>
      <c r="J37" s="355">
        <v>1310</v>
      </c>
      <c r="K37" s="355">
        <v>1268</v>
      </c>
      <c r="L37" s="355">
        <v>1256</v>
      </c>
      <c r="M37" s="355">
        <v>1260</v>
      </c>
      <c r="N37" s="355">
        <v>1294</v>
      </c>
      <c r="O37" s="348">
        <v>1268</v>
      </c>
      <c r="P37" s="345">
        <v>1240</v>
      </c>
      <c r="Q37" s="355">
        <v>1197</v>
      </c>
      <c r="R37" s="355">
        <v>1215</v>
      </c>
      <c r="S37" s="355">
        <v>1218</v>
      </c>
      <c r="T37" s="355">
        <v>1280</v>
      </c>
      <c r="U37" s="355">
        <v>1282</v>
      </c>
      <c r="V37" s="355">
        <v>1284</v>
      </c>
      <c r="W37" s="355">
        <v>1314</v>
      </c>
      <c r="X37" s="355">
        <v>1324</v>
      </c>
      <c r="Y37" s="355">
        <v>1338</v>
      </c>
      <c r="Z37" s="355">
        <v>1323</v>
      </c>
      <c r="AA37" s="348">
        <v>1288</v>
      </c>
      <c r="AB37" s="345">
        <v>1264</v>
      </c>
      <c r="AC37" s="355">
        <v>1241</v>
      </c>
      <c r="AD37" s="355">
        <v>1242</v>
      </c>
      <c r="AE37" s="355">
        <v>1249</v>
      </c>
      <c r="AF37" s="355">
        <v>1216</v>
      </c>
      <c r="AG37" s="355">
        <v>1230</v>
      </c>
      <c r="AH37" s="355">
        <v>1322</v>
      </c>
      <c r="AI37" s="355">
        <v>1358</v>
      </c>
      <c r="AJ37" s="355">
        <v>1372</v>
      </c>
      <c r="AK37" s="355">
        <v>1353</v>
      </c>
      <c r="AL37" s="355">
        <v>1290</v>
      </c>
      <c r="AM37" s="348">
        <v>1320</v>
      </c>
      <c r="AN37" s="345">
        <v>1329</v>
      </c>
      <c r="AO37" s="355">
        <v>1209</v>
      </c>
      <c r="AP37" s="355">
        <v>1204</v>
      </c>
      <c r="AQ37" s="355">
        <v>1241</v>
      </c>
      <c r="AR37" s="355">
        <v>1255</v>
      </c>
      <c r="AS37" s="355">
        <v>1272</v>
      </c>
      <c r="AT37" s="355">
        <v>1320</v>
      </c>
      <c r="AU37" s="355">
        <v>1315</v>
      </c>
      <c r="AV37" s="355">
        <v>1283</v>
      </c>
      <c r="AW37" s="355">
        <v>1275</v>
      </c>
      <c r="AX37" s="355">
        <v>1249</v>
      </c>
      <c r="AY37" s="348">
        <v>1235</v>
      </c>
      <c r="AZ37" s="345">
        <v>1189</v>
      </c>
      <c r="BA37" s="355">
        <v>1186</v>
      </c>
      <c r="BB37" s="355">
        <v>1175</v>
      </c>
      <c r="BC37" s="355">
        <v>1152</v>
      </c>
      <c r="BD37" s="355">
        <v>1173</v>
      </c>
      <c r="BE37" s="355">
        <v>1241</v>
      </c>
      <c r="BF37" s="355">
        <v>1241</v>
      </c>
      <c r="BG37" s="355">
        <v>1238</v>
      </c>
      <c r="BH37" s="355">
        <v>1266</v>
      </c>
      <c r="BI37" s="355">
        <v>1252</v>
      </c>
      <c r="BJ37" s="355">
        <v>1226</v>
      </c>
      <c r="BK37" s="344">
        <v>1240</v>
      </c>
      <c r="BL37" s="345">
        <v>1216</v>
      </c>
      <c r="BM37" s="355">
        <v>1224</v>
      </c>
      <c r="BN37" s="355">
        <v>1227</v>
      </c>
      <c r="BO37" s="355">
        <v>1257</v>
      </c>
      <c r="BP37" s="355">
        <v>1298</v>
      </c>
      <c r="BQ37" s="355">
        <v>1336</v>
      </c>
      <c r="BR37" s="355">
        <v>1339</v>
      </c>
      <c r="BS37" s="355">
        <v>1355</v>
      </c>
      <c r="BT37" s="355">
        <v>1357</v>
      </c>
      <c r="BU37" s="355">
        <v>1398</v>
      </c>
      <c r="BV37" s="355">
        <v>1398</v>
      </c>
      <c r="BW37" s="344">
        <v>1390</v>
      </c>
      <c r="BX37" s="345">
        <v>1353</v>
      </c>
      <c r="BY37" s="355">
        <v>1375</v>
      </c>
      <c r="BZ37" s="355">
        <v>1399</v>
      </c>
      <c r="CA37" s="355">
        <v>1420</v>
      </c>
      <c r="CB37" s="355">
        <v>1415</v>
      </c>
      <c r="CC37" s="355">
        <v>1447</v>
      </c>
      <c r="CD37" s="355">
        <v>1473</v>
      </c>
      <c r="CE37" s="355">
        <v>1497</v>
      </c>
      <c r="CF37" s="355">
        <v>1449</v>
      </c>
      <c r="CG37" s="355">
        <v>1464</v>
      </c>
      <c r="CH37" s="355">
        <v>1475</v>
      </c>
      <c r="CI37" s="344">
        <v>1483</v>
      </c>
      <c r="CJ37" s="345">
        <v>1433</v>
      </c>
      <c r="CK37" s="355">
        <v>1397</v>
      </c>
      <c r="CL37" s="355">
        <v>1399</v>
      </c>
      <c r="CM37" s="355">
        <v>1401</v>
      </c>
      <c r="CN37" s="355">
        <v>1422</v>
      </c>
      <c r="CO37" s="355">
        <v>1423</v>
      </c>
      <c r="CP37" s="355">
        <v>1420</v>
      </c>
      <c r="CQ37" s="355">
        <v>1449</v>
      </c>
      <c r="CR37" s="355">
        <v>1453</v>
      </c>
      <c r="CS37" s="355">
        <v>1476</v>
      </c>
      <c r="CT37" s="355">
        <v>1534</v>
      </c>
      <c r="CU37" s="344">
        <v>1540</v>
      </c>
      <c r="CV37" s="345">
        <v>1501</v>
      </c>
      <c r="CW37" s="355">
        <v>1536</v>
      </c>
      <c r="CX37" s="355">
        <v>1529</v>
      </c>
      <c r="CY37" s="355">
        <v>1543</v>
      </c>
      <c r="CZ37" s="355">
        <v>1546</v>
      </c>
      <c r="DA37" s="355">
        <v>1539</v>
      </c>
      <c r="DB37" s="355">
        <v>1506</v>
      </c>
      <c r="DC37" s="355">
        <v>1526</v>
      </c>
      <c r="DD37" s="355">
        <v>1564</v>
      </c>
      <c r="DE37" s="355">
        <v>1573</v>
      </c>
      <c r="DF37" s="355">
        <v>1567</v>
      </c>
      <c r="DG37" s="344">
        <v>1568</v>
      </c>
      <c r="DH37" s="345">
        <v>1556</v>
      </c>
      <c r="DI37" s="355">
        <v>1573</v>
      </c>
      <c r="DJ37" s="355">
        <v>1584</v>
      </c>
      <c r="DK37" s="355">
        <v>1586</v>
      </c>
      <c r="DL37" s="355">
        <v>1583</v>
      </c>
      <c r="DM37" s="355">
        <v>1582</v>
      </c>
      <c r="DN37" s="355">
        <v>1467</v>
      </c>
      <c r="DO37" s="355">
        <v>1467</v>
      </c>
      <c r="DP37" s="355">
        <v>1473</v>
      </c>
      <c r="DQ37" s="344">
        <v>1484</v>
      </c>
      <c r="DR37" s="344">
        <v>1473</v>
      </c>
      <c r="DS37" s="348">
        <v>1474</v>
      </c>
      <c r="DT37" s="344">
        <v>1446</v>
      </c>
      <c r="DU37" s="344">
        <v>1501</v>
      </c>
      <c r="DV37" s="344">
        <v>1546</v>
      </c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103">
        <v>45</v>
      </c>
      <c r="EH37" s="83">
        <v>2.9107373868046569</v>
      </c>
      <c r="EI37" s="103">
        <v>72</v>
      </c>
      <c r="EJ37" s="83">
        <v>4.591836734693878</v>
      </c>
      <c r="EO37" t="s">
        <v>471</v>
      </c>
      <c r="EP37" s="5">
        <v>3581857</v>
      </c>
      <c r="EQ37" s="5">
        <v>3644036</v>
      </c>
      <c r="ER37" s="5">
        <v>3726523</v>
      </c>
      <c r="ES37" s="5">
        <v>3871697</v>
      </c>
      <c r="ET37" s="433">
        <v>3774886</v>
      </c>
      <c r="EU37" s="433">
        <v>4209834</v>
      </c>
      <c r="EV37" s="433">
        <v>4240970</v>
      </c>
    </row>
    <row r="38" spans="1:153" ht="15" outlineLevel="2">
      <c r="A38" s="342">
        <v>736</v>
      </c>
      <c r="B38" s="342" t="s">
        <v>318</v>
      </c>
      <c r="C38" s="342" t="s">
        <v>325</v>
      </c>
      <c r="D38" s="345">
        <v>16319</v>
      </c>
      <c r="E38" s="355">
        <v>15976</v>
      </c>
      <c r="F38" s="355">
        <v>15521</v>
      </c>
      <c r="G38" s="355">
        <v>15485</v>
      </c>
      <c r="H38" s="355">
        <v>15564</v>
      </c>
      <c r="I38" s="355">
        <v>15775</v>
      </c>
      <c r="J38" s="355">
        <v>15035</v>
      </c>
      <c r="K38" s="355">
        <v>15045</v>
      </c>
      <c r="L38" s="355">
        <v>14490</v>
      </c>
      <c r="M38" s="355">
        <v>14256</v>
      </c>
      <c r="N38" s="355">
        <v>14096</v>
      </c>
      <c r="O38" s="348">
        <v>13940</v>
      </c>
      <c r="P38" s="345">
        <v>12777</v>
      </c>
      <c r="Q38" s="355">
        <v>12579</v>
      </c>
      <c r="R38" s="355">
        <v>12012</v>
      </c>
      <c r="S38" s="355">
        <v>12056</v>
      </c>
      <c r="T38" s="355">
        <v>15564</v>
      </c>
      <c r="U38" s="355">
        <v>12678</v>
      </c>
      <c r="V38" s="355">
        <v>12690</v>
      </c>
      <c r="W38" s="355">
        <v>13340</v>
      </c>
      <c r="X38" s="355">
        <v>13806</v>
      </c>
      <c r="Y38" s="355">
        <v>14122</v>
      </c>
      <c r="Z38" s="355">
        <v>13755</v>
      </c>
      <c r="AA38" s="348">
        <v>13605</v>
      </c>
      <c r="AB38" s="345">
        <v>13068</v>
      </c>
      <c r="AC38" s="355">
        <v>12866</v>
      </c>
      <c r="AD38" s="355">
        <v>12698</v>
      </c>
      <c r="AE38" s="355">
        <v>12736</v>
      </c>
      <c r="AF38" s="355">
        <v>12576</v>
      </c>
      <c r="AG38" s="355">
        <v>12923</v>
      </c>
      <c r="AH38" s="355">
        <v>13178</v>
      </c>
      <c r="AI38" s="355">
        <v>13471</v>
      </c>
      <c r="AJ38" s="355">
        <v>13653</v>
      </c>
      <c r="AK38" s="355">
        <v>13673</v>
      </c>
      <c r="AL38" s="355">
        <v>13015</v>
      </c>
      <c r="AM38" s="348">
        <v>13132</v>
      </c>
      <c r="AN38" s="345">
        <v>13052</v>
      </c>
      <c r="AO38" s="355">
        <v>12594</v>
      </c>
      <c r="AP38" s="355">
        <v>12760</v>
      </c>
      <c r="AQ38" s="355">
        <v>13212</v>
      </c>
      <c r="AR38" s="355">
        <v>13370</v>
      </c>
      <c r="AS38" s="355">
        <v>14405</v>
      </c>
      <c r="AT38" s="355">
        <v>14512</v>
      </c>
      <c r="AU38" s="355">
        <v>14631</v>
      </c>
      <c r="AV38" s="355">
        <v>14857</v>
      </c>
      <c r="AW38" s="355">
        <v>14909</v>
      </c>
      <c r="AX38" s="355">
        <v>14988</v>
      </c>
      <c r="AY38" s="348">
        <v>15360</v>
      </c>
      <c r="AZ38" s="345">
        <v>15332</v>
      </c>
      <c r="BA38" s="355">
        <v>15301</v>
      </c>
      <c r="BB38" s="355">
        <v>15275</v>
      </c>
      <c r="BC38" s="355">
        <v>14642</v>
      </c>
      <c r="BD38" s="355">
        <v>14737</v>
      </c>
      <c r="BE38" s="355">
        <v>14823</v>
      </c>
      <c r="BF38" s="355">
        <v>15371</v>
      </c>
      <c r="BG38" s="355">
        <v>15319</v>
      </c>
      <c r="BH38" s="355">
        <v>14241</v>
      </c>
      <c r="BI38" s="355">
        <v>14076</v>
      </c>
      <c r="BJ38" s="355">
        <v>14063</v>
      </c>
      <c r="BK38" s="344">
        <v>14288</v>
      </c>
      <c r="BL38" s="345">
        <v>14232</v>
      </c>
      <c r="BM38" s="355">
        <v>14017</v>
      </c>
      <c r="BN38" s="355">
        <v>14215</v>
      </c>
      <c r="BO38" s="355">
        <v>14277</v>
      </c>
      <c r="BP38" s="355">
        <v>13797</v>
      </c>
      <c r="BQ38" s="355">
        <v>13781</v>
      </c>
      <c r="BR38" s="355">
        <v>13717</v>
      </c>
      <c r="BS38" s="355">
        <v>13897</v>
      </c>
      <c r="BT38" s="355">
        <v>13992</v>
      </c>
      <c r="BU38" s="355">
        <v>13993</v>
      </c>
      <c r="BV38" s="355">
        <v>13918</v>
      </c>
      <c r="BW38" s="344">
        <v>13818</v>
      </c>
      <c r="BX38" s="345">
        <v>13742</v>
      </c>
      <c r="BY38" s="355">
        <v>13724</v>
      </c>
      <c r="BZ38" s="355">
        <v>13744</v>
      </c>
      <c r="CA38" s="355">
        <v>13759</v>
      </c>
      <c r="CB38" s="355">
        <v>13705</v>
      </c>
      <c r="CC38" s="355">
        <v>13782</v>
      </c>
      <c r="CD38" s="355">
        <v>13901</v>
      </c>
      <c r="CE38" s="355">
        <v>13934</v>
      </c>
      <c r="CF38" s="355">
        <v>13861</v>
      </c>
      <c r="CG38" s="355">
        <v>14032</v>
      </c>
      <c r="CH38" s="355">
        <v>14102</v>
      </c>
      <c r="CI38" s="344">
        <v>14099</v>
      </c>
      <c r="CJ38" s="345">
        <v>13668</v>
      </c>
      <c r="CK38" s="355">
        <v>13412</v>
      </c>
      <c r="CL38" s="355">
        <v>13437</v>
      </c>
      <c r="CM38" s="355">
        <v>13318</v>
      </c>
      <c r="CN38" s="355">
        <v>13055</v>
      </c>
      <c r="CO38" s="355">
        <v>13081</v>
      </c>
      <c r="CP38" s="355">
        <v>13239</v>
      </c>
      <c r="CQ38" s="355">
        <v>13716</v>
      </c>
      <c r="CR38" s="355">
        <v>13855</v>
      </c>
      <c r="CS38" s="355">
        <v>14061</v>
      </c>
      <c r="CT38" s="355">
        <v>14380</v>
      </c>
      <c r="CU38" s="344">
        <v>14619</v>
      </c>
      <c r="CV38" s="345">
        <v>14526</v>
      </c>
      <c r="CW38" s="355">
        <v>14683</v>
      </c>
      <c r="CX38" s="355">
        <v>14885</v>
      </c>
      <c r="CY38" s="355">
        <v>14925</v>
      </c>
      <c r="CZ38" s="355">
        <v>15095</v>
      </c>
      <c r="DA38" s="355">
        <v>15090</v>
      </c>
      <c r="DB38" s="355">
        <v>14998</v>
      </c>
      <c r="DC38" s="355">
        <v>15103</v>
      </c>
      <c r="DD38" s="355">
        <v>14830</v>
      </c>
      <c r="DE38" s="355">
        <v>14935</v>
      </c>
      <c r="DF38" s="355">
        <v>15050</v>
      </c>
      <c r="DG38" s="344">
        <v>15196</v>
      </c>
      <c r="DH38" s="345">
        <v>15006</v>
      </c>
      <c r="DI38" s="355">
        <v>15149</v>
      </c>
      <c r="DJ38" s="355">
        <v>15591</v>
      </c>
      <c r="DK38" s="355">
        <v>15735</v>
      </c>
      <c r="DL38" s="355">
        <v>15519</v>
      </c>
      <c r="DM38" s="355">
        <v>15578</v>
      </c>
      <c r="DN38" s="355">
        <v>14153</v>
      </c>
      <c r="DO38" s="355">
        <v>14239</v>
      </c>
      <c r="DP38" s="355">
        <v>14448</v>
      </c>
      <c r="DQ38" s="344">
        <v>14420</v>
      </c>
      <c r="DR38" s="344">
        <v>14536</v>
      </c>
      <c r="DS38" s="348">
        <v>14473</v>
      </c>
      <c r="DT38" s="344">
        <v>14234</v>
      </c>
      <c r="DU38" s="344">
        <v>13988</v>
      </c>
      <c r="DV38" s="344">
        <v>14298</v>
      </c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103">
        <v>310</v>
      </c>
      <c r="EH38" s="83">
        <v>2.1681354035529443</v>
      </c>
      <c r="EI38" s="103">
        <v>-175</v>
      </c>
      <c r="EJ38" s="83">
        <v>-1.1516188470650173</v>
      </c>
      <c r="EO38" t="s">
        <v>472</v>
      </c>
      <c r="EP38" s="5">
        <v>3605662</v>
      </c>
      <c r="EQ38" s="5">
        <v>3654357</v>
      </c>
      <c r="ER38" s="5">
        <v>3725821</v>
      </c>
      <c r="ES38" s="5">
        <v>3888740</v>
      </c>
      <c r="ET38" s="433">
        <v>3827999</v>
      </c>
      <c r="EU38" s="433">
        <v>4227270</v>
      </c>
      <c r="EV38" s="433">
        <v>4029918</v>
      </c>
    </row>
    <row r="39" spans="1:153" ht="15" outlineLevel="2">
      <c r="A39" s="342">
        <v>858</v>
      </c>
      <c r="B39" s="342" t="s">
        <v>318</v>
      </c>
      <c r="C39" s="342" t="s">
        <v>326</v>
      </c>
      <c r="D39" s="345">
        <v>1642</v>
      </c>
      <c r="E39" s="355">
        <v>1762</v>
      </c>
      <c r="F39" s="355">
        <v>1797</v>
      </c>
      <c r="G39" s="355">
        <v>1828</v>
      </c>
      <c r="H39" s="355">
        <v>1850</v>
      </c>
      <c r="I39" s="355">
        <v>1836</v>
      </c>
      <c r="J39" s="355">
        <v>1817</v>
      </c>
      <c r="K39" s="355">
        <v>1811</v>
      </c>
      <c r="L39" s="355">
        <v>1789</v>
      </c>
      <c r="M39" s="355">
        <v>1847</v>
      </c>
      <c r="N39" s="355">
        <v>1877</v>
      </c>
      <c r="O39" s="348">
        <v>1821</v>
      </c>
      <c r="P39" s="345">
        <v>1647</v>
      </c>
      <c r="Q39" s="355">
        <v>1685</v>
      </c>
      <c r="R39" s="355">
        <v>1737</v>
      </c>
      <c r="S39" s="355">
        <v>1747</v>
      </c>
      <c r="T39" s="355">
        <v>1850</v>
      </c>
      <c r="U39" s="355">
        <v>1821</v>
      </c>
      <c r="V39" s="355">
        <v>1828</v>
      </c>
      <c r="W39" s="355">
        <v>1924</v>
      </c>
      <c r="X39" s="355">
        <v>1922</v>
      </c>
      <c r="Y39" s="355">
        <v>1993</v>
      </c>
      <c r="Z39" s="355">
        <v>1952</v>
      </c>
      <c r="AA39" s="348">
        <v>1854</v>
      </c>
      <c r="AB39" s="345">
        <v>1691</v>
      </c>
      <c r="AC39" s="355">
        <v>1646</v>
      </c>
      <c r="AD39" s="355">
        <v>1734</v>
      </c>
      <c r="AE39" s="355">
        <v>1762</v>
      </c>
      <c r="AF39" s="355">
        <v>1773</v>
      </c>
      <c r="AG39" s="355">
        <v>1823</v>
      </c>
      <c r="AH39" s="355">
        <v>1963</v>
      </c>
      <c r="AI39" s="355">
        <v>2064</v>
      </c>
      <c r="AJ39" s="355">
        <v>2173</v>
      </c>
      <c r="AK39" s="355">
        <v>2191</v>
      </c>
      <c r="AL39" s="355">
        <v>2172</v>
      </c>
      <c r="AM39" s="348">
        <v>2215</v>
      </c>
      <c r="AN39" s="345">
        <v>2107</v>
      </c>
      <c r="AO39" s="355">
        <v>1932</v>
      </c>
      <c r="AP39" s="355">
        <v>2044</v>
      </c>
      <c r="AQ39" s="355">
        <v>2095</v>
      </c>
      <c r="AR39" s="355">
        <v>2086</v>
      </c>
      <c r="AS39" s="355">
        <v>2247</v>
      </c>
      <c r="AT39" s="355">
        <v>2285</v>
      </c>
      <c r="AU39" s="355">
        <v>2280</v>
      </c>
      <c r="AV39" s="355">
        <v>2263</v>
      </c>
      <c r="AW39" s="355">
        <v>2277</v>
      </c>
      <c r="AX39" s="355">
        <v>2248</v>
      </c>
      <c r="AY39" s="348">
        <v>2209</v>
      </c>
      <c r="AZ39" s="345">
        <v>2088</v>
      </c>
      <c r="BA39" s="355">
        <v>2051</v>
      </c>
      <c r="BB39" s="355">
        <v>2051</v>
      </c>
      <c r="BC39" s="355">
        <v>1953</v>
      </c>
      <c r="BD39" s="355">
        <v>1943</v>
      </c>
      <c r="BE39" s="355">
        <v>1921</v>
      </c>
      <c r="BF39" s="355">
        <v>1958</v>
      </c>
      <c r="BG39" s="355">
        <v>2065</v>
      </c>
      <c r="BH39" s="355">
        <v>1925</v>
      </c>
      <c r="BI39" s="355">
        <v>1894</v>
      </c>
      <c r="BJ39" s="355">
        <v>1912</v>
      </c>
      <c r="BK39" s="344">
        <v>1976</v>
      </c>
      <c r="BL39" s="345">
        <v>1985</v>
      </c>
      <c r="BM39" s="355">
        <v>1997</v>
      </c>
      <c r="BN39" s="355">
        <v>2095</v>
      </c>
      <c r="BO39" s="355">
        <v>2143</v>
      </c>
      <c r="BP39" s="355">
        <v>2225</v>
      </c>
      <c r="BQ39" s="355">
        <v>2348</v>
      </c>
      <c r="BR39" s="355">
        <v>2393</v>
      </c>
      <c r="BS39" s="355">
        <v>2475</v>
      </c>
      <c r="BT39" s="355">
        <v>2545</v>
      </c>
      <c r="BU39" s="355">
        <v>2568</v>
      </c>
      <c r="BV39" s="355">
        <v>2606</v>
      </c>
      <c r="BW39" s="344">
        <v>2558</v>
      </c>
      <c r="BX39" s="345">
        <v>2332</v>
      </c>
      <c r="BY39" s="355">
        <v>2271</v>
      </c>
      <c r="BZ39" s="355">
        <v>2393</v>
      </c>
      <c r="CA39" s="355">
        <v>2401</v>
      </c>
      <c r="CB39" s="355">
        <v>2407</v>
      </c>
      <c r="CC39" s="355">
        <v>2355</v>
      </c>
      <c r="CD39" s="355">
        <v>2256</v>
      </c>
      <c r="CE39" s="355">
        <v>2299</v>
      </c>
      <c r="CF39" s="355">
        <v>2199</v>
      </c>
      <c r="CG39" s="355">
        <v>2236</v>
      </c>
      <c r="CH39" s="355">
        <v>2235</v>
      </c>
      <c r="CI39" s="344">
        <v>2217</v>
      </c>
      <c r="CJ39" s="345">
        <v>2109</v>
      </c>
      <c r="CK39" s="355">
        <v>1956</v>
      </c>
      <c r="CL39" s="355">
        <v>1958</v>
      </c>
      <c r="CM39" s="355">
        <v>1969</v>
      </c>
      <c r="CN39" s="355">
        <v>1958</v>
      </c>
      <c r="CO39" s="355">
        <v>1978</v>
      </c>
      <c r="CP39" s="355">
        <v>1957</v>
      </c>
      <c r="CQ39" s="355">
        <v>2069</v>
      </c>
      <c r="CR39" s="355">
        <v>2083</v>
      </c>
      <c r="CS39" s="355">
        <v>2089</v>
      </c>
      <c r="CT39" s="355">
        <v>2145</v>
      </c>
      <c r="CU39" s="344">
        <v>2161</v>
      </c>
      <c r="CV39" s="345">
        <v>2136</v>
      </c>
      <c r="CW39" s="355">
        <v>2195</v>
      </c>
      <c r="CX39" s="355">
        <v>2298</v>
      </c>
      <c r="CY39" s="355">
        <v>2379</v>
      </c>
      <c r="CZ39" s="355">
        <v>2418</v>
      </c>
      <c r="DA39" s="355">
        <v>2459</v>
      </c>
      <c r="DB39" s="355">
        <v>2498</v>
      </c>
      <c r="DC39" s="355">
        <v>2568</v>
      </c>
      <c r="DD39" s="355">
        <v>2565</v>
      </c>
      <c r="DE39" s="355">
        <v>2577</v>
      </c>
      <c r="DF39" s="355">
        <v>2532</v>
      </c>
      <c r="DG39" s="344">
        <v>2547</v>
      </c>
      <c r="DH39" s="345">
        <v>2497</v>
      </c>
      <c r="DI39" s="355">
        <v>2563</v>
      </c>
      <c r="DJ39" s="355">
        <v>2654</v>
      </c>
      <c r="DK39" s="355">
        <v>2704</v>
      </c>
      <c r="DL39" s="355">
        <v>2687</v>
      </c>
      <c r="DM39" s="355">
        <v>2675</v>
      </c>
      <c r="DN39" s="355">
        <v>2478</v>
      </c>
      <c r="DO39" s="355">
        <v>2501</v>
      </c>
      <c r="DP39" s="355">
        <v>2582</v>
      </c>
      <c r="DQ39" s="344">
        <v>2594</v>
      </c>
      <c r="DR39" s="344">
        <v>2648</v>
      </c>
      <c r="DS39" s="348">
        <v>2557</v>
      </c>
      <c r="DT39" s="344">
        <v>2466</v>
      </c>
      <c r="DU39" s="344">
        <v>2509</v>
      </c>
      <c r="DV39" s="344">
        <v>2612</v>
      </c>
      <c r="DW39" s="355"/>
      <c r="DX39" s="355"/>
      <c r="DY39" s="355"/>
      <c r="DZ39" s="355"/>
      <c r="EA39" s="355"/>
      <c r="EB39" s="355"/>
      <c r="EC39" s="355"/>
      <c r="ED39" s="355"/>
      <c r="EE39" s="355"/>
      <c r="EF39" s="355"/>
      <c r="EG39" s="103">
        <v>103</v>
      </c>
      <c r="EH39" s="83">
        <v>3.9433384379785608</v>
      </c>
      <c r="EI39" s="103">
        <v>55</v>
      </c>
      <c r="EJ39" s="83">
        <v>2.1594032194738908</v>
      </c>
      <c r="EO39" t="s">
        <v>473</v>
      </c>
      <c r="EP39" s="5">
        <v>3600393</v>
      </c>
      <c r="EQ39" s="5">
        <v>3670286</v>
      </c>
      <c r="ER39" s="5">
        <v>3742748</v>
      </c>
      <c r="ES39" s="5">
        <v>3910011</v>
      </c>
      <c r="ET39" s="433">
        <v>3910066</v>
      </c>
      <c r="EU39" s="433">
        <v>4253603</v>
      </c>
      <c r="EV39" s="433">
        <v>4053788</v>
      </c>
    </row>
    <row r="40" spans="1:153" ht="15" outlineLevel="2">
      <c r="A40" s="342">
        <v>885</v>
      </c>
      <c r="B40" s="342" t="s">
        <v>318</v>
      </c>
      <c r="C40" s="342" t="s">
        <v>327</v>
      </c>
      <c r="D40" s="345">
        <v>862</v>
      </c>
      <c r="E40" s="355">
        <v>854</v>
      </c>
      <c r="F40" s="355">
        <v>899</v>
      </c>
      <c r="G40" s="355">
        <v>883</v>
      </c>
      <c r="H40" s="355">
        <v>953</v>
      </c>
      <c r="I40" s="355">
        <v>966</v>
      </c>
      <c r="J40" s="355">
        <v>928</v>
      </c>
      <c r="K40" s="355">
        <v>922</v>
      </c>
      <c r="L40" s="355">
        <v>910</v>
      </c>
      <c r="M40" s="355">
        <v>911</v>
      </c>
      <c r="N40" s="355">
        <v>912</v>
      </c>
      <c r="O40" s="348">
        <v>899</v>
      </c>
      <c r="P40" s="345">
        <v>809</v>
      </c>
      <c r="Q40" s="355">
        <v>782</v>
      </c>
      <c r="R40" s="355">
        <v>833</v>
      </c>
      <c r="S40" s="355">
        <v>831</v>
      </c>
      <c r="T40" s="355">
        <v>953</v>
      </c>
      <c r="U40" s="355">
        <v>856</v>
      </c>
      <c r="V40" s="355">
        <v>885</v>
      </c>
      <c r="W40" s="355">
        <v>939</v>
      </c>
      <c r="X40" s="355">
        <v>955</v>
      </c>
      <c r="Y40" s="355">
        <v>985</v>
      </c>
      <c r="Z40" s="355">
        <v>959</v>
      </c>
      <c r="AA40" s="348">
        <v>926</v>
      </c>
      <c r="AB40" s="345">
        <v>852</v>
      </c>
      <c r="AC40" s="355">
        <v>812</v>
      </c>
      <c r="AD40" s="355">
        <v>822</v>
      </c>
      <c r="AE40" s="355">
        <v>832</v>
      </c>
      <c r="AF40" s="355">
        <v>806</v>
      </c>
      <c r="AG40" s="355">
        <v>803</v>
      </c>
      <c r="AH40" s="355">
        <v>865</v>
      </c>
      <c r="AI40" s="355">
        <v>874</v>
      </c>
      <c r="AJ40" s="355">
        <v>878</v>
      </c>
      <c r="AK40" s="355">
        <v>886</v>
      </c>
      <c r="AL40" s="355">
        <v>838</v>
      </c>
      <c r="AM40" s="348">
        <v>851</v>
      </c>
      <c r="AN40" s="345">
        <v>833</v>
      </c>
      <c r="AO40" s="355">
        <v>764</v>
      </c>
      <c r="AP40" s="355">
        <v>768</v>
      </c>
      <c r="AQ40" s="355">
        <v>797</v>
      </c>
      <c r="AR40" s="355">
        <v>777</v>
      </c>
      <c r="AS40" s="355">
        <v>793</v>
      </c>
      <c r="AT40" s="355">
        <v>842</v>
      </c>
      <c r="AU40" s="355">
        <v>840</v>
      </c>
      <c r="AV40" s="355">
        <v>824</v>
      </c>
      <c r="AW40" s="355">
        <v>824</v>
      </c>
      <c r="AX40" s="355">
        <v>832</v>
      </c>
      <c r="AY40" s="348">
        <v>852</v>
      </c>
      <c r="AZ40" s="345">
        <v>836</v>
      </c>
      <c r="BA40" s="355">
        <v>833</v>
      </c>
      <c r="BB40" s="355">
        <v>810</v>
      </c>
      <c r="BC40" s="355">
        <v>749</v>
      </c>
      <c r="BD40" s="355">
        <v>756</v>
      </c>
      <c r="BE40" s="355">
        <v>755</v>
      </c>
      <c r="BF40" s="355">
        <v>758</v>
      </c>
      <c r="BG40" s="355">
        <v>770</v>
      </c>
      <c r="BH40" s="355">
        <v>788</v>
      </c>
      <c r="BI40" s="355">
        <v>779</v>
      </c>
      <c r="BJ40" s="355">
        <v>773</v>
      </c>
      <c r="BK40" s="344">
        <v>804</v>
      </c>
      <c r="BL40" s="345">
        <v>789</v>
      </c>
      <c r="BM40" s="355">
        <v>819</v>
      </c>
      <c r="BN40" s="355">
        <v>829</v>
      </c>
      <c r="BO40" s="355">
        <v>839</v>
      </c>
      <c r="BP40" s="355">
        <v>840</v>
      </c>
      <c r="BQ40" s="355">
        <v>844</v>
      </c>
      <c r="BR40" s="355">
        <v>821</v>
      </c>
      <c r="BS40" s="355">
        <v>817</v>
      </c>
      <c r="BT40" s="355">
        <v>840</v>
      </c>
      <c r="BU40" s="355">
        <v>842</v>
      </c>
      <c r="BV40" s="355">
        <v>864</v>
      </c>
      <c r="BW40" s="344">
        <v>869</v>
      </c>
      <c r="BX40" s="345">
        <v>835</v>
      </c>
      <c r="BY40" s="355">
        <v>801</v>
      </c>
      <c r="BZ40" s="355">
        <v>799</v>
      </c>
      <c r="CA40" s="355">
        <v>806</v>
      </c>
      <c r="CB40" s="355">
        <v>815</v>
      </c>
      <c r="CC40" s="355">
        <v>806</v>
      </c>
      <c r="CD40" s="355">
        <v>796</v>
      </c>
      <c r="CE40" s="355">
        <v>825</v>
      </c>
      <c r="CF40" s="355">
        <v>814</v>
      </c>
      <c r="CG40" s="355">
        <v>828</v>
      </c>
      <c r="CH40" s="355">
        <v>833</v>
      </c>
      <c r="CI40" s="344">
        <v>849</v>
      </c>
      <c r="CJ40" s="345">
        <v>808</v>
      </c>
      <c r="CK40" s="355">
        <v>789</v>
      </c>
      <c r="CL40" s="355">
        <v>799</v>
      </c>
      <c r="CM40" s="355">
        <v>812</v>
      </c>
      <c r="CN40" s="355">
        <v>795</v>
      </c>
      <c r="CO40" s="355">
        <v>809</v>
      </c>
      <c r="CP40" s="355">
        <v>809</v>
      </c>
      <c r="CQ40" s="355">
        <v>834</v>
      </c>
      <c r="CR40" s="355">
        <v>822</v>
      </c>
      <c r="CS40" s="355">
        <v>838</v>
      </c>
      <c r="CT40" s="355">
        <v>835</v>
      </c>
      <c r="CU40" s="344">
        <v>854</v>
      </c>
      <c r="CV40" s="345">
        <v>857</v>
      </c>
      <c r="CW40" s="355">
        <v>867</v>
      </c>
      <c r="CX40" s="355">
        <v>889</v>
      </c>
      <c r="CY40" s="355">
        <v>913</v>
      </c>
      <c r="CZ40" s="355">
        <v>924</v>
      </c>
      <c r="DA40" s="355">
        <v>931</v>
      </c>
      <c r="DB40" s="355">
        <v>922</v>
      </c>
      <c r="DC40" s="355">
        <v>946</v>
      </c>
      <c r="DD40" s="355">
        <v>958</v>
      </c>
      <c r="DE40" s="355">
        <v>973</v>
      </c>
      <c r="DF40" s="355">
        <v>970</v>
      </c>
      <c r="DG40" s="344">
        <v>947</v>
      </c>
      <c r="DH40" s="345">
        <v>924</v>
      </c>
      <c r="DI40" s="355">
        <v>956</v>
      </c>
      <c r="DJ40" s="355">
        <v>952</v>
      </c>
      <c r="DK40" s="355">
        <v>982</v>
      </c>
      <c r="DL40" s="355">
        <v>999</v>
      </c>
      <c r="DM40" s="355">
        <v>1018</v>
      </c>
      <c r="DN40" s="355">
        <v>947</v>
      </c>
      <c r="DO40" s="355">
        <v>965</v>
      </c>
      <c r="DP40" s="355">
        <v>984</v>
      </c>
      <c r="DQ40" s="344">
        <v>973</v>
      </c>
      <c r="DR40" s="344">
        <v>992</v>
      </c>
      <c r="DS40" s="348">
        <v>992</v>
      </c>
      <c r="DT40" s="344">
        <v>973</v>
      </c>
      <c r="DU40" s="344">
        <v>1001</v>
      </c>
      <c r="DV40" s="344">
        <v>1018</v>
      </c>
      <c r="DW40" s="355"/>
      <c r="DX40" s="355"/>
      <c r="DY40" s="355"/>
      <c r="DZ40" s="355"/>
      <c r="EA40" s="355"/>
      <c r="EB40" s="355"/>
      <c r="EC40" s="355"/>
      <c r="ED40" s="355"/>
      <c r="EE40" s="355"/>
      <c r="EF40" s="355"/>
      <c r="EG40" s="103">
        <v>17</v>
      </c>
      <c r="EH40" s="83">
        <v>1.6699410609037328</v>
      </c>
      <c r="EI40" s="103">
        <v>26</v>
      </c>
      <c r="EJ40" s="83">
        <v>2.7455121436114043</v>
      </c>
      <c r="EO40" t="s">
        <v>474</v>
      </c>
      <c r="EP40" s="5">
        <v>3632108</v>
      </c>
      <c r="EQ40" s="5">
        <v>3682330</v>
      </c>
      <c r="ER40" s="5">
        <v>3769054</v>
      </c>
      <c r="ES40" s="5">
        <v>3914759</v>
      </c>
      <c r="ET40" s="433">
        <v>3943689</v>
      </c>
      <c r="EU40" s="433">
        <v>4190806</v>
      </c>
      <c r="EV40" s="433">
        <v>4084358</v>
      </c>
    </row>
    <row r="41" spans="1:153" ht="15" outlineLevel="2">
      <c r="A41" s="342">
        <v>890</v>
      </c>
      <c r="B41" s="342" t="s">
        <v>318</v>
      </c>
      <c r="C41" s="342" t="s">
        <v>328</v>
      </c>
      <c r="D41" s="345">
        <v>2262</v>
      </c>
      <c r="E41" s="355">
        <v>2417</v>
      </c>
      <c r="F41" s="355">
        <v>2440</v>
      </c>
      <c r="G41" s="355">
        <v>2424</v>
      </c>
      <c r="H41" s="355">
        <v>2523</v>
      </c>
      <c r="I41" s="355">
        <v>2670</v>
      </c>
      <c r="J41" s="355">
        <v>2592</v>
      </c>
      <c r="K41" s="355">
        <v>2418</v>
      </c>
      <c r="L41" s="355">
        <v>2423</v>
      </c>
      <c r="M41" s="355">
        <v>2430</v>
      </c>
      <c r="N41" s="355">
        <v>2434</v>
      </c>
      <c r="O41" s="348">
        <v>2381</v>
      </c>
      <c r="P41" s="345">
        <v>2134</v>
      </c>
      <c r="Q41" s="355">
        <v>2304</v>
      </c>
      <c r="R41" s="355">
        <v>2364</v>
      </c>
      <c r="S41" s="355">
        <v>2405</v>
      </c>
      <c r="T41" s="355">
        <v>2523</v>
      </c>
      <c r="U41" s="355">
        <v>2445</v>
      </c>
      <c r="V41" s="355">
        <v>2479</v>
      </c>
      <c r="W41" s="355">
        <v>2563</v>
      </c>
      <c r="X41" s="355">
        <v>2615</v>
      </c>
      <c r="Y41" s="355">
        <v>2703</v>
      </c>
      <c r="Z41" s="355">
        <v>2583</v>
      </c>
      <c r="AA41" s="348">
        <v>2522</v>
      </c>
      <c r="AB41" s="345">
        <v>2308</v>
      </c>
      <c r="AC41" s="355">
        <v>2284</v>
      </c>
      <c r="AD41" s="355">
        <v>2314</v>
      </c>
      <c r="AE41" s="355">
        <v>2404</v>
      </c>
      <c r="AF41" s="355">
        <v>2414</v>
      </c>
      <c r="AG41" s="355">
        <v>2445</v>
      </c>
      <c r="AH41" s="355">
        <v>2654</v>
      </c>
      <c r="AI41" s="355">
        <v>2739</v>
      </c>
      <c r="AJ41" s="355">
        <v>2797</v>
      </c>
      <c r="AK41" s="355">
        <v>2741</v>
      </c>
      <c r="AL41" s="355">
        <v>2587</v>
      </c>
      <c r="AM41" s="348">
        <v>2659</v>
      </c>
      <c r="AN41" s="345">
        <v>2591</v>
      </c>
      <c r="AO41" s="355">
        <v>2348</v>
      </c>
      <c r="AP41" s="355">
        <v>2379</v>
      </c>
      <c r="AQ41" s="355">
        <v>2539</v>
      </c>
      <c r="AR41" s="355">
        <v>2596</v>
      </c>
      <c r="AS41" s="355">
        <v>2801</v>
      </c>
      <c r="AT41" s="355">
        <v>2857</v>
      </c>
      <c r="AU41" s="355">
        <v>2864</v>
      </c>
      <c r="AV41" s="355">
        <v>2864</v>
      </c>
      <c r="AW41" s="355">
        <v>2881</v>
      </c>
      <c r="AX41" s="355">
        <v>2879</v>
      </c>
      <c r="AY41" s="348">
        <v>2919</v>
      </c>
      <c r="AZ41" s="345">
        <v>2844</v>
      </c>
      <c r="BA41" s="355">
        <v>2848</v>
      </c>
      <c r="BB41" s="355">
        <v>2835</v>
      </c>
      <c r="BC41" s="355">
        <v>2741</v>
      </c>
      <c r="BD41" s="355">
        <v>2740</v>
      </c>
      <c r="BE41" s="355">
        <v>2827</v>
      </c>
      <c r="BF41" s="355">
        <v>2847</v>
      </c>
      <c r="BG41" s="355">
        <v>2827</v>
      </c>
      <c r="BH41" s="355">
        <v>2797</v>
      </c>
      <c r="BI41" s="355">
        <v>2825</v>
      </c>
      <c r="BJ41" s="355">
        <v>2798</v>
      </c>
      <c r="BK41" s="344">
        <v>2841</v>
      </c>
      <c r="BL41" s="345">
        <v>2833</v>
      </c>
      <c r="BM41" s="355">
        <v>2797</v>
      </c>
      <c r="BN41" s="355">
        <v>2928</v>
      </c>
      <c r="BO41" s="355">
        <v>2910</v>
      </c>
      <c r="BP41" s="355">
        <v>2893</v>
      </c>
      <c r="BQ41" s="355">
        <v>2969</v>
      </c>
      <c r="BR41" s="355">
        <v>2959</v>
      </c>
      <c r="BS41" s="355">
        <v>3037</v>
      </c>
      <c r="BT41" s="355">
        <v>3094</v>
      </c>
      <c r="BU41" s="355">
        <v>3137</v>
      </c>
      <c r="BV41" s="355">
        <v>3117</v>
      </c>
      <c r="BW41" s="344">
        <v>3037</v>
      </c>
      <c r="BX41" s="345">
        <v>2939</v>
      </c>
      <c r="BY41" s="355">
        <v>2922</v>
      </c>
      <c r="BZ41" s="355">
        <v>2970</v>
      </c>
      <c r="CA41" s="355">
        <v>2966</v>
      </c>
      <c r="CB41" s="355">
        <v>3046</v>
      </c>
      <c r="CC41" s="355">
        <v>3112</v>
      </c>
      <c r="CD41" s="355">
        <v>3144</v>
      </c>
      <c r="CE41" s="355">
        <v>3170</v>
      </c>
      <c r="CF41" s="355">
        <v>3096</v>
      </c>
      <c r="CG41" s="355">
        <v>3139</v>
      </c>
      <c r="CH41" s="355">
        <v>3154</v>
      </c>
      <c r="CI41" s="344">
        <v>3153</v>
      </c>
      <c r="CJ41" s="345">
        <v>3058</v>
      </c>
      <c r="CK41" s="355">
        <v>2948</v>
      </c>
      <c r="CL41" s="355">
        <v>3061</v>
      </c>
      <c r="CM41" s="355">
        <v>3121</v>
      </c>
      <c r="CN41" s="355">
        <v>3054</v>
      </c>
      <c r="CO41" s="355">
        <v>3051</v>
      </c>
      <c r="CP41" s="355">
        <v>3066</v>
      </c>
      <c r="CQ41" s="355">
        <v>3135</v>
      </c>
      <c r="CR41" s="355">
        <v>3186</v>
      </c>
      <c r="CS41" s="355">
        <v>3243</v>
      </c>
      <c r="CT41" s="355">
        <v>3326</v>
      </c>
      <c r="CU41" s="344">
        <v>3394</v>
      </c>
      <c r="CV41" s="345">
        <v>3382</v>
      </c>
      <c r="CW41" s="355">
        <v>3366</v>
      </c>
      <c r="CX41" s="355">
        <v>3484</v>
      </c>
      <c r="CY41" s="355">
        <v>3529</v>
      </c>
      <c r="CZ41" s="355">
        <v>3586</v>
      </c>
      <c r="DA41" s="355">
        <v>3585</v>
      </c>
      <c r="DB41" s="355">
        <v>3556</v>
      </c>
      <c r="DC41" s="355">
        <v>3594</v>
      </c>
      <c r="DD41" s="355">
        <v>3566</v>
      </c>
      <c r="DE41" s="355">
        <v>3611</v>
      </c>
      <c r="DF41" s="355">
        <v>3611</v>
      </c>
      <c r="DG41" s="344">
        <v>3657</v>
      </c>
      <c r="DH41" s="345">
        <v>3564</v>
      </c>
      <c r="DI41" s="355">
        <v>3581</v>
      </c>
      <c r="DJ41" s="355">
        <v>3726</v>
      </c>
      <c r="DK41" s="355">
        <v>3743</v>
      </c>
      <c r="DL41" s="355">
        <v>3735</v>
      </c>
      <c r="DM41" s="355">
        <v>3800</v>
      </c>
      <c r="DN41" s="355">
        <v>3447</v>
      </c>
      <c r="DO41" s="355">
        <v>3420</v>
      </c>
      <c r="DP41" s="355">
        <v>3483</v>
      </c>
      <c r="DQ41" s="344">
        <v>3457</v>
      </c>
      <c r="DR41" s="344">
        <v>3451</v>
      </c>
      <c r="DS41" s="348">
        <v>3449</v>
      </c>
      <c r="DT41" s="344">
        <v>3295</v>
      </c>
      <c r="DU41" s="344">
        <v>3285</v>
      </c>
      <c r="DV41" s="344">
        <v>3437</v>
      </c>
      <c r="DW41" s="355"/>
      <c r="DX41" s="355"/>
      <c r="DY41" s="355"/>
      <c r="DZ41" s="355"/>
      <c r="EA41" s="355"/>
      <c r="EB41" s="355"/>
      <c r="EC41" s="355"/>
      <c r="ED41" s="355"/>
      <c r="EE41" s="355"/>
      <c r="EF41" s="355"/>
      <c r="EG41" s="103">
        <v>152</v>
      </c>
      <c r="EH41" s="83">
        <v>4.4224614489380274</v>
      </c>
      <c r="EI41" s="103">
        <v>-12</v>
      </c>
      <c r="EJ41" s="83">
        <v>-0.3281378178835111</v>
      </c>
      <c r="EO41" t="s">
        <v>475</v>
      </c>
      <c r="EP41" s="5">
        <v>3679020</v>
      </c>
      <c r="EQ41" s="5">
        <v>3688539</v>
      </c>
      <c r="ER41" s="5">
        <v>3783032</v>
      </c>
      <c r="ES41" s="5">
        <v>3938516</v>
      </c>
      <c r="ET41" s="433">
        <v>3980162</v>
      </c>
      <c r="EU41" s="433">
        <v>4213503</v>
      </c>
      <c r="EV41" s="433">
        <v>4083123</v>
      </c>
    </row>
    <row r="42" spans="1:153" ht="15" outlineLevel="1">
      <c r="A42" s="124" t="s">
        <v>329</v>
      </c>
      <c r="B42" s="25"/>
      <c r="C42" s="26"/>
      <c r="D42" s="43">
        <v>29608</v>
      </c>
      <c r="E42" s="44">
        <v>29660</v>
      </c>
      <c r="F42" s="44">
        <v>29904</v>
      </c>
      <c r="G42" s="44">
        <v>29939</v>
      </c>
      <c r="H42" s="44">
        <v>30600</v>
      </c>
      <c r="I42" s="44">
        <v>31027</v>
      </c>
      <c r="J42" s="44">
        <v>31041</v>
      </c>
      <c r="K42" s="44">
        <v>31477</v>
      </c>
      <c r="L42" s="44">
        <v>31639</v>
      </c>
      <c r="M42" s="44">
        <v>31760</v>
      </c>
      <c r="N42" s="44">
        <v>31794</v>
      </c>
      <c r="O42" s="235">
        <v>31685</v>
      </c>
      <c r="P42" s="43">
        <v>30458</v>
      </c>
      <c r="Q42" s="44">
        <v>27843</v>
      </c>
      <c r="R42" s="44">
        <v>30838</v>
      </c>
      <c r="S42" s="44">
        <v>31541</v>
      </c>
      <c r="T42" s="44">
        <v>30600</v>
      </c>
      <c r="U42" s="44">
        <v>32430</v>
      </c>
      <c r="V42" s="44">
        <v>32825</v>
      </c>
      <c r="W42" s="44">
        <v>34215</v>
      </c>
      <c r="X42" s="44">
        <v>34949</v>
      </c>
      <c r="Y42" s="44">
        <v>35794</v>
      </c>
      <c r="Z42" s="44">
        <v>34581</v>
      </c>
      <c r="AA42" s="235">
        <v>33514</v>
      </c>
      <c r="AB42" s="43">
        <v>32246</v>
      </c>
      <c r="AC42" s="44">
        <v>31414</v>
      </c>
      <c r="AD42" s="44">
        <v>31906</v>
      </c>
      <c r="AE42" s="44">
        <v>32326</v>
      </c>
      <c r="AF42" s="44">
        <v>32246</v>
      </c>
      <c r="AG42" s="44">
        <v>32932</v>
      </c>
      <c r="AH42" s="44">
        <v>34790</v>
      </c>
      <c r="AI42" s="44">
        <v>35833</v>
      </c>
      <c r="AJ42" s="44">
        <v>36362</v>
      </c>
      <c r="AK42" s="44">
        <v>36349</v>
      </c>
      <c r="AL42" s="44">
        <v>33874</v>
      </c>
      <c r="AM42" s="235">
        <v>36284</v>
      </c>
      <c r="AN42" s="43">
        <v>41021</v>
      </c>
      <c r="AO42" s="44">
        <v>38951</v>
      </c>
      <c r="AP42" s="44">
        <v>39328</v>
      </c>
      <c r="AQ42" s="44">
        <v>40525</v>
      </c>
      <c r="AR42" s="44">
        <v>40678</v>
      </c>
      <c r="AS42" s="44">
        <v>43583</v>
      </c>
      <c r="AT42" s="44">
        <v>43953</v>
      </c>
      <c r="AU42" s="44">
        <v>43692</v>
      </c>
      <c r="AV42" s="44">
        <v>43187</v>
      </c>
      <c r="AW42" s="44">
        <v>42966</v>
      </c>
      <c r="AX42" s="44">
        <v>42539</v>
      </c>
      <c r="AY42" s="235">
        <v>42026</v>
      </c>
      <c r="AZ42" s="43">
        <v>40512</v>
      </c>
      <c r="BA42" s="44">
        <v>39141</v>
      </c>
      <c r="BB42" s="44">
        <v>37943</v>
      </c>
      <c r="BC42" s="44">
        <v>35863</v>
      </c>
      <c r="BD42" s="44">
        <v>35588</v>
      </c>
      <c r="BE42" s="44">
        <v>35754</v>
      </c>
      <c r="BF42" s="44">
        <v>35975</v>
      </c>
      <c r="BG42" s="44">
        <v>36058</v>
      </c>
      <c r="BH42" s="44">
        <v>34959</v>
      </c>
      <c r="BI42" s="44">
        <v>34603</v>
      </c>
      <c r="BJ42" s="44">
        <v>33787</v>
      </c>
      <c r="BK42" s="56">
        <v>34119</v>
      </c>
      <c r="BL42" s="43">
        <v>33435</v>
      </c>
      <c r="BM42" s="44">
        <v>33145</v>
      </c>
      <c r="BN42" s="44">
        <v>33661</v>
      </c>
      <c r="BO42" s="44">
        <v>33847</v>
      </c>
      <c r="BP42" s="44">
        <v>33693</v>
      </c>
      <c r="BQ42" s="44">
        <v>34017</v>
      </c>
      <c r="BR42" s="44">
        <v>33857</v>
      </c>
      <c r="BS42" s="44">
        <v>34073</v>
      </c>
      <c r="BT42" s="44">
        <v>34293</v>
      </c>
      <c r="BU42" s="44">
        <v>34404</v>
      </c>
      <c r="BV42" s="44">
        <v>34344</v>
      </c>
      <c r="BW42" s="56">
        <v>34315</v>
      </c>
      <c r="BX42" s="43">
        <v>33429</v>
      </c>
      <c r="BY42" s="44">
        <v>33306</v>
      </c>
      <c r="BZ42" s="44">
        <v>33931</v>
      </c>
      <c r="CA42" s="44">
        <v>34374</v>
      </c>
      <c r="CB42" s="44">
        <v>34835</v>
      </c>
      <c r="CC42" s="44">
        <v>35154</v>
      </c>
      <c r="CD42" s="44">
        <v>35581</v>
      </c>
      <c r="CE42" s="44">
        <v>35675</v>
      </c>
      <c r="CF42" s="44">
        <v>35306</v>
      </c>
      <c r="CG42" s="44">
        <v>35882</v>
      </c>
      <c r="CH42" s="44">
        <v>35946</v>
      </c>
      <c r="CI42" s="56">
        <v>35923</v>
      </c>
      <c r="CJ42" s="43">
        <v>34769</v>
      </c>
      <c r="CK42" s="44">
        <v>34220</v>
      </c>
      <c r="CL42" s="44">
        <v>34735</v>
      </c>
      <c r="CM42" s="44">
        <v>34958</v>
      </c>
      <c r="CN42" s="44">
        <v>33998</v>
      </c>
      <c r="CO42" s="44">
        <v>34002</v>
      </c>
      <c r="CP42" s="44">
        <v>34300</v>
      </c>
      <c r="CQ42" s="44">
        <v>35430</v>
      </c>
      <c r="CR42" s="44">
        <v>35365</v>
      </c>
      <c r="CS42" s="44">
        <v>36109</v>
      </c>
      <c r="CT42" s="44">
        <v>37057</v>
      </c>
      <c r="CU42" s="56">
        <v>37470</v>
      </c>
      <c r="CV42" s="43">
        <v>36919</v>
      </c>
      <c r="CW42" s="44">
        <v>37262</v>
      </c>
      <c r="CX42" s="44">
        <v>38132</v>
      </c>
      <c r="CY42" s="44">
        <v>38555</v>
      </c>
      <c r="CZ42" s="44">
        <v>39046</v>
      </c>
      <c r="DA42" s="44">
        <v>39114</v>
      </c>
      <c r="DB42" s="44">
        <v>38943</v>
      </c>
      <c r="DC42" s="44">
        <v>39010</v>
      </c>
      <c r="DD42" s="44">
        <v>39174</v>
      </c>
      <c r="DE42" s="44">
        <v>39438</v>
      </c>
      <c r="DF42" s="44">
        <v>39252</v>
      </c>
      <c r="DG42" s="56">
        <v>39387</v>
      </c>
      <c r="DH42" s="43">
        <v>38751</v>
      </c>
      <c r="DI42" s="44">
        <v>38934</v>
      </c>
      <c r="DJ42" s="44">
        <v>39695</v>
      </c>
      <c r="DK42" s="44">
        <v>40237</v>
      </c>
      <c r="DL42" s="44">
        <v>40100</v>
      </c>
      <c r="DM42" s="44">
        <v>40044</v>
      </c>
      <c r="DN42" s="44">
        <v>35875</v>
      </c>
      <c r="DO42" s="44">
        <v>35714</v>
      </c>
      <c r="DP42" s="44">
        <v>36137</v>
      </c>
      <c r="DQ42" s="56">
        <v>35901</v>
      </c>
      <c r="DR42" s="56">
        <v>35841</v>
      </c>
      <c r="DS42" s="235">
        <v>35430</v>
      </c>
      <c r="DT42" s="56">
        <v>34241</v>
      </c>
      <c r="DU42" s="56">
        <v>34229</v>
      </c>
      <c r="DV42" s="56">
        <v>35652</v>
      </c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103">
        <v>1423</v>
      </c>
      <c r="EH42" s="83">
        <v>3.9913609334679681</v>
      </c>
      <c r="EI42" s="103">
        <v>222</v>
      </c>
      <c r="EJ42" s="83">
        <v>0.56363774849569659</v>
      </c>
      <c r="EO42" t="s">
        <v>476</v>
      </c>
      <c r="EP42" s="5">
        <v>3678842</v>
      </c>
      <c r="EQ42" s="5">
        <v>3691515</v>
      </c>
      <c r="ER42" s="5">
        <v>3791243</v>
      </c>
      <c r="ES42" s="5">
        <v>3947078</v>
      </c>
      <c r="ET42" s="433">
        <v>4015743</v>
      </c>
      <c r="EU42" s="433">
        <v>4231708</v>
      </c>
      <c r="EV42" s="433">
        <v>4083123</v>
      </c>
    </row>
    <row r="43" spans="1:153" ht="15" outlineLevel="2">
      <c r="A43" s="342">
        <v>4</v>
      </c>
      <c r="B43" s="342" t="s">
        <v>329</v>
      </c>
      <c r="C43" s="342" t="s">
        <v>330</v>
      </c>
      <c r="D43" s="345">
        <v>199</v>
      </c>
      <c r="E43" s="355">
        <v>205</v>
      </c>
      <c r="F43" s="355">
        <v>208</v>
      </c>
      <c r="G43" s="355">
        <v>193</v>
      </c>
      <c r="H43" s="355">
        <v>187</v>
      </c>
      <c r="I43" s="355">
        <v>190</v>
      </c>
      <c r="J43" s="355">
        <v>185</v>
      </c>
      <c r="K43" s="355">
        <v>177</v>
      </c>
      <c r="L43" s="355">
        <v>171</v>
      </c>
      <c r="M43" s="355">
        <v>174</v>
      </c>
      <c r="N43" s="355">
        <v>176</v>
      </c>
      <c r="O43" s="348">
        <v>179</v>
      </c>
      <c r="P43" s="345">
        <v>171</v>
      </c>
      <c r="Q43" s="355">
        <v>164</v>
      </c>
      <c r="R43" s="355">
        <v>196</v>
      </c>
      <c r="S43" s="355">
        <v>186</v>
      </c>
      <c r="T43" s="355">
        <v>187</v>
      </c>
      <c r="U43" s="355">
        <v>205</v>
      </c>
      <c r="V43" s="355">
        <v>195</v>
      </c>
      <c r="W43" s="355">
        <v>209</v>
      </c>
      <c r="X43" s="355">
        <v>218</v>
      </c>
      <c r="Y43" s="355">
        <v>223</v>
      </c>
      <c r="Z43" s="355">
        <v>209</v>
      </c>
      <c r="AA43" s="348">
        <v>205</v>
      </c>
      <c r="AB43" s="345">
        <v>210</v>
      </c>
      <c r="AC43" s="355">
        <v>214</v>
      </c>
      <c r="AD43" s="355">
        <v>209</v>
      </c>
      <c r="AE43" s="355">
        <v>199</v>
      </c>
      <c r="AF43" s="355">
        <v>196</v>
      </c>
      <c r="AG43" s="355">
        <v>192</v>
      </c>
      <c r="AH43" s="355">
        <v>208</v>
      </c>
      <c r="AI43" s="355">
        <v>223</v>
      </c>
      <c r="AJ43" s="355">
        <v>230</v>
      </c>
      <c r="AK43" s="355">
        <v>230</v>
      </c>
      <c r="AL43" s="355">
        <v>216</v>
      </c>
      <c r="AM43" s="348">
        <v>296</v>
      </c>
      <c r="AN43" s="345">
        <v>491</v>
      </c>
      <c r="AO43" s="355">
        <v>497</v>
      </c>
      <c r="AP43" s="355">
        <v>490</v>
      </c>
      <c r="AQ43" s="355">
        <v>481</v>
      </c>
      <c r="AR43" s="355">
        <v>589</v>
      </c>
      <c r="AS43" s="355">
        <v>782</v>
      </c>
      <c r="AT43" s="355">
        <v>870</v>
      </c>
      <c r="AU43" s="355">
        <v>855</v>
      </c>
      <c r="AV43" s="355">
        <v>745</v>
      </c>
      <c r="AW43" s="355">
        <v>690</v>
      </c>
      <c r="AX43" s="355">
        <v>640</v>
      </c>
      <c r="AY43" s="348">
        <v>603</v>
      </c>
      <c r="AZ43" s="345">
        <v>573</v>
      </c>
      <c r="BA43" s="355">
        <v>534</v>
      </c>
      <c r="BB43" s="355">
        <v>505</v>
      </c>
      <c r="BC43" s="355">
        <v>463</v>
      </c>
      <c r="BD43" s="355">
        <v>446</v>
      </c>
      <c r="BE43" s="355">
        <v>427</v>
      </c>
      <c r="BF43" s="355">
        <v>420</v>
      </c>
      <c r="BG43" s="355">
        <v>404</v>
      </c>
      <c r="BH43" s="355">
        <v>396</v>
      </c>
      <c r="BI43" s="355">
        <v>382</v>
      </c>
      <c r="BJ43" s="355">
        <v>362</v>
      </c>
      <c r="BK43" s="344">
        <v>358</v>
      </c>
      <c r="BL43" s="345">
        <v>356</v>
      </c>
      <c r="BM43" s="355">
        <v>358</v>
      </c>
      <c r="BN43" s="355">
        <v>367</v>
      </c>
      <c r="BO43" s="355">
        <v>355</v>
      </c>
      <c r="BP43" s="355">
        <v>350</v>
      </c>
      <c r="BQ43" s="355">
        <v>343</v>
      </c>
      <c r="BR43" s="355">
        <v>345</v>
      </c>
      <c r="BS43" s="355">
        <v>331</v>
      </c>
      <c r="BT43" s="355">
        <v>334</v>
      </c>
      <c r="BU43" s="355">
        <v>334</v>
      </c>
      <c r="BV43" s="355">
        <v>326</v>
      </c>
      <c r="BW43" s="344">
        <v>309</v>
      </c>
      <c r="BX43" s="345">
        <v>268</v>
      </c>
      <c r="BY43" s="355">
        <v>291</v>
      </c>
      <c r="BZ43" s="355">
        <v>310</v>
      </c>
      <c r="CA43" s="355">
        <v>316</v>
      </c>
      <c r="CB43" s="355">
        <v>315</v>
      </c>
      <c r="CC43" s="355">
        <v>315</v>
      </c>
      <c r="CD43" s="355">
        <v>311</v>
      </c>
      <c r="CE43" s="355">
        <v>302</v>
      </c>
      <c r="CF43" s="355">
        <v>288</v>
      </c>
      <c r="CG43" s="355">
        <v>289</v>
      </c>
      <c r="CH43" s="355">
        <v>297</v>
      </c>
      <c r="CI43" s="344">
        <v>280</v>
      </c>
      <c r="CJ43" s="345">
        <v>279</v>
      </c>
      <c r="CK43" s="355">
        <v>285</v>
      </c>
      <c r="CL43" s="355">
        <v>269</v>
      </c>
      <c r="CM43" s="355">
        <v>269</v>
      </c>
      <c r="CN43" s="355">
        <v>271</v>
      </c>
      <c r="CO43" s="355">
        <v>267</v>
      </c>
      <c r="CP43" s="355">
        <v>263</v>
      </c>
      <c r="CQ43" s="355">
        <v>268</v>
      </c>
      <c r="CR43" s="355">
        <v>268</v>
      </c>
      <c r="CS43" s="355">
        <v>269</v>
      </c>
      <c r="CT43" s="355">
        <v>278</v>
      </c>
      <c r="CU43" s="344">
        <v>266</v>
      </c>
      <c r="CV43" s="345">
        <v>243</v>
      </c>
      <c r="CW43" s="355">
        <v>253</v>
      </c>
      <c r="CX43" s="355">
        <v>256</v>
      </c>
      <c r="CY43" s="355">
        <v>257</v>
      </c>
      <c r="CZ43" s="355">
        <v>267</v>
      </c>
      <c r="DA43" s="355">
        <v>279</v>
      </c>
      <c r="DB43" s="355">
        <v>294</v>
      </c>
      <c r="DC43" s="355">
        <v>300</v>
      </c>
      <c r="DD43" s="355">
        <v>320</v>
      </c>
      <c r="DE43" s="355">
        <v>328</v>
      </c>
      <c r="DF43" s="355">
        <v>327</v>
      </c>
      <c r="DG43" s="344">
        <v>324</v>
      </c>
      <c r="DH43" s="345">
        <v>309</v>
      </c>
      <c r="DI43" s="355">
        <v>330</v>
      </c>
      <c r="DJ43" s="355">
        <v>334</v>
      </c>
      <c r="DK43" s="355">
        <v>336</v>
      </c>
      <c r="DL43" s="355">
        <v>353</v>
      </c>
      <c r="DM43" s="355">
        <v>356</v>
      </c>
      <c r="DN43" s="355">
        <v>314</v>
      </c>
      <c r="DO43" s="355">
        <v>320</v>
      </c>
      <c r="DP43" s="355">
        <v>323</v>
      </c>
      <c r="DQ43" s="344">
        <v>326</v>
      </c>
      <c r="DR43" s="344">
        <v>332</v>
      </c>
      <c r="DS43" s="348">
        <v>315</v>
      </c>
      <c r="DT43" s="344">
        <v>305</v>
      </c>
      <c r="DU43" s="344">
        <v>330</v>
      </c>
      <c r="DV43" s="344">
        <v>341</v>
      </c>
      <c r="DW43" s="355"/>
      <c r="DX43" s="355"/>
      <c r="DY43" s="355"/>
      <c r="DZ43" s="355"/>
      <c r="EA43" s="355"/>
      <c r="EB43" s="355"/>
      <c r="EC43" s="355"/>
      <c r="ED43" s="355"/>
      <c r="EE43" s="355"/>
      <c r="EF43" s="355"/>
      <c r="EG43" s="103">
        <v>11</v>
      </c>
      <c r="EH43" s="83">
        <v>3.225806451612903</v>
      </c>
      <c r="EI43" s="103">
        <v>26</v>
      </c>
      <c r="EJ43" s="83">
        <v>8.0246913580246915</v>
      </c>
      <c r="EO43" t="s">
        <v>477</v>
      </c>
      <c r="EP43" s="5">
        <v>3696112</v>
      </c>
      <c r="EQ43" s="5">
        <v>3699285</v>
      </c>
      <c r="ER43" s="5">
        <v>3791942</v>
      </c>
      <c r="ES43" s="5">
        <v>3941677</v>
      </c>
      <c r="ET43" s="433">
        <v>4036469</v>
      </c>
      <c r="EU43" s="433">
        <v>4240748</v>
      </c>
      <c r="EV43" s="433">
        <v>4098416</v>
      </c>
    </row>
    <row r="44" spans="1:153" ht="15" outlineLevel="2">
      <c r="A44" s="342">
        <v>42</v>
      </c>
      <c r="B44" s="342" t="s">
        <v>329</v>
      </c>
      <c r="C44" s="342" t="s">
        <v>331</v>
      </c>
      <c r="D44" s="345">
        <v>7462</v>
      </c>
      <c r="E44" s="355">
        <v>7568</v>
      </c>
      <c r="F44" s="355">
        <v>7642</v>
      </c>
      <c r="G44" s="355">
        <v>7674</v>
      </c>
      <c r="H44" s="355">
        <v>7740</v>
      </c>
      <c r="I44" s="355">
        <v>7841</v>
      </c>
      <c r="J44" s="355">
        <v>7814</v>
      </c>
      <c r="K44" s="355">
        <v>7927</v>
      </c>
      <c r="L44" s="355">
        <v>7920</v>
      </c>
      <c r="M44" s="355">
        <v>7863</v>
      </c>
      <c r="N44" s="355">
        <v>7852</v>
      </c>
      <c r="O44" s="348">
        <v>7844</v>
      </c>
      <c r="P44" s="345">
        <v>7668</v>
      </c>
      <c r="Q44" s="355">
        <v>6779</v>
      </c>
      <c r="R44" s="355">
        <v>7720</v>
      </c>
      <c r="S44" s="355">
        <v>7891</v>
      </c>
      <c r="T44" s="355">
        <v>7740</v>
      </c>
      <c r="U44" s="355">
        <v>8395</v>
      </c>
      <c r="V44" s="355">
        <v>8543</v>
      </c>
      <c r="W44" s="355">
        <v>8869</v>
      </c>
      <c r="X44" s="355">
        <v>8960</v>
      </c>
      <c r="Y44" s="355">
        <v>9235</v>
      </c>
      <c r="Z44" s="355">
        <v>8982</v>
      </c>
      <c r="AA44" s="348">
        <v>8747</v>
      </c>
      <c r="AB44" s="345">
        <v>8504</v>
      </c>
      <c r="AC44" s="355">
        <v>8361</v>
      </c>
      <c r="AD44" s="355">
        <v>8564</v>
      </c>
      <c r="AE44" s="355">
        <v>8710</v>
      </c>
      <c r="AF44" s="355">
        <v>8761</v>
      </c>
      <c r="AG44" s="355">
        <v>9081</v>
      </c>
      <c r="AH44" s="355">
        <v>9452</v>
      </c>
      <c r="AI44" s="355">
        <v>9678</v>
      </c>
      <c r="AJ44" s="355">
        <v>9817</v>
      </c>
      <c r="AK44" s="355">
        <v>9820</v>
      </c>
      <c r="AL44" s="355">
        <v>9223</v>
      </c>
      <c r="AM44" s="348">
        <v>9340</v>
      </c>
      <c r="AN44" s="345">
        <v>9222</v>
      </c>
      <c r="AO44" s="355">
        <v>8754</v>
      </c>
      <c r="AP44" s="355">
        <v>8920</v>
      </c>
      <c r="AQ44" s="355">
        <v>9387</v>
      </c>
      <c r="AR44" s="355">
        <v>9341</v>
      </c>
      <c r="AS44" s="355">
        <v>9725</v>
      </c>
      <c r="AT44" s="355">
        <v>9678</v>
      </c>
      <c r="AU44" s="355">
        <v>9656</v>
      </c>
      <c r="AV44" s="355">
        <v>9701</v>
      </c>
      <c r="AW44" s="355">
        <v>9816</v>
      </c>
      <c r="AX44" s="355">
        <v>9744</v>
      </c>
      <c r="AY44" s="348">
        <v>9820</v>
      </c>
      <c r="AZ44" s="345">
        <v>9750</v>
      </c>
      <c r="BA44" s="355">
        <v>9783</v>
      </c>
      <c r="BB44" s="355">
        <v>9815</v>
      </c>
      <c r="BC44" s="355">
        <v>9641</v>
      </c>
      <c r="BD44" s="355">
        <v>9629</v>
      </c>
      <c r="BE44" s="355">
        <v>9625</v>
      </c>
      <c r="BF44" s="355">
        <v>9740</v>
      </c>
      <c r="BG44" s="355">
        <v>9959</v>
      </c>
      <c r="BH44" s="355">
        <v>9264</v>
      </c>
      <c r="BI44" s="355">
        <v>9154</v>
      </c>
      <c r="BJ44" s="355">
        <v>8988</v>
      </c>
      <c r="BK44" s="344">
        <v>9110</v>
      </c>
      <c r="BL44" s="345">
        <v>8849</v>
      </c>
      <c r="BM44" s="355">
        <v>8817</v>
      </c>
      <c r="BN44" s="355">
        <v>8895</v>
      </c>
      <c r="BO44" s="355">
        <v>8912</v>
      </c>
      <c r="BP44" s="355">
        <v>8785</v>
      </c>
      <c r="BQ44" s="355">
        <v>8784</v>
      </c>
      <c r="BR44" s="355">
        <v>8751</v>
      </c>
      <c r="BS44" s="355">
        <v>8817</v>
      </c>
      <c r="BT44" s="355">
        <v>8901</v>
      </c>
      <c r="BU44" s="355">
        <v>8953</v>
      </c>
      <c r="BV44" s="355">
        <v>8935</v>
      </c>
      <c r="BW44" s="344">
        <v>8902</v>
      </c>
      <c r="BX44" s="345">
        <v>8737</v>
      </c>
      <c r="BY44" s="355">
        <v>8637</v>
      </c>
      <c r="BZ44" s="355">
        <v>8611</v>
      </c>
      <c r="CA44" s="355">
        <v>8607</v>
      </c>
      <c r="CB44" s="355">
        <v>8507</v>
      </c>
      <c r="CC44" s="355">
        <v>8488</v>
      </c>
      <c r="CD44" s="355">
        <v>8546</v>
      </c>
      <c r="CE44" s="355">
        <v>8488</v>
      </c>
      <c r="CF44" s="355">
        <v>8547</v>
      </c>
      <c r="CG44" s="355">
        <v>8735</v>
      </c>
      <c r="CH44" s="355">
        <v>8754</v>
      </c>
      <c r="CI44" s="344">
        <v>8765</v>
      </c>
      <c r="CJ44" s="345">
        <v>8702</v>
      </c>
      <c r="CK44" s="355">
        <v>8542</v>
      </c>
      <c r="CL44" s="355">
        <v>8474</v>
      </c>
      <c r="CM44" s="355">
        <v>8409</v>
      </c>
      <c r="CN44" s="355">
        <v>8239</v>
      </c>
      <c r="CO44" s="355">
        <v>8150</v>
      </c>
      <c r="CP44" s="355">
        <v>8126</v>
      </c>
      <c r="CQ44" s="355">
        <v>8360</v>
      </c>
      <c r="CR44" s="355">
        <v>8459</v>
      </c>
      <c r="CS44" s="355">
        <v>8487</v>
      </c>
      <c r="CT44" s="355">
        <v>8658</v>
      </c>
      <c r="CU44" s="344">
        <v>8840</v>
      </c>
      <c r="CV44" s="345">
        <v>8769</v>
      </c>
      <c r="CW44" s="355">
        <v>8802</v>
      </c>
      <c r="CX44" s="355">
        <v>8957</v>
      </c>
      <c r="CY44" s="355">
        <v>8953</v>
      </c>
      <c r="CZ44" s="355">
        <v>9016</v>
      </c>
      <c r="DA44" s="355">
        <v>9063</v>
      </c>
      <c r="DB44" s="355">
        <v>8988</v>
      </c>
      <c r="DC44" s="355">
        <v>8981</v>
      </c>
      <c r="DD44" s="355">
        <v>8920</v>
      </c>
      <c r="DE44" s="355">
        <v>8987</v>
      </c>
      <c r="DF44" s="355">
        <v>9012</v>
      </c>
      <c r="DG44" s="344">
        <v>9067</v>
      </c>
      <c r="DH44" s="345">
        <v>9032</v>
      </c>
      <c r="DI44" s="355">
        <v>9083</v>
      </c>
      <c r="DJ44" s="355">
        <v>9228</v>
      </c>
      <c r="DK44" s="355">
        <v>9269</v>
      </c>
      <c r="DL44" s="355">
        <v>9271</v>
      </c>
      <c r="DM44" s="355">
        <v>9255</v>
      </c>
      <c r="DN44" s="355">
        <v>8351</v>
      </c>
      <c r="DO44" s="355">
        <v>8443</v>
      </c>
      <c r="DP44" s="355">
        <v>8641</v>
      </c>
      <c r="DQ44" s="344">
        <v>8632</v>
      </c>
      <c r="DR44" s="344">
        <v>8681</v>
      </c>
      <c r="DS44" s="348">
        <v>8686</v>
      </c>
      <c r="DT44" s="344">
        <v>8530</v>
      </c>
      <c r="DU44" s="344">
        <v>8577</v>
      </c>
      <c r="DV44" s="344">
        <v>8861</v>
      </c>
      <c r="DW44" s="355"/>
      <c r="DX44" s="355"/>
      <c r="DY44" s="355"/>
      <c r="DZ44" s="355"/>
      <c r="EA44" s="355"/>
      <c r="EB44" s="355"/>
      <c r="EC44" s="355"/>
      <c r="ED44" s="355"/>
      <c r="EE44" s="355"/>
      <c r="EF44" s="355"/>
      <c r="EG44" s="103">
        <v>284</v>
      </c>
      <c r="EH44" s="83">
        <v>3.2050558627694388</v>
      </c>
      <c r="EI44" s="103">
        <v>175</v>
      </c>
      <c r="EJ44" s="83">
        <v>1.9300761001433768</v>
      </c>
    </row>
    <row r="45" spans="1:153" ht="15" outlineLevel="2">
      <c r="A45" s="342">
        <v>44</v>
      </c>
      <c r="B45" s="342" t="s">
        <v>329</v>
      </c>
      <c r="C45" s="342" t="s">
        <v>332</v>
      </c>
      <c r="D45" s="345">
        <v>1080</v>
      </c>
      <c r="E45" s="355">
        <v>1090</v>
      </c>
      <c r="F45" s="355">
        <v>1097</v>
      </c>
      <c r="G45" s="355">
        <v>1123</v>
      </c>
      <c r="H45" s="355">
        <v>1133</v>
      </c>
      <c r="I45" s="355">
        <v>1118</v>
      </c>
      <c r="J45" s="355">
        <v>1117</v>
      </c>
      <c r="K45" s="355">
        <v>1133</v>
      </c>
      <c r="L45" s="355">
        <v>1173</v>
      </c>
      <c r="M45" s="355">
        <v>1131</v>
      </c>
      <c r="N45" s="355">
        <v>1156</v>
      </c>
      <c r="O45" s="348">
        <v>1157</v>
      </c>
      <c r="P45" s="345">
        <v>1139</v>
      </c>
      <c r="Q45" s="355">
        <v>1178</v>
      </c>
      <c r="R45" s="355">
        <v>1185</v>
      </c>
      <c r="S45" s="355">
        <v>1166</v>
      </c>
      <c r="T45" s="355">
        <v>1133</v>
      </c>
      <c r="U45" s="355">
        <v>1214</v>
      </c>
      <c r="V45" s="355">
        <v>1219</v>
      </c>
      <c r="W45" s="355">
        <v>1263</v>
      </c>
      <c r="X45" s="355">
        <v>1259</v>
      </c>
      <c r="Y45" s="355">
        <v>1289</v>
      </c>
      <c r="Z45" s="355">
        <v>1223</v>
      </c>
      <c r="AA45" s="348">
        <v>1166</v>
      </c>
      <c r="AB45" s="345">
        <v>1153</v>
      </c>
      <c r="AC45" s="355">
        <v>1125</v>
      </c>
      <c r="AD45" s="355">
        <v>1133</v>
      </c>
      <c r="AE45" s="355">
        <v>1177</v>
      </c>
      <c r="AF45" s="355">
        <v>1167</v>
      </c>
      <c r="AG45" s="355">
        <v>1178</v>
      </c>
      <c r="AH45" s="355">
        <v>1299</v>
      </c>
      <c r="AI45" s="355">
        <v>1333</v>
      </c>
      <c r="AJ45" s="355">
        <v>1346</v>
      </c>
      <c r="AK45" s="355">
        <v>1326</v>
      </c>
      <c r="AL45" s="355">
        <v>1213</v>
      </c>
      <c r="AM45" s="348">
        <v>1208</v>
      </c>
      <c r="AN45" s="345">
        <v>1198</v>
      </c>
      <c r="AO45" s="355">
        <v>1093</v>
      </c>
      <c r="AP45" s="355">
        <v>1107</v>
      </c>
      <c r="AQ45" s="355">
        <v>1220</v>
      </c>
      <c r="AR45" s="355">
        <v>1241</v>
      </c>
      <c r="AS45" s="355">
        <v>1286</v>
      </c>
      <c r="AT45" s="355">
        <v>1310</v>
      </c>
      <c r="AU45" s="355">
        <v>1309</v>
      </c>
      <c r="AV45" s="355">
        <v>1311</v>
      </c>
      <c r="AW45" s="355">
        <v>1298</v>
      </c>
      <c r="AX45" s="355">
        <v>1286</v>
      </c>
      <c r="AY45" s="348">
        <v>1245</v>
      </c>
      <c r="AZ45" s="345">
        <v>1227</v>
      </c>
      <c r="BA45" s="355">
        <v>1225</v>
      </c>
      <c r="BB45" s="355">
        <v>1214</v>
      </c>
      <c r="BC45" s="355">
        <v>1194</v>
      </c>
      <c r="BD45" s="355">
        <v>1214</v>
      </c>
      <c r="BE45" s="355">
        <v>1293</v>
      </c>
      <c r="BF45" s="355">
        <v>1314</v>
      </c>
      <c r="BG45" s="355">
        <v>1304</v>
      </c>
      <c r="BH45" s="355">
        <v>1321</v>
      </c>
      <c r="BI45" s="355">
        <v>1297</v>
      </c>
      <c r="BJ45" s="355">
        <v>1174</v>
      </c>
      <c r="BK45" s="344">
        <v>1194</v>
      </c>
      <c r="BL45" s="345">
        <v>1190</v>
      </c>
      <c r="BM45" s="355">
        <v>1203</v>
      </c>
      <c r="BN45" s="355">
        <v>1221</v>
      </c>
      <c r="BO45" s="355">
        <v>1242</v>
      </c>
      <c r="BP45" s="355">
        <v>1228</v>
      </c>
      <c r="BQ45" s="355">
        <v>1252</v>
      </c>
      <c r="BR45" s="355">
        <v>1183</v>
      </c>
      <c r="BS45" s="355">
        <v>1213</v>
      </c>
      <c r="BT45" s="355">
        <v>1236</v>
      </c>
      <c r="BU45" s="355">
        <v>1212</v>
      </c>
      <c r="BV45" s="355">
        <v>1208</v>
      </c>
      <c r="BW45" s="344">
        <v>1160</v>
      </c>
      <c r="BX45" s="345">
        <v>1101</v>
      </c>
      <c r="BY45" s="355">
        <v>1109</v>
      </c>
      <c r="BZ45" s="355">
        <v>1132</v>
      </c>
      <c r="CA45" s="355">
        <v>1129</v>
      </c>
      <c r="CB45" s="355">
        <v>1153</v>
      </c>
      <c r="CC45" s="355">
        <v>1188</v>
      </c>
      <c r="CD45" s="355">
        <v>1216</v>
      </c>
      <c r="CE45" s="355">
        <v>1228</v>
      </c>
      <c r="CF45" s="355">
        <v>1204</v>
      </c>
      <c r="CG45" s="355">
        <v>1210</v>
      </c>
      <c r="CH45" s="355">
        <v>1208</v>
      </c>
      <c r="CI45" s="344">
        <v>1187</v>
      </c>
      <c r="CJ45" s="345">
        <v>1134</v>
      </c>
      <c r="CK45" s="355">
        <v>1126</v>
      </c>
      <c r="CL45" s="355">
        <v>1127</v>
      </c>
      <c r="CM45" s="355">
        <v>1123</v>
      </c>
      <c r="CN45" s="355">
        <v>1101</v>
      </c>
      <c r="CO45" s="355">
        <v>1141</v>
      </c>
      <c r="CP45" s="355">
        <v>1135</v>
      </c>
      <c r="CQ45" s="355">
        <v>1156</v>
      </c>
      <c r="CR45" s="355">
        <v>1172</v>
      </c>
      <c r="CS45" s="355">
        <v>1175</v>
      </c>
      <c r="CT45" s="355">
        <v>1211</v>
      </c>
      <c r="CU45" s="344">
        <v>1214</v>
      </c>
      <c r="CV45" s="345">
        <v>1222</v>
      </c>
      <c r="CW45" s="355">
        <v>1243</v>
      </c>
      <c r="CX45" s="355">
        <v>1273</v>
      </c>
      <c r="CY45" s="355">
        <v>1303</v>
      </c>
      <c r="CZ45" s="355">
        <v>1358</v>
      </c>
      <c r="DA45" s="355">
        <v>1362</v>
      </c>
      <c r="DB45" s="355">
        <v>1365</v>
      </c>
      <c r="DC45" s="355">
        <v>1376</v>
      </c>
      <c r="DD45" s="355">
        <v>1411</v>
      </c>
      <c r="DE45" s="355">
        <v>1409</v>
      </c>
      <c r="DF45" s="355">
        <v>1397</v>
      </c>
      <c r="DG45" s="344">
        <v>1379</v>
      </c>
      <c r="DH45" s="345">
        <v>1351</v>
      </c>
      <c r="DI45" s="355">
        <v>1365</v>
      </c>
      <c r="DJ45" s="355">
        <v>1423</v>
      </c>
      <c r="DK45" s="355">
        <v>1460</v>
      </c>
      <c r="DL45" s="355">
        <v>1464</v>
      </c>
      <c r="DM45" s="355">
        <v>1395</v>
      </c>
      <c r="DN45" s="355">
        <v>1356</v>
      </c>
      <c r="DO45" s="355">
        <v>1355</v>
      </c>
      <c r="DP45" s="355">
        <v>1363</v>
      </c>
      <c r="DQ45" s="344">
        <v>1371</v>
      </c>
      <c r="DR45" s="344">
        <v>1328</v>
      </c>
      <c r="DS45" s="348">
        <v>1267</v>
      </c>
      <c r="DT45" s="344">
        <v>1226</v>
      </c>
      <c r="DU45" s="344">
        <v>1239</v>
      </c>
      <c r="DV45" s="344">
        <v>1295</v>
      </c>
      <c r="DW45" s="355"/>
      <c r="DX45" s="355"/>
      <c r="DY45" s="355"/>
      <c r="DZ45" s="355"/>
      <c r="EA45" s="355"/>
      <c r="EB45" s="355"/>
      <c r="EC45" s="355"/>
      <c r="ED45" s="355"/>
      <c r="EE45" s="355"/>
      <c r="EF45" s="355"/>
      <c r="EG45" s="103">
        <v>56</v>
      </c>
      <c r="EH45" s="83">
        <v>4.3243243243243246</v>
      </c>
      <c r="EI45" s="103">
        <v>28</v>
      </c>
      <c r="EJ45" s="83">
        <v>2.030456852791878</v>
      </c>
    </row>
    <row r="46" spans="1:153" ht="15" outlineLevel="2">
      <c r="A46" s="342">
        <v>59</v>
      </c>
      <c r="B46" s="342" t="s">
        <v>329</v>
      </c>
      <c r="C46" s="342" t="s">
        <v>333</v>
      </c>
      <c r="D46" s="345">
        <v>1321</v>
      </c>
      <c r="E46" s="355">
        <v>1294</v>
      </c>
      <c r="F46" s="355">
        <v>1265</v>
      </c>
      <c r="G46" s="355">
        <v>1221</v>
      </c>
      <c r="H46" s="355">
        <v>1264</v>
      </c>
      <c r="I46" s="355">
        <v>1244</v>
      </c>
      <c r="J46" s="355">
        <v>1184</v>
      </c>
      <c r="K46" s="355">
        <v>1135</v>
      </c>
      <c r="L46" s="355">
        <v>1100</v>
      </c>
      <c r="M46" s="355">
        <v>1101</v>
      </c>
      <c r="N46" s="355">
        <v>1133</v>
      </c>
      <c r="O46" s="348">
        <v>1146</v>
      </c>
      <c r="P46" s="345">
        <v>1141</v>
      </c>
      <c r="Q46" s="355">
        <v>1005</v>
      </c>
      <c r="R46" s="355">
        <v>1036</v>
      </c>
      <c r="S46" s="355">
        <v>1044</v>
      </c>
      <c r="T46" s="355">
        <v>1264</v>
      </c>
      <c r="U46" s="355">
        <v>830</v>
      </c>
      <c r="V46" s="355">
        <v>820</v>
      </c>
      <c r="W46" s="355">
        <v>864</v>
      </c>
      <c r="X46" s="355">
        <v>902</v>
      </c>
      <c r="Y46" s="355">
        <v>919</v>
      </c>
      <c r="Z46" s="355">
        <v>889</v>
      </c>
      <c r="AA46" s="348">
        <v>874</v>
      </c>
      <c r="AB46" s="345">
        <v>904</v>
      </c>
      <c r="AC46" s="355">
        <v>891</v>
      </c>
      <c r="AD46" s="355">
        <v>902</v>
      </c>
      <c r="AE46" s="355">
        <v>827</v>
      </c>
      <c r="AF46" s="355">
        <v>893</v>
      </c>
      <c r="AG46" s="355">
        <v>891</v>
      </c>
      <c r="AH46" s="355">
        <v>901</v>
      </c>
      <c r="AI46" s="355">
        <v>888</v>
      </c>
      <c r="AJ46" s="355">
        <v>771</v>
      </c>
      <c r="AK46" s="355">
        <v>765</v>
      </c>
      <c r="AL46" s="355">
        <v>748</v>
      </c>
      <c r="AM46" s="348">
        <v>2655</v>
      </c>
      <c r="AN46" s="345">
        <v>7147</v>
      </c>
      <c r="AO46" s="355">
        <v>7291</v>
      </c>
      <c r="AP46" s="355">
        <v>7059</v>
      </c>
      <c r="AQ46" s="355">
        <v>6833</v>
      </c>
      <c r="AR46" s="355">
        <v>6625</v>
      </c>
      <c r="AS46" s="355">
        <v>7531</v>
      </c>
      <c r="AT46" s="355">
        <v>7478</v>
      </c>
      <c r="AU46" s="355">
        <v>7193</v>
      </c>
      <c r="AV46" s="355">
        <v>6786</v>
      </c>
      <c r="AW46" s="355">
        <v>6440</v>
      </c>
      <c r="AX46" s="355">
        <v>6152</v>
      </c>
      <c r="AY46" s="348">
        <v>5857</v>
      </c>
      <c r="AZ46" s="345">
        <v>4768</v>
      </c>
      <c r="BA46" s="355">
        <v>3682</v>
      </c>
      <c r="BB46" s="355">
        <v>2673</v>
      </c>
      <c r="BC46" s="355">
        <v>1669</v>
      </c>
      <c r="BD46" s="355">
        <v>1575</v>
      </c>
      <c r="BE46" s="355">
        <v>1510</v>
      </c>
      <c r="BF46" s="355">
        <v>1446</v>
      </c>
      <c r="BG46" s="355">
        <v>1387</v>
      </c>
      <c r="BH46" s="355">
        <v>1319</v>
      </c>
      <c r="BI46" s="355">
        <v>1252</v>
      </c>
      <c r="BJ46" s="355">
        <v>1172</v>
      </c>
      <c r="BK46" s="344">
        <v>1164</v>
      </c>
      <c r="BL46" s="345">
        <v>1163</v>
      </c>
      <c r="BM46" s="355">
        <v>1135</v>
      </c>
      <c r="BN46" s="355">
        <v>1061</v>
      </c>
      <c r="BO46" s="355">
        <v>1042</v>
      </c>
      <c r="BP46" s="355">
        <v>1192</v>
      </c>
      <c r="BQ46" s="355">
        <v>1213</v>
      </c>
      <c r="BR46" s="355">
        <v>1231</v>
      </c>
      <c r="BS46" s="355">
        <v>1252</v>
      </c>
      <c r="BT46" s="355">
        <v>1250</v>
      </c>
      <c r="BU46" s="355">
        <v>1260</v>
      </c>
      <c r="BV46" s="355">
        <v>1215</v>
      </c>
      <c r="BW46" s="344">
        <v>1181</v>
      </c>
      <c r="BX46" s="345">
        <v>1193</v>
      </c>
      <c r="BY46" s="355">
        <v>1176</v>
      </c>
      <c r="BZ46" s="355">
        <v>1293</v>
      </c>
      <c r="CA46" s="355">
        <v>1331</v>
      </c>
      <c r="CB46" s="355">
        <v>1256</v>
      </c>
      <c r="CC46" s="355">
        <v>1170</v>
      </c>
      <c r="CD46" s="355">
        <v>1117</v>
      </c>
      <c r="CE46" s="355">
        <v>1058</v>
      </c>
      <c r="CF46" s="355">
        <v>1019</v>
      </c>
      <c r="CG46" s="355">
        <v>981</v>
      </c>
      <c r="CH46" s="355">
        <v>915</v>
      </c>
      <c r="CI46" s="344">
        <v>891</v>
      </c>
      <c r="CJ46" s="345">
        <v>839</v>
      </c>
      <c r="CK46" s="355">
        <v>829</v>
      </c>
      <c r="CL46" s="355">
        <v>837</v>
      </c>
      <c r="CM46" s="355">
        <v>1040</v>
      </c>
      <c r="CN46" s="355">
        <v>996</v>
      </c>
      <c r="CO46" s="355">
        <v>948</v>
      </c>
      <c r="CP46" s="355">
        <v>922</v>
      </c>
      <c r="CQ46" s="355">
        <v>917</v>
      </c>
      <c r="CR46" s="355">
        <v>897</v>
      </c>
      <c r="CS46" s="355">
        <v>901</v>
      </c>
      <c r="CT46" s="355">
        <v>934</v>
      </c>
      <c r="CU46" s="344">
        <v>950</v>
      </c>
      <c r="CV46" s="345">
        <v>930</v>
      </c>
      <c r="CW46" s="355">
        <v>962</v>
      </c>
      <c r="CX46" s="355">
        <v>983</v>
      </c>
      <c r="CY46" s="355">
        <v>1018</v>
      </c>
      <c r="CZ46" s="355">
        <v>1036</v>
      </c>
      <c r="DA46" s="355">
        <v>1007</v>
      </c>
      <c r="DB46" s="355">
        <v>991</v>
      </c>
      <c r="DC46" s="355">
        <v>985</v>
      </c>
      <c r="DD46" s="355">
        <v>978</v>
      </c>
      <c r="DE46" s="355">
        <v>968</v>
      </c>
      <c r="DF46" s="355">
        <v>971</v>
      </c>
      <c r="DG46" s="344">
        <v>964</v>
      </c>
      <c r="DH46" s="345">
        <v>946</v>
      </c>
      <c r="DI46" s="355">
        <v>956</v>
      </c>
      <c r="DJ46" s="355">
        <v>961</v>
      </c>
      <c r="DK46" s="355">
        <v>965</v>
      </c>
      <c r="DL46" s="355">
        <v>929</v>
      </c>
      <c r="DM46" s="355">
        <v>927</v>
      </c>
      <c r="DN46" s="355">
        <v>829</v>
      </c>
      <c r="DO46" s="355">
        <v>822</v>
      </c>
      <c r="DP46" s="355">
        <v>815</v>
      </c>
      <c r="DQ46" s="344">
        <v>797</v>
      </c>
      <c r="DR46" s="344">
        <v>788</v>
      </c>
      <c r="DS46" s="348">
        <v>805</v>
      </c>
      <c r="DT46" s="344">
        <v>770</v>
      </c>
      <c r="DU46" s="344">
        <v>780</v>
      </c>
      <c r="DV46" s="344">
        <v>804</v>
      </c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103">
        <v>24</v>
      </c>
      <c r="EH46" s="83">
        <v>2.9850746268656714</v>
      </c>
      <c r="EI46" s="103">
        <v>-1</v>
      </c>
      <c r="EJ46" s="83">
        <v>-0.1037344398340249</v>
      </c>
    </row>
    <row r="47" spans="1:153" ht="15" outlineLevel="2">
      <c r="A47" s="342">
        <v>113</v>
      </c>
      <c r="B47" s="342" t="s">
        <v>329</v>
      </c>
      <c r="C47" s="342" t="s">
        <v>334</v>
      </c>
      <c r="D47" s="345">
        <v>1444</v>
      </c>
      <c r="E47" s="355">
        <v>1632</v>
      </c>
      <c r="F47" s="355">
        <v>1699</v>
      </c>
      <c r="G47" s="355">
        <v>1616</v>
      </c>
      <c r="H47" s="355">
        <v>1813</v>
      </c>
      <c r="I47" s="355">
        <v>1934</v>
      </c>
      <c r="J47" s="355">
        <v>1939</v>
      </c>
      <c r="K47" s="355">
        <v>1993</v>
      </c>
      <c r="L47" s="355">
        <v>1965</v>
      </c>
      <c r="M47" s="355">
        <v>2044</v>
      </c>
      <c r="N47" s="355">
        <v>2109</v>
      </c>
      <c r="O47" s="348">
        <v>2154</v>
      </c>
      <c r="P47" s="345">
        <v>1873</v>
      </c>
      <c r="Q47" s="355">
        <v>1968</v>
      </c>
      <c r="R47" s="355">
        <v>1916</v>
      </c>
      <c r="S47" s="355">
        <v>2129</v>
      </c>
      <c r="T47" s="355">
        <v>1813</v>
      </c>
      <c r="U47" s="355">
        <v>1976</v>
      </c>
      <c r="V47" s="355">
        <v>2072</v>
      </c>
      <c r="W47" s="355">
        <v>2239</v>
      </c>
      <c r="X47" s="355">
        <v>2434</v>
      </c>
      <c r="Y47" s="355">
        <v>2521</v>
      </c>
      <c r="Z47" s="355">
        <v>2355</v>
      </c>
      <c r="AA47" s="348">
        <v>2174</v>
      </c>
      <c r="AB47" s="345">
        <v>2017</v>
      </c>
      <c r="AC47" s="355">
        <v>1983</v>
      </c>
      <c r="AD47" s="355">
        <v>1992</v>
      </c>
      <c r="AE47" s="355">
        <v>2010</v>
      </c>
      <c r="AF47" s="355">
        <v>1940</v>
      </c>
      <c r="AG47" s="355">
        <v>2093</v>
      </c>
      <c r="AH47" s="355">
        <v>2370</v>
      </c>
      <c r="AI47" s="355">
        <v>2533</v>
      </c>
      <c r="AJ47" s="355">
        <v>2689</v>
      </c>
      <c r="AK47" s="355">
        <v>2682</v>
      </c>
      <c r="AL47" s="355">
        <v>2372</v>
      </c>
      <c r="AM47" s="348">
        <v>2394</v>
      </c>
      <c r="AN47" s="345">
        <v>2362</v>
      </c>
      <c r="AO47" s="355">
        <v>2146</v>
      </c>
      <c r="AP47" s="355">
        <v>2088</v>
      </c>
      <c r="AQ47" s="355">
        <v>2237</v>
      </c>
      <c r="AR47" s="355">
        <v>2168</v>
      </c>
      <c r="AS47" s="355">
        <v>2163</v>
      </c>
      <c r="AT47" s="355">
        <v>2214</v>
      </c>
      <c r="AU47" s="355">
        <v>2169</v>
      </c>
      <c r="AV47" s="355">
        <v>2127</v>
      </c>
      <c r="AW47" s="355">
        <v>2072</v>
      </c>
      <c r="AX47" s="355">
        <v>2088</v>
      </c>
      <c r="AY47" s="348">
        <v>2025</v>
      </c>
      <c r="AZ47" s="345">
        <v>2062</v>
      </c>
      <c r="BA47" s="355">
        <v>2216</v>
      </c>
      <c r="BB47" s="355">
        <v>2213</v>
      </c>
      <c r="BC47" s="355">
        <v>2044</v>
      </c>
      <c r="BD47" s="355">
        <v>1892</v>
      </c>
      <c r="BE47" s="355">
        <v>1847</v>
      </c>
      <c r="BF47" s="355">
        <v>1954</v>
      </c>
      <c r="BG47" s="355">
        <v>1915</v>
      </c>
      <c r="BH47" s="355">
        <v>1831</v>
      </c>
      <c r="BI47" s="355">
        <v>1858</v>
      </c>
      <c r="BJ47" s="355">
        <v>1847</v>
      </c>
      <c r="BK47" s="344">
        <v>1856</v>
      </c>
      <c r="BL47" s="345">
        <v>1819</v>
      </c>
      <c r="BM47" s="355">
        <v>1855</v>
      </c>
      <c r="BN47" s="355">
        <v>1873</v>
      </c>
      <c r="BO47" s="355">
        <v>1881</v>
      </c>
      <c r="BP47" s="355">
        <v>1878</v>
      </c>
      <c r="BQ47" s="355">
        <v>1914</v>
      </c>
      <c r="BR47" s="355">
        <v>1905</v>
      </c>
      <c r="BS47" s="355">
        <v>1957</v>
      </c>
      <c r="BT47" s="355">
        <v>1939</v>
      </c>
      <c r="BU47" s="355">
        <v>1954</v>
      </c>
      <c r="BV47" s="355">
        <v>1936</v>
      </c>
      <c r="BW47" s="344">
        <v>1960</v>
      </c>
      <c r="BX47" s="345">
        <v>1885</v>
      </c>
      <c r="BY47" s="355">
        <v>1873</v>
      </c>
      <c r="BZ47" s="355">
        <v>1938</v>
      </c>
      <c r="CA47" s="355">
        <v>1949</v>
      </c>
      <c r="CB47" s="355">
        <v>1989</v>
      </c>
      <c r="CC47" s="355">
        <v>2018</v>
      </c>
      <c r="CD47" s="355">
        <v>2047</v>
      </c>
      <c r="CE47" s="355">
        <v>2109</v>
      </c>
      <c r="CF47" s="355">
        <v>2034</v>
      </c>
      <c r="CG47" s="355">
        <v>2044</v>
      </c>
      <c r="CH47" s="355">
        <v>2067</v>
      </c>
      <c r="CI47" s="344">
        <v>2084</v>
      </c>
      <c r="CJ47" s="345">
        <v>2006</v>
      </c>
      <c r="CK47" s="355">
        <v>1966</v>
      </c>
      <c r="CL47" s="355">
        <v>1940</v>
      </c>
      <c r="CM47" s="355">
        <v>1882</v>
      </c>
      <c r="CN47" s="355">
        <v>1832</v>
      </c>
      <c r="CO47" s="355">
        <v>1815</v>
      </c>
      <c r="CP47" s="355">
        <v>1820</v>
      </c>
      <c r="CQ47" s="355">
        <v>1871</v>
      </c>
      <c r="CR47" s="355">
        <v>1881</v>
      </c>
      <c r="CS47" s="355">
        <v>1886</v>
      </c>
      <c r="CT47" s="355">
        <v>1898</v>
      </c>
      <c r="CU47" s="344">
        <v>1895</v>
      </c>
      <c r="CV47" s="345">
        <v>1875</v>
      </c>
      <c r="CW47" s="355">
        <v>1878</v>
      </c>
      <c r="CX47" s="355">
        <v>1940</v>
      </c>
      <c r="CY47" s="355">
        <v>1958</v>
      </c>
      <c r="CZ47" s="355">
        <v>1984</v>
      </c>
      <c r="DA47" s="355">
        <v>2017</v>
      </c>
      <c r="DB47" s="355">
        <v>1934</v>
      </c>
      <c r="DC47" s="355">
        <v>1970</v>
      </c>
      <c r="DD47" s="355">
        <v>1977</v>
      </c>
      <c r="DE47" s="355">
        <v>2001</v>
      </c>
      <c r="DF47" s="355">
        <v>2000</v>
      </c>
      <c r="DG47" s="344">
        <v>2020</v>
      </c>
      <c r="DH47" s="345">
        <v>1964</v>
      </c>
      <c r="DI47" s="355">
        <v>2035</v>
      </c>
      <c r="DJ47" s="355">
        <v>2039</v>
      </c>
      <c r="DK47" s="355">
        <v>2094</v>
      </c>
      <c r="DL47" s="355">
        <v>2086</v>
      </c>
      <c r="DM47" s="355">
        <v>2079</v>
      </c>
      <c r="DN47" s="355">
        <v>1850</v>
      </c>
      <c r="DO47" s="355">
        <v>1821</v>
      </c>
      <c r="DP47" s="355">
        <v>1853</v>
      </c>
      <c r="DQ47" s="344">
        <v>1854</v>
      </c>
      <c r="DR47" s="344">
        <v>1893</v>
      </c>
      <c r="DS47" s="348">
        <v>1869</v>
      </c>
      <c r="DT47" s="344">
        <v>1806</v>
      </c>
      <c r="DU47" s="344">
        <v>1796</v>
      </c>
      <c r="DV47" s="344">
        <v>1816</v>
      </c>
      <c r="DW47" s="355"/>
      <c r="DX47" s="355"/>
      <c r="DY47" s="355"/>
      <c r="DZ47" s="355"/>
      <c r="EA47" s="355"/>
      <c r="EB47" s="355"/>
      <c r="EC47" s="355"/>
      <c r="ED47" s="355"/>
      <c r="EE47" s="355"/>
      <c r="EF47" s="355"/>
      <c r="EG47" s="103">
        <v>20</v>
      </c>
      <c r="EH47" s="83">
        <v>1.1013215859030838</v>
      </c>
      <c r="EI47" s="103">
        <v>-53</v>
      </c>
      <c r="EJ47" s="83">
        <v>-2.6237623762376239</v>
      </c>
    </row>
    <row r="48" spans="1:153" ht="15" outlineLevel="2">
      <c r="A48" s="342">
        <v>125</v>
      </c>
      <c r="B48" s="342" t="s">
        <v>329</v>
      </c>
      <c r="C48" s="342" t="s">
        <v>335</v>
      </c>
      <c r="D48" s="345">
        <v>500</v>
      </c>
      <c r="E48" s="355">
        <v>544</v>
      </c>
      <c r="F48" s="355">
        <v>590</v>
      </c>
      <c r="G48" s="355">
        <v>595</v>
      </c>
      <c r="H48" s="355">
        <v>603</v>
      </c>
      <c r="I48" s="355">
        <v>626</v>
      </c>
      <c r="J48" s="355">
        <v>606</v>
      </c>
      <c r="K48" s="355">
        <v>634</v>
      </c>
      <c r="L48" s="355">
        <v>648</v>
      </c>
      <c r="M48" s="355">
        <v>613</v>
      </c>
      <c r="N48" s="355">
        <v>588</v>
      </c>
      <c r="O48" s="348">
        <v>563</v>
      </c>
      <c r="P48" s="345">
        <v>464</v>
      </c>
      <c r="Q48" s="355">
        <v>516</v>
      </c>
      <c r="R48" s="355">
        <v>620</v>
      </c>
      <c r="S48" s="355">
        <v>631</v>
      </c>
      <c r="T48" s="355">
        <v>603</v>
      </c>
      <c r="U48" s="355">
        <v>596</v>
      </c>
      <c r="V48" s="355">
        <v>607</v>
      </c>
      <c r="W48" s="355">
        <v>621</v>
      </c>
      <c r="X48" s="355">
        <v>631</v>
      </c>
      <c r="Y48" s="355">
        <v>655</v>
      </c>
      <c r="Z48" s="355">
        <v>587</v>
      </c>
      <c r="AA48" s="348">
        <v>560</v>
      </c>
      <c r="AB48" s="345">
        <v>488</v>
      </c>
      <c r="AC48" s="355">
        <v>475</v>
      </c>
      <c r="AD48" s="355">
        <v>536</v>
      </c>
      <c r="AE48" s="355">
        <v>586</v>
      </c>
      <c r="AF48" s="355">
        <v>574</v>
      </c>
      <c r="AG48" s="355">
        <v>561</v>
      </c>
      <c r="AH48" s="355">
        <v>603</v>
      </c>
      <c r="AI48" s="355">
        <v>629</v>
      </c>
      <c r="AJ48" s="355">
        <v>624</v>
      </c>
      <c r="AK48" s="355">
        <v>629</v>
      </c>
      <c r="AL48" s="355">
        <v>583</v>
      </c>
      <c r="AM48" s="348">
        <v>654</v>
      </c>
      <c r="AN48" s="345">
        <v>780</v>
      </c>
      <c r="AO48" s="355">
        <v>706</v>
      </c>
      <c r="AP48" s="355">
        <v>703</v>
      </c>
      <c r="AQ48" s="355">
        <v>719</v>
      </c>
      <c r="AR48" s="355">
        <v>745</v>
      </c>
      <c r="AS48" s="355">
        <v>785</v>
      </c>
      <c r="AT48" s="355">
        <v>815</v>
      </c>
      <c r="AU48" s="355">
        <v>805</v>
      </c>
      <c r="AV48" s="355">
        <v>798</v>
      </c>
      <c r="AW48" s="355">
        <v>802</v>
      </c>
      <c r="AX48" s="355">
        <v>781</v>
      </c>
      <c r="AY48" s="348">
        <v>673</v>
      </c>
      <c r="AZ48" s="345">
        <v>626</v>
      </c>
      <c r="BA48" s="355">
        <v>573</v>
      </c>
      <c r="BB48" s="355">
        <v>574</v>
      </c>
      <c r="BC48" s="355">
        <v>544</v>
      </c>
      <c r="BD48" s="355">
        <v>559</v>
      </c>
      <c r="BE48" s="355">
        <v>572</v>
      </c>
      <c r="BF48" s="355">
        <v>556</v>
      </c>
      <c r="BG48" s="355">
        <v>539</v>
      </c>
      <c r="BH48" s="355">
        <v>563</v>
      </c>
      <c r="BI48" s="355">
        <v>540</v>
      </c>
      <c r="BJ48" s="355">
        <v>547</v>
      </c>
      <c r="BK48" s="344">
        <v>555</v>
      </c>
      <c r="BL48" s="345">
        <v>514</v>
      </c>
      <c r="BM48" s="355">
        <v>526</v>
      </c>
      <c r="BN48" s="355">
        <v>541</v>
      </c>
      <c r="BO48" s="355">
        <v>536</v>
      </c>
      <c r="BP48" s="355">
        <v>519</v>
      </c>
      <c r="BQ48" s="355">
        <v>544</v>
      </c>
      <c r="BR48" s="355">
        <v>533</v>
      </c>
      <c r="BS48" s="355">
        <v>555</v>
      </c>
      <c r="BT48" s="355">
        <v>588</v>
      </c>
      <c r="BU48" s="355">
        <v>578</v>
      </c>
      <c r="BV48" s="355">
        <v>565</v>
      </c>
      <c r="BW48" s="344">
        <v>565</v>
      </c>
      <c r="BX48" s="345">
        <v>498</v>
      </c>
      <c r="BY48" s="355">
        <v>518</v>
      </c>
      <c r="BZ48" s="355">
        <v>539</v>
      </c>
      <c r="CA48" s="355">
        <v>539</v>
      </c>
      <c r="CB48" s="355">
        <v>550</v>
      </c>
      <c r="CC48" s="355">
        <v>547</v>
      </c>
      <c r="CD48" s="355">
        <v>578</v>
      </c>
      <c r="CE48" s="355">
        <v>590</v>
      </c>
      <c r="CF48" s="355">
        <v>581</v>
      </c>
      <c r="CG48" s="355">
        <v>592</v>
      </c>
      <c r="CH48" s="355">
        <v>606</v>
      </c>
      <c r="CI48" s="344">
        <v>597</v>
      </c>
      <c r="CJ48" s="345">
        <v>532</v>
      </c>
      <c r="CK48" s="355">
        <v>523</v>
      </c>
      <c r="CL48" s="355">
        <v>564</v>
      </c>
      <c r="CM48" s="355">
        <v>608</v>
      </c>
      <c r="CN48" s="355">
        <v>638</v>
      </c>
      <c r="CO48" s="355">
        <v>636</v>
      </c>
      <c r="CP48" s="355">
        <v>645</v>
      </c>
      <c r="CQ48" s="355">
        <v>679</v>
      </c>
      <c r="CR48" s="355">
        <v>670</v>
      </c>
      <c r="CS48" s="355">
        <v>678</v>
      </c>
      <c r="CT48" s="355">
        <v>693</v>
      </c>
      <c r="CU48" s="344">
        <v>678</v>
      </c>
      <c r="CV48" s="345">
        <v>618</v>
      </c>
      <c r="CW48" s="355">
        <v>606</v>
      </c>
      <c r="CX48" s="355">
        <v>623</v>
      </c>
      <c r="CY48" s="355">
        <v>619</v>
      </c>
      <c r="CZ48" s="355">
        <v>619</v>
      </c>
      <c r="DA48" s="355">
        <v>637</v>
      </c>
      <c r="DB48" s="355">
        <v>609</v>
      </c>
      <c r="DC48" s="355">
        <v>603</v>
      </c>
      <c r="DD48" s="355">
        <v>621</v>
      </c>
      <c r="DE48" s="355">
        <v>620</v>
      </c>
      <c r="DF48" s="355">
        <v>616</v>
      </c>
      <c r="DG48" s="344">
        <v>602</v>
      </c>
      <c r="DH48" s="345">
        <v>565</v>
      </c>
      <c r="DI48" s="355">
        <v>589</v>
      </c>
      <c r="DJ48" s="355">
        <v>623</v>
      </c>
      <c r="DK48" s="355">
        <v>652</v>
      </c>
      <c r="DL48" s="355">
        <v>661</v>
      </c>
      <c r="DM48" s="355">
        <v>674</v>
      </c>
      <c r="DN48" s="355">
        <v>616</v>
      </c>
      <c r="DO48" s="355">
        <v>582</v>
      </c>
      <c r="DP48" s="355">
        <v>601</v>
      </c>
      <c r="DQ48" s="344">
        <v>609</v>
      </c>
      <c r="DR48" s="344">
        <v>622</v>
      </c>
      <c r="DS48" s="348">
        <v>612</v>
      </c>
      <c r="DT48" s="344">
        <v>553</v>
      </c>
      <c r="DU48" s="344">
        <v>558</v>
      </c>
      <c r="DV48" s="344">
        <v>610</v>
      </c>
      <c r="DW48" s="355"/>
      <c r="DX48" s="355"/>
      <c r="DY48" s="355"/>
      <c r="DZ48" s="355"/>
      <c r="EA48" s="355"/>
      <c r="EB48" s="355"/>
      <c r="EC48" s="355"/>
      <c r="ED48" s="355"/>
      <c r="EE48" s="355"/>
      <c r="EF48" s="355"/>
      <c r="EG48" s="103">
        <v>52</v>
      </c>
      <c r="EH48" s="83">
        <v>8.524590163934425</v>
      </c>
      <c r="EI48" s="103">
        <v>-2</v>
      </c>
      <c r="EJ48" s="83">
        <v>-0.33222591362126247</v>
      </c>
    </row>
    <row r="49" spans="1:149" ht="15" outlineLevel="2">
      <c r="A49" s="342">
        <v>138</v>
      </c>
      <c r="B49" s="342" t="s">
        <v>329</v>
      </c>
      <c r="C49" s="342" t="s">
        <v>336</v>
      </c>
      <c r="D49" s="345">
        <v>1387</v>
      </c>
      <c r="E49" s="355">
        <v>1326</v>
      </c>
      <c r="F49" s="355">
        <v>1268</v>
      </c>
      <c r="G49" s="355">
        <v>1315</v>
      </c>
      <c r="H49" s="355">
        <v>1326</v>
      </c>
      <c r="I49" s="355">
        <v>1371</v>
      </c>
      <c r="J49" s="355">
        <v>1359</v>
      </c>
      <c r="K49" s="355">
        <v>1348</v>
      </c>
      <c r="L49" s="355">
        <v>1358</v>
      </c>
      <c r="M49" s="355">
        <v>1394</v>
      </c>
      <c r="N49" s="355">
        <v>1400</v>
      </c>
      <c r="O49" s="348">
        <v>1409</v>
      </c>
      <c r="P49" s="345">
        <v>1308</v>
      </c>
      <c r="Q49" s="355">
        <v>868</v>
      </c>
      <c r="R49" s="355">
        <v>1132</v>
      </c>
      <c r="S49" s="355">
        <v>1219</v>
      </c>
      <c r="T49" s="355">
        <v>1326</v>
      </c>
      <c r="U49" s="355">
        <v>1344</v>
      </c>
      <c r="V49" s="355">
        <v>1363</v>
      </c>
      <c r="W49" s="355">
        <v>1430</v>
      </c>
      <c r="X49" s="355">
        <v>1436</v>
      </c>
      <c r="Y49" s="355">
        <v>1498</v>
      </c>
      <c r="Z49" s="355">
        <v>1497</v>
      </c>
      <c r="AA49" s="348">
        <v>1459</v>
      </c>
      <c r="AB49" s="345">
        <v>1365</v>
      </c>
      <c r="AC49" s="355">
        <v>1312</v>
      </c>
      <c r="AD49" s="355">
        <v>1304</v>
      </c>
      <c r="AE49" s="355">
        <v>1412</v>
      </c>
      <c r="AF49" s="355">
        <v>1385</v>
      </c>
      <c r="AG49" s="355">
        <v>1380</v>
      </c>
      <c r="AH49" s="355">
        <v>1500</v>
      </c>
      <c r="AI49" s="355">
        <v>1559</v>
      </c>
      <c r="AJ49" s="355">
        <v>1615</v>
      </c>
      <c r="AK49" s="355">
        <v>1632</v>
      </c>
      <c r="AL49" s="355">
        <v>1547</v>
      </c>
      <c r="AM49" s="348">
        <v>1546</v>
      </c>
      <c r="AN49" s="345">
        <v>1500</v>
      </c>
      <c r="AO49" s="355">
        <v>1357</v>
      </c>
      <c r="AP49" s="355">
        <v>1437</v>
      </c>
      <c r="AQ49" s="355">
        <v>1523</v>
      </c>
      <c r="AR49" s="355">
        <v>1536</v>
      </c>
      <c r="AS49" s="355">
        <v>1581</v>
      </c>
      <c r="AT49" s="355">
        <v>1621</v>
      </c>
      <c r="AU49" s="355">
        <v>1599</v>
      </c>
      <c r="AV49" s="355">
        <v>1575</v>
      </c>
      <c r="AW49" s="355">
        <v>1582</v>
      </c>
      <c r="AX49" s="355">
        <v>1577</v>
      </c>
      <c r="AY49" s="348">
        <v>1576</v>
      </c>
      <c r="AZ49" s="345">
        <v>1563</v>
      </c>
      <c r="BA49" s="355">
        <v>1518</v>
      </c>
      <c r="BB49" s="355">
        <v>1511</v>
      </c>
      <c r="BC49" s="355">
        <v>1464</v>
      </c>
      <c r="BD49" s="355">
        <v>1436</v>
      </c>
      <c r="BE49" s="355">
        <v>1455</v>
      </c>
      <c r="BF49" s="355">
        <v>1412</v>
      </c>
      <c r="BG49" s="355">
        <v>1387</v>
      </c>
      <c r="BH49" s="355">
        <v>1345</v>
      </c>
      <c r="BI49" s="355">
        <v>1315</v>
      </c>
      <c r="BJ49" s="355">
        <v>1316</v>
      </c>
      <c r="BK49" s="344">
        <v>1353</v>
      </c>
      <c r="BL49" s="345">
        <v>1343</v>
      </c>
      <c r="BM49" s="355">
        <v>1366</v>
      </c>
      <c r="BN49" s="355">
        <v>1395</v>
      </c>
      <c r="BO49" s="355">
        <v>1517</v>
      </c>
      <c r="BP49" s="355">
        <v>1550</v>
      </c>
      <c r="BQ49" s="355">
        <v>1618</v>
      </c>
      <c r="BR49" s="355">
        <v>1659</v>
      </c>
      <c r="BS49" s="355">
        <v>1697</v>
      </c>
      <c r="BT49" s="355">
        <v>1743</v>
      </c>
      <c r="BU49" s="355">
        <v>1766</v>
      </c>
      <c r="BV49" s="355">
        <v>1826</v>
      </c>
      <c r="BW49" s="344">
        <v>1923</v>
      </c>
      <c r="BX49" s="345">
        <v>1872</v>
      </c>
      <c r="BY49" s="355">
        <v>1920</v>
      </c>
      <c r="BZ49" s="355">
        <v>1998</v>
      </c>
      <c r="CA49" s="355">
        <v>2088</v>
      </c>
      <c r="CB49" s="355">
        <v>2137</v>
      </c>
      <c r="CC49" s="355">
        <v>2197</v>
      </c>
      <c r="CD49" s="355">
        <v>2226</v>
      </c>
      <c r="CE49" s="355">
        <v>2269</v>
      </c>
      <c r="CF49" s="355">
        <v>2209</v>
      </c>
      <c r="CG49" s="355">
        <v>2212</v>
      </c>
      <c r="CH49" s="355">
        <v>2177</v>
      </c>
      <c r="CI49" s="344">
        <v>2207</v>
      </c>
      <c r="CJ49" s="345">
        <v>2125</v>
      </c>
      <c r="CK49" s="355">
        <v>2133</v>
      </c>
      <c r="CL49" s="355">
        <v>2217</v>
      </c>
      <c r="CM49" s="355">
        <v>2176</v>
      </c>
      <c r="CN49" s="355">
        <v>2062</v>
      </c>
      <c r="CO49" s="355">
        <v>2075</v>
      </c>
      <c r="CP49" s="355">
        <v>2112</v>
      </c>
      <c r="CQ49" s="355">
        <v>2247</v>
      </c>
      <c r="CR49" s="355">
        <v>2274</v>
      </c>
      <c r="CS49" s="355">
        <v>2299</v>
      </c>
      <c r="CT49" s="355">
        <v>2370</v>
      </c>
      <c r="CU49" s="344">
        <v>2375</v>
      </c>
      <c r="CV49" s="345">
        <v>2345</v>
      </c>
      <c r="CW49" s="355">
        <v>2369</v>
      </c>
      <c r="CX49" s="355">
        <v>2495</v>
      </c>
      <c r="CY49" s="355">
        <v>2567</v>
      </c>
      <c r="CZ49" s="355">
        <v>2586</v>
      </c>
      <c r="DA49" s="355">
        <v>2591</v>
      </c>
      <c r="DB49" s="355">
        <v>2561</v>
      </c>
      <c r="DC49" s="355">
        <v>2595</v>
      </c>
      <c r="DD49" s="355">
        <v>2710</v>
      </c>
      <c r="DE49" s="355">
        <v>2749</v>
      </c>
      <c r="DF49" s="355">
        <v>2735</v>
      </c>
      <c r="DG49" s="344">
        <v>2764</v>
      </c>
      <c r="DH49" s="345">
        <v>2706</v>
      </c>
      <c r="DI49" s="355">
        <v>2731</v>
      </c>
      <c r="DJ49" s="355">
        <v>2780</v>
      </c>
      <c r="DK49" s="355">
        <v>2826</v>
      </c>
      <c r="DL49" s="355">
        <v>2832</v>
      </c>
      <c r="DM49" s="355">
        <v>2853</v>
      </c>
      <c r="DN49" s="355">
        <v>2640</v>
      </c>
      <c r="DO49" s="355">
        <v>2623</v>
      </c>
      <c r="DP49" s="355">
        <v>2618</v>
      </c>
      <c r="DQ49" s="344">
        <v>2595</v>
      </c>
      <c r="DR49" s="344">
        <v>2539</v>
      </c>
      <c r="DS49" s="348">
        <v>2536</v>
      </c>
      <c r="DT49" s="344">
        <v>2480</v>
      </c>
      <c r="DU49" s="344">
        <v>2509</v>
      </c>
      <c r="DV49" s="344">
        <v>2592</v>
      </c>
      <c r="DW49" s="355"/>
      <c r="DX49" s="355"/>
      <c r="DY49" s="355"/>
      <c r="DZ49" s="355"/>
      <c r="EA49" s="355"/>
      <c r="EB49" s="355"/>
      <c r="EC49" s="355"/>
      <c r="ED49" s="355"/>
      <c r="EE49" s="355"/>
      <c r="EF49" s="355"/>
      <c r="EG49" s="103">
        <v>83</v>
      </c>
      <c r="EH49" s="83">
        <v>3.2021604938271606</v>
      </c>
      <c r="EI49" s="103">
        <v>56</v>
      </c>
      <c r="EJ49" s="83">
        <v>2.0260492040520983</v>
      </c>
      <c r="ER49" s="918" t="s">
        <v>3057</v>
      </c>
      <c r="ES49" s="918"/>
    </row>
    <row r="50" spans="1:149" ht="15" outlineLevel="2">
      <c r="A50" s="342">
        <v>234</v>
      </c>
      <c r="B50" s="342" t="s">
        <v>329</v>
      </c>
      <c r="C50" s="342" t="s">
        <v>337</v>
      </c>
      <c r="D50" s="345">
        <v>1152</v>
      </c>
      <c r="E50" s="355">
        <v>1119</v>
      </c>
      <c r="F50" s="355">
        <v>1154</v>
      </c>
      <c r="G50" s="355">
        <v>1184</v>
      </c>
      <c r="H50" s="355">
        <v>1242</v>
      </c>
      <c r="I50" s="355">
        <v>1249</v>
      </c>
      <c r="J50" s="355">
        <v>1312</v>
      </c>
      <c r="K50" s="355">
        <v>1353</v>
      </c>
      <c r="L50" s="355">
        <v>1383</v>
      </c>
      <c r="M50" s="355">
        <v>1440</v>
      </c>
      <c r="N50" s="355">
        <v>1442</v>
      </c>
      <c r="O50" s="348">
        <v>1442</v>
      </c>
      <c r="P50" s="345">
        <v>1241</v>
      </c>
      <c r="Q50" s="355">
        <v>1345</v>
      </c>
      <c r="R50" s="355">
        <v>1431</v>
      </c>
      <c r="S50" s="355">
        <v>1480</v>
      </c>
      <c r="T50" s="355">
        <v>1242</v>
      </c>
      <c r="U50" s="355">
        <v>1569</v>
      </c>
      <c r="V50" s="355">
        <v>1587</v>
      </c>
      <c r="W50" s="355">
        <v>1696</v>
      </c>
      <c r="X50" s="355">
        <v>1724</v>
      </c>
      <c r="Y50" s="355">
        <v>1793</v>
      </c>
      <c r="Z50" s="355">
        <v>1669</v>
      </c>
      <c r="AA50" s="348">
        <v>1582</v>
      </c>
      <c r="AB50" s="345">
        <v>1475</v>
      </c>
      <c r="AC50" s="355">
        <v>1395</v>
      </c>
      <c r="AD50" s="355">
        <v>1443</v>
      </c>
      <c r="AE50" s="355">
        <v>1485</v>
      </c>
      <c r="AF50" s="355">
        <v>1543</v>
      </c>
      <c r="AG50" s="355">
        <v>1578</v>
      </c>
      <c r="AH50" s="355">
        <v>1632</v>
      </c>
      <c r="AI50" s="355">
        <v>1675</v>
      </c>
      <c r="AJ50" s="355">
        <v>1689</v>
      </c>
      <c r="AK50" s="355">
        <v>1715</v>
      </c>
      <c r="AL50" s="355">
        <v>1572</v>
      </c>
      <c r="AM50" s="348">
        <v>1658</v>
      </c>
      <c r="AN50" s="345">
        <v>1655</v>
      </c>
      <c r="AO50" s="355">
        <v>1415</v>
      </c>
      <c r="AP50" s="355">
        <v>1530</v>
      </c>
      <c r="AQ50" s="355">
        <v>1598</v>
      </c>
      <c r="AR50" s="355">
        <v>1679</v>
      </c>
      <c r="AS50" s="355">
        <v>2052</v>
      </c>
      <c r="AT50" s="355">
        <v>2062</v>
      </c>
      <c r="AU50" s="355">
        <v>2059</v>
      </c>
      <c r="AV50" s="355">
        <v>2031</v>
      </c>
      <c r="AW50" s="355">
        <v>2049</v>
      </c>
      <c r="AX50" s="355">
        <v>2030</v>
      </c>
      <c r="AY50" s="348">
        <v>2031</v>
      </c>
      <c r="AZ50" s="345">
        <v>1991</v>
      </c>
      <c r="BA50" s="355">
        <v>1938</v>
      </c>
      <c r="BB50" s="355">
        <v>1856</v>
      </c>
      <c r="BC50" s="355">
        <v>1810</v>
      </c>
      <c r="BD50" s="355">
        <v>1803</v>
      </c>
      <c r="BE50" s="355">
        <v>1800</v>
      </c>
      <c r="BF50" s="355">
        <v>1807</v>
      </c>
      <c r="BG50" s="355">
        <v>1798</v>
      </c>
      <c r="BH50" s="355">
        <v>1761</v>
      </c>
      <c r="BI50" s="355">
        <v>1772</v>
      </c>
      <c r="BJ50" s="355">
        <v>1732</v>
      </c>
      <c r="BK50" s="344">
        <v>1744</v>
      </c>
      <c r="BL50" s="345">
        <v>1732</v>
      </c>
      <c r="BM50" s="355">
        <v>1626</v>
      </c>
      <c r="BN50" s="355">
        <v>1741</v>
      </c>
      <c r="BO50" s="355">
        <v>1720</v>
      </c>
      <c r="BP50" s="355">
        <v>1691</v>
      </c>
      <c r="BQ50" s="355">
        <v>1734</v>
      </c>
      <c r="BR50" s="355">
        <v>1755</v>
      </c>
      <c r="BS50" s="355">
        <v>1758</v>
      </c>
      <c r="BT50" s="355">
        <v>1749</v>
      </c>
      <c r="BU50" s="355">
        <v>1784</v>
      </c>
      <c r="BV50" s="355">
        <v>1807</v>
      </c>
      <c r="BW50" s="344">
        <v>1841</v>
      </c>
      <c r="BX50" s="345">
        <v>1841</v>
      </c>
      <c r="BY50" s="355">
        <v>1781</v>
      </c>
      <c r="BZ50" s="355">
        <v>1765</v>
      </c>
      <c r="CA50" s="355">
        <v>1837</v>
      </c>
      <c r="CB50" s="355">
        <v>1947</v>
      </c>
      <c r="CC50" s="355">
        <v>2027</v>
      </c>
      <c r="CD50" s="355">
        <v>2052</v>
      </c>
      <c r="CE50" s="355">
        <v>2043</v>
      </c>
      <c r="CF50" s="355">
        <v>2128</v>
      </c>
      <c r="CG50" s="355">
        <v>2349</v>
      </c>
      <c r="CH50" s="355">
        <v>2421</v>
      </c>
      <c r="CI50" s="344">
        <v>2466</v>
      </c>
      <c r="CJ50" s="345">
        <v>2508</v>
      </c>
      <c r="CK50" s="355">
        <v>2508</v>
      </c>
      <c r="CL50" s="355">
        <v>2679</v>
      </c>
      <c r="CM50" s="355">
        <v>2799</v>
      </c>
      <c r="CN50" s="355">
        <v>2717</v>
      </c>
      <c r="CO50" s="355">
        <v>2737</v>
      </c>
      <c r="CP50" s="355">
        <v>2922</v>
      </c>
      <c r="CQ50" s="355">
        <v>2969</v>
      </c>
      <c r="CR50" s="355">
        <v>2671</v>
      </c>
      <c r="CS50" s="355">
        <v>3083</v>
      </c>
      <c r="CT50" s="355">
        <v>3213</v>
      </c>
      <c r="CU50" s="344">
        <v>3317</v>
      </c>
      <c r="CV50" s="345">
        <v>3315</v>
      </c>
      <c r="CW50" s="355">
        <v>3359</v>
      </c>
      <c r="CX50" s="355">
        <v>3426</v>
      </c>
      <c r="CY50" s="355">
        <v>3459</v>
      </c>
      <c r="CZ50" s="355">
        <v>3533</v>
      </c>
      <c r="DA50" s="355">
        <v>3552</v>
      </c>
      <c r="DB50" s="355">
        <v>3621</v>
      </c>
      <c r="DC50" s="355">
        <v>3626</v>
      </c>
      <c r="DD50" s="355">
        <v>3620</v>
      </c>
      <c r="DE50" s="355">
        <v>3658</v>
      </c>
      <c r="DF50" s="355">
        <v>3674</v>
      </c>
      <c r="DG50" s="344">
        <v>3671</v>
      </c>
      <c r="DH50" s="345">
        <v>3613</v>
      </c>
      <c r="DI50" s="355">
        <v>3556</v>
      </c>
      <c r="DJ50" s="355">
        <v>3671</v>
      </c>
      <c r="DK50" s="355">
        <v>3689</v>
      </c>
      <c r="DL50" s="355">
        <v>3596</v>
      </c>
      <c r="DM50" s="355">
        <v>3549</v>
      </c>
      <c r="DN50" s="355">
        <v>2891</v>
      </c>
      <c r="DO50" s="355">
        <v>2831</v>
      </c>
      <c r="DP50" s="355">
        <v>2848</v>
      </c>
      <c r="DQ50" s="344">
        <v>2822</v>
      </c>
      <c r="DR50" s="344">
        <v>2731</v>
      </c>
      <c r="DS50" s="348">
        <v>2680</v>
      </c>
      <c r="DT50" s="344">
        <v>2506</v>
      </c>
      <c r="DU50" s="344">
        <v>2408</v>
      </c>
      <c r="DV50" s="344">
        <v>2537</v>
      </c>
      <c r="DW50" s="355"/>
      <c r="DX50" s="355"/>
      <c r="DY50" s="355"/>
      <c r="DZ50" s="355"/>
      <c r="EA50" s="355"/>
      <c r="EB50" s="355"/>
      <c r="EC50" s="355"/>
      <c r="ED50" s="355"/>
      <c r="EE50" s="355"/>
      <c r="EF50" s="355"/>
      <c r="EG50" s="103">
        <v>129</v>
      </c>
      <c r="EH50" s="83">
        <v>5.0847457627118651</v>
      </c>
      <c r="EI50" s="103">
        <v>-143</v>
      </c>
      <c r="EJ50" s="83">
        <v>-3.8953963497684554</v>
      </c>
    </row>
    <row r="51" spans="1:149" ht="15" outlineLevel="2">
      <c r="A51" s="342">
        <v>240</v>
      </c>
      <c r="B51" s="342" t="s">
        <v>329</v>
      </c>
      <c r="C51" s="342" t="s">
        <v>338</v>
      </c>
      <c r="D51" s="345">
        <v>1712</v>
      </c>
      <c r="E51" s="355">
        <v>1749</v>
      </c>
      <c r="F51" s="355">
        <v>1761</v>
      </c>
      <c r="G51" s="355">
        <v>1757</v>
      </c>
      <c r="H51" s="355">
        <v>1753</v>
      </c>
      <c r="I51" s="355">
        <v>1724</v>
      </c>
      <c r="J51" s="355">
        <v>1725</v>
      </c>
      <c r="K51" s="355">
        <v>1737</v>
      </c>
      <c r="L51" s="355">
        <v>1766</v>
      </c>
      <c r="M51" s="355">
        <v>1730</v>
      </c>
      <c r="N51" s="355">
        <v>1738</v>
      </c>
      <c r="O51" s="348">
        <v>1740</v>
      </c>
      <c r="P51" s="345">
        <v>1721</v>
      </c>
      <c r="Q51" s="355">
        <v>1439</v>
      </c>
      <c r="R51" s="355">
        <v>1651</v>
      </c>
      <c r="S51" s="355">
        <v>1697</v>
      </c>
      <c r="T51" s="355">
        <v>1753</v>
      </c>
      <c r="U51" s="355">
        <v>1793</v>
      </c>
      <c r="V51" s="355">
        <v>1802</v>
      </c>
      <c r="W51" s="355">
        <v>1848</v>
      </c>
      <c r="X51" s="355">
        <v>1864</v>
      </c>
      <c r="Y51" s="355">
        <v>1888</v>
      </c>
      <c r="Z51" s="355">
        <v>1852</v>
      </c>
      <c r="AA51" s="348">
        <v>1822</v>
      </c>
      <c r="AB51" s="345">
        <v>1829</v>
      </c>
      <c r="AC51" s="355">
        <v>1774</v>
      </c>
      <c r="AD51" s="355">
        <v>1790</v>
      </c>
      <c r="AE51" s="355">
        <v>1785</v>
      </c>
      <c r="AF51" s="355">
        <v>1776</v>
      </c>
      <c r="AG51" s="355">
        <v>1813</v>
      </c>
      <c r="AH51" s="355">
        <v>2037</v>
      </c>
      <c r="AI51" s="355">
        <v>2078</v>
      </c>
      <c r="AJ51" s="355">
        <v>2087</v>
      </c>
      <c r="AK51" s="355">
        <v>2045</v>
      </c>
      <c r="AL51" s="355">
        <v>1905</v>
      </c>
      <c r="AM51" s="348">
        <v>1930</v>
      </c>
      <c r="AN51" s="345">
        <v>1931</v>
      </c>
      <c r="AO51" s="355">
        <v>1869</v>
      </c>
      <c r="AP51" s="355">
        <v>1886</v>
      </c>
      <c r="AQ51" s="355">
        <v>1923</v>
      </c>
      <c r="AR51" s="355">
        <v>1979</v>
      </c>
      <c r="AS51" s="355">
        <v>2068</v>
      </c>
      <c r="AT51" s="355">
        <v>2174</v>
      </c>
      <c r="AU51" s="355">
        <v>2176</v>
      </c>
      <c r="AV51" s="355">
        <v>2131</v>
      </c>
      <c r="AW51" s="355">
        <v>2130</v>
      </c>
      <c r="AX51" s="355">
        <v>2139</v>
      </c>
      <c r="AY51" s="348">
        <v>2135</v>
      </c>
      <c r="AZ51" s="345">
        <v>2100</v>
      </c>
      <c r="BA51" s="355">
        <v>2075</v>
      </c>
      <c r="BB51" s="355">
        <v>2016</v>
      </c>
      <c r="BC51" s="355">
        <v>1939</v>
      </c>
      <c r="BD51" s="355">
        <v>1930</v>
      </c>
      <c r="BE51" s="355">
        <v>1931</v>
      </c>
      <c r="BF51" s="355">
        <v>1941</v>
      </c>
      <c r="BG51" s="355">
        <v>1956</v>
      </c>
      <c r="BH51" s="355">
        <v>1957</v>
      </c>
      <c r="BI51" s="355">
        <v>1902</v>
      </c>
      <c r="BJ51" s="355">
        <v>1842</v>
      </c>
      <c r="BK51" s="344">
        <v>1838</v>
      </c>
      <c r="BL51" s="345">
        <v>1812</v>
      </c>
      <c r="BM51" s="355">
        <v>1829</v>
      </c>
      <c r="BN51" s="355">
        <v>1833</v>
      </c>
      <c r="BO51" s="355">
        <v>1874</v>
      </c>
      <c r="BP51" s="355">
        <v>1833</v>
      </c>
      <c r="BQ51" s="355">
        <v>1855</v>
      </c>
      <c r="BR51" s="355">
        <v>1848</v>
      </c>
      <c r="BS51" s="355">
        <v>1866</v>
      </c>
      <c r="BT51" s="355">
        <v>1867</v>
      </c>
      <c r="BU51" s="355">
        <v>1844</v>
      </c>
      <c r="BV51" s="355">
        <v>1800</v>
      </c>
      <c r="BW51" s="344">
        <v>1789</v>
      </c>
      <c r="BX51" s="345">
        <v>1724</v>
      </c>
      <c r="BY51" s="355">
        <v>1741</v>
      </c>
      <c r="BZ51" s="355">
        <v>1764</v>
      </c>
      <c r="CA51" s="355">
        <v>1760</v>
      </c>
      <c r="CB51" s="355">
        <v>1782</v>
      </c>
      <c r="CC51" s="355">
        <v>1781</v>
      </c>
      <c r="CD51" s="355">
        <v>1785</v>
      </c>
      <c r="CE51" s="355">
        <v>1827</v>
      </c>
      <c r="CF51" s="355">
        <v>1815</v>
      </c>
      <c r="CG51" s="355">
        <v>1818</v>
      </c>
      <c r="CH51" s="355">
        <v>1850</v>
      </c>
      <c r="CI51" s="344">
        <v>1871</v>
      </c>
      <c r="CJ51" s="345">
        <v>1807</v>
      </c>
      <c r="CK51" s="355">
        <v>1768</v>
      </c>
      <c r="CL51" s="355">
        <v>1806</v>
      </c>
      <c r="CM51" s="355">
        <v>1774</v>
      </c>
      <c r="CN51" s="355">
        <v>1735</v>
      </c>
      <c r="CO51" s="355">
        <v>1740</v>
      </c>
      <c r="CP51" s="355">
        <v>1760</v>
      </c>
      <c r="CQ51" s="355">
        <v>1773</v>
      </c>
      <c r="CR51" s="355">
        <v>1745</v>
      </c>
      <c r="CS51" s="355">
        <v>1723</v>
      </c>
      <c r="CT51" s="355">
        <v>1772</v>
      </c>
      <c r="CU51" s="344">
        <v>1794</v>
      </c>
      <c r="CV51" s="345">
        <v>1765</v>
      </c>
      <c r="CW51" s="355">
        <v>1768</v>
      </c>
      <c r="CX51" s="355">
        <v>1824</v>
      </c>
      <c r="CY51" s="355">
        <v>1811</v>
      </c>
      <c r="CZ51" s="355">
        <v>1811</v>
      </c>
      <c r="DA51" s="355">
        <v>1813</v>
      </c>
      <c r="DB51" s="355">
        <v>1778</v>
      </c>
      <c r="DC51" s="355">
        <v>1756</v>
      </c>
      <c r="DD51" s="355">
        <v>1787</v>
      </c>
      <c r="DE51" s="355">
        <v>1798</v>
      </c>
      <c r="DF51" s="355">
        <v>1795</v>
      </c>
      <c r="DG51" s="344">
        <v>1814</v>
      </c>
      <c r="DH51" s="345">
        <v>1808</v>
      </c>
      <c r="DI51" s="355">
        <v>1788</v>
      </c>
      <c r="DJ51" s="355">
        <v>1815</v>
      </c>
      <c r="DK51" s="355">
        <v>1822</v>
      </c>
      <c r="DL51" s="355">
        <v>1821</v>
      </c>
      <c r="DM51" s="355">
        <v>1830</v>
      </c>
      <c r="DN51" s="355">
        <v>1722</v>
      </c>
      <c r="DO51" s="355">
        <v>1690</v>
      </c>
      <c r="DP51" s="355">
        <v>1717</v>
      </c>
      <c r="DQ51" s="344">
        <v>1720</v>
      </c>
      <c r="DR51" s="344">
        <v>1735</v>
      </c>
      <c r="DS51" s="348">
        <v>1719</v>
      </c>
      <c r="DT51" s="344">
        <v>1666</v>
      </c>
      <c r="DU51" s="344">
        <v>1684</v>
      </c>
      <c r="DV51" s="344">
        <v>1723</v>
      </c>
      <c r="DW51" s="355"/>
      <c r="DX51" s="355"/>
      <c r="DY51" s="355"/>
      <c r="DZ51" s="355"/>
      <c r="EA51" s="355"/>
      <c r="EB51" s="355"/>
      <c r="EC51" s="355"/>
      <c r="ED51" s="355"/>
      <c r="EE51" s="355"/>
      <c r="EF51" s="355"/>
      <c r="EG51" s="103">
        <v>39</v>
      </c>
      <c r="EH51" s="83">
        <v>2.2634939059779455</v>
      </c>
      <c r="EI51" s="103">
        <v>4</v>
      </c>
      <c r="EJ51" s="83">
        <v>0.22050716648291069</v>
      </c>
    </row>
    <row r="52" spans="1:149" ht="15" outlineLevel="2">
      <c r="A52" s="342">
        <v>284</v>
      </c>
      <c r="B52" s="342" t="s">
        <v>329</v>
      </c>
      <c r="C52" s="342" t="s">
        <v>339</v>
      </c>
      <c r="D52" s="345">
        <v>2489</v>
      </c>
      <c r="E52" s="355">
        <v>2407</v>
      </c>
      <c r="F52" s="355">
        <v>2439</v>
      </c>
      <c r="G52" s="355">
        <v>2458</v>
      </c>
      <c r="H52" s="355">
        <v>2524</v>
      </c>
      <c r="I52" s="355">
        <v>2584</v>
      </c>
      <c r="J52" s="355">
        <v>2555</v>
      </c>
      <c r="K52" s="355">
        <v>2634</v>
      </c>
      <c r="L52" s="355">
        <v>2667</v>
      </c>
      <c r="M52" s="355">
        <v>2650</v>
      </c>
      <c r="N52" s="355">
        <v>2621</v>
      </c>
      <c r="O52" s="348">
        <v>2598</v>
      </c>
      <c r="P52" s="345">
        <v>2489</v>
      </c>
      <c r="Q52" s="355">
        <v>2424</v>
      </c>
      <c r="R52" s="355">
        <v>2552</v>
      </c>
      <c r="S52" s="355">
        <v>2550</v>
      </c>
      <c r="T52" s="355">
        <v>2524</v>
      </c>
      <c r="U52" s="355">
        <v>2566</v>
      </c>
      <c r="V52" s="355">
        <v>2539</v>
      </c>
      <c r="W52" s="355">
        <v>2638</v>
      </c>
      <c r="X52" s="355">
        <v>2702</v>
      </c>
      <c r="Y52" s="355">
        <v>2746</v>
      </c>
      <c r="Z52" s="355">
        <v>2651</v>
      </c>
      <c r="AA52" s="348">
        <v>2606</v>
      </c>
      <c r="AB52" s="345">
        <v>2469</v>
      </c>
      <c r="AC52" s="355">
        <v>2421</v>
      </c>
      <c r="AD52" s="355">
        <v>2356</v>
      </c>
      <c r="AE52" s="355">
        <v>2498</v>
      </c>
      <c r="AF52" s="355">
        <v>2481</v>
      </c>
      <c r="AG52" s="355">
        <v>2394</v>
      </c>
      <c r="AH52" s="355">
        <v>2477</v>
      </c>
      <c r="AI52" s="355">
        <v>2493</v>
      </c>
      <c r="AJ52" s="355">
        <v>2514</v>
      </c>
      <c r="AK52" s="355">
        <v>2511</v>
      </c>
      <c r="AL52" s="355">
        <v>2383</v>
      </c>
      <c r="AM52" s="348">
        <v>2417</v>
      </c>
      <c r="AN52" s="345">
        <v>2374</v>
      </c>
      <c r="AO52" s="355">
        <v>2131</v>
      </c>
      <c r="AP52" s="355">
        <v>2221</v>
      </c>
      <c r="AQ52" s="355">
        <v>2306</v>
      </c>
      <c r="AR52" s="355">
        <v>2323</v>
      </c>
      <c r="AS52" s="355">
        <v>2536</v>
      </c>
      <c r="AT52" s="355">
        <v>2514</v>
      </c>
      <c r="AU52" s="355">
        <v>2582</v>
      </c>
      <c r="AV52" s="355">
        <v>2613</v>
      </c>
      <c r="AW52" s="355">
        <v>2674</v>
      </c>
      <c r="AX52" s="355">
        <v>2695</v>
      </c>
      <c r="AY52" s="348">
        <v>2712</v>
      </c>
      <c r="AZ52" s="345">
        <v>2722</v>
      </c>
      <c r="BA52" s="355">
        <v>2682</v>
      </c>
      <c r="BB52" s="355">
        <v>2664</v>
      </c>
      <c r="BC52" s="355">
        <v>2599</v>
      </c>
      <c r="BD52" s="355">
        <v>2618</v>
      </c>
      <c r="BE52" s="355">
        <v>2671</v>
      </c>
      <c r="BF52" s="355">
        <v>2667</v>
      </c>
      <c r="BG52" s="355">
        <v>2660</v>
      </c>
      <c r="BH52" s="355">
        <v>2670</v>
      </c>
      <c r="BI52" s="355">
        <v>2705</v>
      </c>
      <c r="BJ52" s="355">
        <v>2699</v>
      </c>
      <c r="BK52" s="344">
        <v>2721</v>
      </c>
      <c r="BL52" s="345">
        <v>2655</v>
      </c>
      <c r="BM52" s="355">
        <v>2503</v>
      </c>
      <c r="BN52" s="355">
        <v>2601</v>
      </c>
      <c r="BO52" s="355">
        <v>2644</v>
      </c>
      <c r="BP52" s="355">
        <v>2600</v>
      </c>
      <c r="BQ52" s="355">
        <v>2619</v>
      </c>
      <c r="BR52" s="355">
        <v>2615</v>
      </c>
      <c r="BS52" s="355">
        <v>2647</v>
      </c>
      <c r="BT52" s="355">
        <v>2644</v>
      </c>
      <c r="BU52" s="355">
        <v>2672</v>
      </c>
      <c r="BV52" s="355">
        <v>2695</v>
      </c>
      <c r="BW52" s="344">
        <v>2701</v>
      </c>
      <c r="BX52" s="345">
        <v>2629</v>
      </c>
      <c r="BY52" s="355">
        <v>2532</v>
      </c>
      <c r="BZ52" s="355">
        <v>2501</v>
      </c>
      <c r="CA52" s="355">
        <v>2534</v>
      </c>
      <c r="CB52" s="355">
        <v>2610</v>
      </c>
      <c r="CC52" s="355">
        <v>2698</v>
      </c>
      <c r="CD52" s="355">
        <v>2753</v>
      </c>
      <c r="CE52" s="355">
        <v>2718</v>
      </c>
      <c r="CF52" s="355">
        <v>2690</v>
      </c>
      <c r="CG52" s="355">
        <v>2728</v>
      </c>
      <c r="CH52" s="355">
        <v>2701</v>
      </c>
      <c r="CI52" s="344">
        <v>2706</v>
      </c>
      <c r="CJ52" s="345">
        <v>2619</v>
      </c>
      <c r="CK52" s="355">
        <v>2579</v>
      </c>
      <c r="CL52" s="355">
        <v>2597</v>
      </c>
      <c r="CM52" s="355">
        <v>2637</v>
      </c>
      <c r="CN52" s="355">
        <v>2512</v>
      </c>
      <c r="CO52" s="355">
        <v>2521</v>
      </c>
      <c r="CP52" s="355">
        <v>2558</v>
      </c>
      <c r="CQ52" s="355">
        <v>2688</v>
      </c>
      <c r="CR52" s="355">
        <v>2755</v>
      </c>
      <c r="CS52" s="355">
        <v>2877</v>
      </c>
      <c r="CT52" s="355">
        <v>2982</v>
      </c>
      <c r="CU52" s="344">
        <v>3040</v>
      </c>
      <c r="CV52" s="345">
        <v>2965</v>
      </c>
      <c r="CW52" s="355">
        <v>2908</v>
      </c>
      <c r="CX52" s="355">
        <v>2974</v>
      </c>
      <c r="CY52" s="355">
        <v>3038</v>
      </c>
      <c r="CZ52" s="355">
        <v>3077</v>
      </c>
      <c r="DA52" s="355">
        <v>3103</v>
      </c>
      <c r="DB52" s="355">
        <v>3132</v>
      </c>
      <c r="DC52" s="355">
        <v>3154</v>
      </c>
      <c r="DD52" s="355">
        <v>3078</v>
      </c>
      <c r="DE52" s="355">
        <v>3142</v>
      </c>
      <c r="DF52" s="355">
        <v>3151</v>
      </c>
      <c r="DG52" s="344">
        <v>3163</v>
      </c>
      <c r="DH52" s="345">
        <v>3122</v>
      </c>
      <c r="DI52" s="355">
        <v>3063</v>
      </c>
      <c r="DJ52" s="355">
        <v>3195</v>
      </c>
      <c r="DK52" s="355">
        <v>3220</v>
      </c>
      <c r="DL52" s="355">
        <v>3210</v>
      </c>
      <c r="DM52" s="355">
        <v>3184</v>
      </c>
      <c r="DN52" s="355">
        <v>2903</v>
      </c>
      <c r="DO52" s="355">
        <v>2883</v>
      </c>
      <c r="DP52" s="355">
        <v>2879</v>
      </c>
      <c r="DQ52" s="344">
        <v>2806</v>
      </c>
      <c r="DR52" s="344">
        <v>2818</v>
      </c>
      <c r="DS52" s="348">
        <v>2813</v>
      </c>
      <c r="DT52" s="344">
        <v>2688</v>
      </c>
      <c r="DU52" s="344">
        <v>2637</v>
      </c>
      <c r="DV52" s="344">
        <v>2842</v>
      </c>
      <c r="DW52" s="355"/>
      <c r="DX52" s="355"/>
      <c r="DY52" s="355"/>
      <c r="DZ52" s="355"/>
      <c r="EA52" s="355"/>
      <c r="EB52" s="355"/>
      <c r="EC52" s="355"/>
      <c r="ED52" s="355"/>
      <c r="EE52" s="355"/>
      <c r="EF52" s="355"/>
      <c r="EG52" s="103">
        <v>205</v>
      </c>
      <c r="EH52" s="83">
        <v>7.2132301196340602</v>
      </c>
      <c r="EI52" s="103">
        <v>29</v>
      </c>
      <c r="EJ52" s="83">
        <v>0.9168510907366425</v>
      </c>
    </row>
    <row r="53" spans="1:149" ht="15" outlineLevel="2">
      <c r="A53" s="342">
        <v>306</v>
      </c>
      <c r="B53" s="342" t="s">
        <v>329</v>
      </c>
      <c r="C53" s="342" t="s">
        <v>340</v>
      </c>
      <c r="D53" s="345">
        <v>512</v>
      </c>
      <c r="E53" s="355">
        <v>513</v>
      </c>
      <c r="F53" s="355">
        <v>521</v>
      </c>
      <c r="G53" s="355">
        <v>472</v>
      </c>
      <c r="H53" s="355">
        <v>491</v>
      </c>
      <c r="I53" s="355">
        <v>446</v>
      </c>
      <c r="J53" s="355">
        <v>476</v>
      </c>
      <c r="K53" s="355">
        <v>497</v>
      </c>
      <c r="L53" s="355">
        <v>502</v>
      </c>
      <c r="M53" s="355">
        <v>540</v>
      </c>
      <c r="N53" s="355">
        <v>543</v>
      </c>
      <c r="O53" s="348">
        <v>533</v>
      </c>
      <c r="P53" s="345">
        <v>510</v>
      </c>
      <c r="Q53" s="355">
        <v>507</v>
      </c>
      <c r="R53" s="355">
        <v>532</v>
      </c>
      <c r="S53" s="355">
        <v>552</v>
      </c>
      <c r="T53" s="355">
        <v>491</v>
      </c>
      <c r="U53" s="355">
        <v>563</v>
      </c>
      <c r="V53" s="355">
        <v>557</v>
      </c>
      <c r="W53" s="355">
        <v>575</v>
      </c>
      <c r="X53" s="355">
        <v>584</v>
      </c>
      <c r="Y53" s="355">
        <v>603</v>
      </c>
      <c r="Z53" s="355">
        <v>596</v>
      </c>
      <c r="AA53" s="348">
        <v>581</v>
      </c>
      <c r="AB53" s="345">
        <v>549</v>
      </c>
      <c r="AC53" s="355">
        <v>506</v>
      </c>
      <c r="AD53" s="355">
        <v>491</v>
      </c>
      <c r="AE53" s="355">
        <v>471</v>
      </c>
      <c r="AF53" s="355">
        <v>460</v>
      </c>
      <c r="AG53" s="355">
        <v>461</v>
      </c>
      <c r="AH53" s="355">
        <v>449</v>
      </c>
      <c r="AI53" s="355">
        <v>462</v>
      </c>
      <c r="AJ53" s="355">
        <v>501</v>
      </c>
      <c r="AK53" s="355">
        <v>517</v>
      </c>
      <c r="AL53" s="355">
        <v>506</v>
      </c>
      <c r="AM53" s="348">
        <v>563</v>
      </c>
      <c r="AN53" s="345">
        <v>680</v>
      </c>
      <c r="AO53" s="355">
        <v>604</v>
      </c>
      <c r="AP53" s="355">
        <v>604</v>
      </c>
      <c r="AQ53" s="355">
        <v>603</v>
      </c>
      <c r="AR53" s="355">
        <v>597</v>
      </c>
      <c r="AS53" s="355">
        <v>643</v>
      </c>
      <c r="AT53" s="355">
        <v>655</v>
      </c>
      <c r="AU53" s="355">
        <v>665</v>
      </c>
      <c r="AV53" s="355">
        <v>646</v>
      </c>
      <c r="AW53" s="355">
        <v>662</v>
      </c>
      <c r="AX53" s="355">
        <v>657</v>
      </c>
      <c r="AY53" s="348">
        <v>655</v>
      </c>
      <c r="AZ53" s="345">
        <v>634</v>
      </c>
      <c r="BA53" s="355">
        <v>629</v>
      </c>
      <c r="BB53" s="355">
        <v>661</v>
      </c>
      <c r="BC53" s="355">
        <v>629</v>
      </c>
      <c r="BD53" s="355">
        <v>650</v>
      </c>
      <c r="BE53" s="355">
        <v>669</v>
      </c>
      <c r="BF53" s="355">
        <v>650</v>
      </c>
      <c r="BG53" s="355">
        <v>666</v>
      </c>
      <c r="BH53" s="355">
        <v>660</v>
      </c>
      <c r="BI53" s="355">
        <v>646</v>
      </c>
      <c r="BJ53" s="355">
        <v>668</v>
      </c>
      <c r="BK53" s="344">
        <v>690</v>
      </c>
      <c r="BL53" s="345">
        <v>675</v>
      </c>
      <c r="BM53" s="355">
        <v>660</v>
      </c>
      <c r="BN53" s="355">
        <v>686</v>
      </c>
      <c r="BO53" s="355">
        <v>706</v>
      </c>
      <c r="BP53" s="355">
        <v>711</v>
      </c>
      <c r="BQ53" s="355">
        <v>763</v>
      </c>
      <c r="BR53" s="355">
        <v>761</v>
      </c>
      <c r="BS53" s="355">
        <v>773</v>
      </c>
      <c r="BT53" s="355">
        <v>768</v>
      </c>
      <c r="BU53" s="355">
        <v>806</v>
      </c>
      <c r="BV53" s="355">
        <v>829</v>
      </c>
      <c r="BW53" s="344">
        <v>827</v>
      </c>
      <c r="BX53" s="345">
        <v>818</v>
      </c>
      <c r="BY53" s="355">
        <v>802</v>
      </c>
      <c r="BZ53" s="355">
        <v>835</v>
      </c>
      <c r="CA53" s="355">
        <v>843</v>
      </c>
      <c r="CB53" s="355">
        <v>895</v>
      </c>
      <c r="CC53" s="355">
        <v>895</v>
      </c>
      <c r="CD53" s="355">
        <v>894</v>
      </c>
      <c r="CE53" s="355">
        <v>877</v>
      </c>
      <c r="CF53" s="355">
        <v>868</v>
      </c>
      <c r="CG53" s="355">
        <v>867</v>
      </c>
      <c r="CH53" s="355">
        <v>861</v>
      </c>
      <c r="CI53" s="344">
        <v>896</v>
      </c>
      <c r="CJ53" s="345">
        <v>840</v>
      </c>
      <c r="CK53" s="355">
        <v>850</v>
      </c>
      <c r="CL53" s="355">
        <v>891</v>
      </c>
      <c r="CM53" s="355">
        <v>889</v>
      </c>
      <c r="CN53" s="355">
        <v>837</v>
      </c>
      <c r="CO53" s="355">
        <v>801</v>
      </c>
      <c r="CP53" s="355">
        <v>774</v>
      </c>
      <c r="CQ53" s="355">
        <v>821</v>
      </c>
      <c r="CR53" s="355">
        <v>843</v>
      </c>
      <c r="CS53" s="355">
        <v>879</v>
      </c>
      <c r="CT53" s="355">
        <v>886</v>
      </c>
      <c r="CU53" s="344">
        <v>923</v>
      </c>
      <c r="CV53" s="345">
        <v>902</v>
      </c>
      <c r="CW53" s="355">
        <v>927</v>
      </c>
      <c r="CX53" s="355">
        <v>969</v>
      </c>
      <c r="CY53" s="355">
        <v>988</v>
      </c>
      <c r="CZ53" s="355">
        <v>992</v>
      </c>
      <c r="DA53" s="355">
        <v>1003</v>
      </c>
      <c r="DB53" s="355">
        <v>1012</v>
      </c>
      <c r="DC53" s="355">
        <v>1057</v>
      </c>
      <c r="DD53" s="355">
        <v>1074</v>
      </c>
      <c r="DE53" s="355">
        <v>1110</v>
      </c>
      <c r="DF53" s="355">
        <v>1025</v>
      </c>
      <c r="DG53" s="344">
        <v>1040</v>
      </c>
      <c r="DH53" s="345">
        <v>1000</v>
      </c>
      <c r="DI53" s="355">
        <v>1033</v>
      </c>
      <c r="DJ53" s="355">
        <v>1049</v>
      </c>
      <c r="DK53" s="355">
        <v>1133</v>
      </c>
      <c r="DL53" s="355">
        <v>1117</v>
      </c>
      <c r="DM53" s="355">
        <v>1146</v>
      </c>
      <c r="DN53" s="355">
        <v>1006</v>
      </c>
      <c r="DO53" s="355">
        <v>1012</v>
      </c>
      <c r="DP53" s="355">
        <v>1018</v>
      </c>
      <c r="DQ53" s="344">
        <v>1023</v>
      </c>
      <c r="DR53" s="344">
        <v>1032</v>
      </c>
      <c r="DS53" s="348">
        <v>1021</v>
      </c>
      <c r="DT53" s="344">
        <v>1010</v>
      </c>
      <c r="DU53" s="344">
        <v>1010</v>
      </c>
      <c r="DV53" s="344">
        <v>1068</v>
      </c>
      <c r="DW53" s="355"/>
      <c r="DX53" s="355"/>
      <c r="DY53" s="355"/>
      <c r="DZ53" s="355"/>
      <c r="EA53" s="355"/>
      <c r="EB53" s="355"/>
      <c r="EC53" s="355"/>
      <c r="ED53" s="355"/>
      <c r="EE53" s="355"/>
      <c r="EF53" s="355"/>
      <c r="EG53" s="103">
        <v>58</v>
      </c>
      <c r="EH53" s="83">
        <v>5.4307116104868918</v>
      </c>
      <c r="EI53" s="103">
        <v>47</v>
      </c>
      <c r="EJ53" s="83">
        <v>4.5192307692307692</v>
      </c>
    </row>
    <row r="54" spans="1:149" ht="15" outlineLevel="2">
      <c r="A54" s="342">
        <v>347</v>
      </c>
      <c r="B54" s="342" t="s">
        <v>329</v>
      </c>
      <c r="C54" s="342" t="s">
        <v>341</v>
      </c>
      <c r="D54" s="345">
        <v>862</v>
      </c>
      <c r="E54" s="355">
        <v>861</v>
      </c>
      <c r="F54" s="355">
        <v>861</v>
      </c>
      <c r="G54" s="355">
        <v>841</v>
      </c>
      <c r="H54" s="355">
        <v>859</v>
      </c>
      <c r="I54" s="355">
        <v>872</v>
      </c>
      <c r="J54" s="355">
        <v>841</v>
      </c>
      <c r="K54" s="355">
        <v>838</v>
      </c>
      <c r="L54" s="355">
        <v>826</v>
      </c>
      <c r="M54" s="355">
        <v>869</v>
      </c>
      <c r="N54" s="355">
        <v>869</v>
      </c>
      <c r="O54" s="348">
        <v>812</v>
      </c>
      <c r="P54" s="345">
        <v>792</v>
      </c>
      <c r="Q54" s="355">
        <v>652</v>
      </c>
      <c r="R54" s="355">
        <v>788</v>
      </c>
      <c r="S54" s="355">
        <v>814</v>
      </c>
      <c r="T54" s="355">
        <v>859</v>
      </c>
      <c r="U54" s="355">
        <v>850</v>
      </c>
      <c r="V54" s="355">
        <v>855</v>
      </c>
      <c r="W54" s="355">
        <v>878</v>
      </c>
      <c r="X54" s="355">
        <v>891</v>
      </c>
      <c r="Y54" s="355">
        <v>931</v>
      </c>
      <c r="Z54" s="355">
        <v>889</v>
      </c>
      <c r="AA54" s="348">
        <v>870</v>
      </c>
      <c r="AB54" s="345">
        <v>831</v>
      </c>
      <c r="AC54" s="355">
        <v>816</v>
      </c>
      <c r="AD54" s="355">
        <v>816</v>
      </c>
      <c r="AE54" s="355">
        <v>838</v>
      </c>
      <c r="AF54" s="355">
        <v>830</v>
      </c>
      <c r="AG54" s="355">
        <v>869</v>
      </c>
      <c r="AH54" s="355">
        <v>932</v>
      </c>
      <c r="AI54" s="355">
        <v>926</v>
      </c>
      <c r="AJ54" s="355">
        <v>935</v>
      </c>
      <c r="AK54" s="355">
        <v>931</v>
      </c>
      <c r="AL54" s="355">
        <v>843</v>
      </c>
      <c r="AM54" s="348">
        <v>846</v>
      </c>
      <c r="AN54" s="345">
        <v>800</v>
      </c>
      <c r="AO54" s="355">
        <v>760</v>
      </c>
      <c r="AP54" s="355">
        <v>780</v>
      </c>
      <c r="AQ54" s="355">
        <v>831</v>
      </c>
      <c r="AR54" s="355">
        <v>862</v>
      </c>
      <c r="AS54" s="355">
        <v>886</v>
      </c>
      <c r="AT54" s="355">
        <v>902</v>
      </c>
      <c r="AU54" s="355">
        <v>906</v>
      </c>
      <c r="AV54" s="355">
        <v>900</v>
      </c>
      <c r="AW54" s="355">
        <v>886</v>
      </c>
      <c r="AX54" s="355">
        <v>885</v>
      </c>
      <c r="AY54" s="348">
        <v>855</v>
      </c>
      <c r="AZ54" s="345">
        <v>814</v>
      </c>
      <c r="BA54" s="355">
        <v>784</v>
      </c>
      <c r="BB54" s="355">
        <v>781</v>
      </c>
      <c r="BC54" s="355">
        <v>748</v>
      </c>
      <c r="BD54" s="355">
        <v>737</v>
      </c>
      <c r="BE54" s="355">
        <v>754</v>
      </c>
      <c r="BF54" s="355">
        <v>758</v>
      </c>
      <c r="BG54" s="355">
        <v>742</v>
      </c>
      <c r="BH54" s="355">
        <v>793</v>
      </c>
      <c r="BI54" s="355">
        <v>790</v>
      </c>
      <c r="BJ54" s="355">
        <v>777</v>
      </c>
      <c r="BK54" s="344">
        <v>799</v>
      </c>
      <c r="BL54" s="345">
        <v>785</v>
      </c>
      <c r="BM54" s="355">
        <v>798</v>
      </c>
      <c r="BN54" s="355">
        <v>838</v>
      </c>
      <c r="BO54" s="355">
        <v>868</v>
      </c>
      <c r="BP54" s="355">
        <v>894</v>
      </c>
      <c r="BQ54" s="355">
        <v>887</v>
      </c>
      <c r="BR54" s="355">
        <v>910</v>
      </c>
      <c r="BS54" s="355">
        <v>899</v>
      </c>
      <c r="BT54" s="355">
        <v>908</v>
      </c>
      <c r="BU54" s="355">
        <v>881</v>
      </c>
      <c r="BV54" s="355">
        <v>856</v>
      </c>
      <c r="BW54" s="344">
        <v>868</v>
      </c>
      <c r="BX54" s="345">
        <v>842</v>
      </c>
      <c r="BY54" s="355">
        <v>836</v>
      </c>
      <c r="BZ54" s="355">
        <v>881</v>
      </c>
      <c r="CA54" s="355">
        <v>876</v>
      </c>
      <c r="CB54" s="355">
        <v>892</v>
      </c>
      <c r="CC54" s="355">
        <v>885</v>
      </c>
      <c r="CD54" s="355">
        <v>900</v>
      </c>
      <c r="CE54" s="355">
        <v>930</v>
      </c>
      <c r="CF54" s="355">
        <v>878</v>
      </c>
      <c r="CG54" s="355">
        <v>838</v>
      </c>
      <c r="CH54" s="355">
        <v>844</v>
      </c>
      <c r="CI54" s="344">
        <v>823</v>
      </c>
      <c r="CJ54" s="345">
        <v>776</v>
      </c>
      <c r="CK54" s="355">
        <v>727</v>
      </c>
      <c r="CL54" s="355">
        <v>739</v>
      </c>
      <c r="CM54" s="355">
        <v>758</v>
      </c>
      <c r="CN54" s="355">
        <v>751</v>
      </c>
      <c r="CO54" s="355">
        <v>742</v>
      </c>
      <c r="CP54" s="355">
        <v>733</v>
      </c>
      <c r="CQ54" s="355">
        <v>747</v>
      </c>
      <c r="CR54" s="355">
        <v>735</v>
      </c>
      <c r="CS54" s="355">
        <v>713</v>
      </c>
      <c r="CT54" s="355">
        <v>709</v>
      </c>
      <c r="CU54" s="344">
        <v>722</v>
      </c>
      <c r="CV54" s="345">
        <v>721</v>
      </c>
      <c r="CW54" s="355">
        <v>742</v>
      </c>
      <c r="CX54" s="355">
        <v>779</v>
      </c>
      <c r="CY54" s="355">
        <v>801</v>
      </c>
      <c r="CZ54" s="355">
        <v>802</v>
      </c>
      <c r="DA54" s="355">
        <v>796</v>
      </c>
      <c r="DB54" s="355">
        <v>767</v>
      </c>
      <c r="DC54" s="355">
        <v>768</v>
      </c>
      <c r="DD54" s="355">
        <v>778</v>
      </c>
      <c r="DE54" s="355">
        <v>781</v>
      </c>
      <c r="DF54" s="355">
        <v>784</v>
      </c>
      <c r="DG54" s="344">
        <v>801</v>
      </c>
      <c r="DH54" s="345">
        <v>778</v>
      </c>
      <c r="DI54" s="355">
        <v>750</v>
      </c>
      <c r="DJ54" s="355">
        <v>781</v>
      </c>
      <c r="DK54" s="355">
        <v>786</v>
      </c>
      <c r="DL54" s="355">
        <v>799</v>
      </c>
      <c r="DM54" s="355">
        <v>819</v>
      </c>
      <c r="DN54" s="355">
        <v>747</v>
      </c>
      <c r="DO54" s="355">
        <v>744</v>
      </c>
      <c r="DP54" s="355">
        <v>761</v>
      </c>
      <c r="DQ54" s="344">
        <v>762</v>
      </c>
      <c r="DR54" s="344">
        <v>738</v>
      </c>
      <c r="DS54" s="348">
        <v>729</v>
      </c>
      <c r="DT54" s="344">
        <v>713</v>
      </c>
      <c r="DU54" s="344">
        <v>744</v>
      </c>
      <c r="DV54" s="344">
        <v>771</v>
      </c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103">
        <v>27</v>
      </c>
      <c r="EH54" s="83">
        <v>3.5019455252918288</v>
      </c>
      <c r="EI54" s="103">
        <v>42</v>
      </c>
      <c r="EJ54" s="83">
        <v>5.2434456928838955</v>
      </c>
    </row>
    <row r="55" spans="1:149" ht="15" outlineLevel="2">
      <c r="A55" s="342">
        <v>411</v>
      </c>
      <c r="B55" s="342" t="s">
        <v>329</v>
      </c>
      <c r="C55" s="342" t="s">
        <v>342</v>
      </c>
      <c r="D55" s="345">
        <v>1097</v>
      </c>
      <c r="E55" s="355">
        <v>1049</v>
      </c>
      <c r="F55" s="355">
        <v>1051</v>
      </c>
      <c r="G55" s="355">
        <v>1085</v>
      </c>
      <c r="H55" s="355">
        <v>1093</v>
      </c>
      <c r="I55" s="355">
        <v>1091</v>
      </c>
      <c r="J55" s="355">
        <v>1126</v>
      </c>
      <c r="K55" s="355">
        <v>1112</v>
      </c>
      <c r="L55" s="355">
        <v>1082</v>
      </c>
      <c r="M55" s="355">
        <v>1116</v>
      </c>
      <c r="N55" s="355">
        <v>1132</v>
      </c>
      <c r="O55" s="348">
        <v>1139</v>
      </c>
      <c r="P55" s="345">
        <v>1142</v>
      </c>
      <c r="Q55" s="355">
        <v>1167</v>
      </c>
      <c r="R55" s="355">
        <v>1139</v>
      </c>
      <c r="S55" s="355">
        <v>1156</v>
      </c>
      <c r="T55" s="355">
        <v>1093</v>
      </c>
      <c r="U55" s="355">
        <v>1193</v>
      </c>
      <c r="V55" s="355">
        <v>1236</v>
      </c>
      <c r="W55" s="355">
        <v>1285</v>
      </c>
      <c r="X55" s="355">
        <v>1316</v>
      </c>
      <c r="Y55" s="355">
        <v>1300</v>
      </c>
      <c r="Z55" s="355">
        <v>1273</v>
      </c>
      <c r="AA55" s="348">
        <v>1251</v>
      </c>
      <c r="AB55" s="345">
        <v>1227</v>
      </c>
      <c r="AC55" s="355">
        <v>1165</v>
      </c>
      <c r="AD55" s="355">
        <v>1159</v>
      </c>
      <c r="AE55" s="355">
        <v>1148</v>
      </c>
      <c r="AF55" s="355">
        <v>1101</v>
      </c>
      <c r="AG55" s="355">
        <v>1020</v>
      </c>
      <c r="AH55" s="355">
        <v>1099</v>
      </c>
      <c r="AI55" s="355">
        <v>1308</v>
      </c>
      <c r="AJ55" s="355">
        <v>1330</v>
      </c>
      <c r="AK55" s="355">
        <v>1360</v>
      </c>
      <c r="AL55" s="355">
        <v>1288</v>
      </c>
      <c r="AM55" s="348">
        <v>1261</v>
      </c>
      <c r="AN55" s="345">
        <v>1228</v>
      </c>
      <c r="AO55" s="355">
        <v>1121</v>
      </c>
      <c r="AP55" s="355">
        <v>1150</v>
      </c>
      <c r="AQ55" s="355">
        <v>1174</v>
      </c>
      <c r="AR55" s="355">
        <v>1193</v>
      </c>
      <c r="AS55" s="355">
        <v>1226</v>
      </c>
      <c r="AT55" s="355">
        <v>1222</v>
      </c>
      <c r="AU55" s="355">
        <v>1211</v>
      </c>
      <c r="AV55" s="355">
        <v>1208</v>
      </c>
      <c r="AW55" s="355">
        <v>1216</v>
      </c>
      <c r="AX55" s="355">
        <v>1224</v>
      </c>
      <c r="AY55" s="348">
        <v>1256</v>
      </c>
      <c r="AZ55" s="345">
        <v>1269</v>
      </c>
      <c r="BA55" s="355">
        <v>1251</v>
      </c>
      <c r="BB55" s="355">
        <v>1216</v>
      </c>
      <c r="BC55" s="355">
        <v>1199</v>
      </c>
      <c r="BD55" s="355">
        <v>1179</v>
      </c>
      <c r="BE55" s="355">
        <v>1167</v>
      </c>
      <c r="BF55" s="355">
        <v>1184</v>
      </c>
      <c r="BG55" s="355">
        <v>1171</v>
      </c>
      <c r="BH55" s="355">
        <v>1184</v>
      </c>
      <c r="BI55" s="355">
        <v>1177</v>
      </c>
      <c r="BJ55" s="355">
        <v>1161</v>
      </c>
      <c r="BK55" s="344">
        <v>1181</v>
      </c>
      <c r="BL55" s="345">
        <v>1176</v>
      </c>
      <c r="BM55" s="355">
        <v>1185</v>
      </c>
      <c r="BN55" s="355">
        <v>1200</v>
      </c>
      <c r="BO55" s="355">
        <v>1200</v>
      </c>
      <c r="BP55" s="355">
        <v>1182</v>
      </c>
      <c r="BQ55" s="355">
        <v>1184</v>
      </c>
      <c r="BR55" s="355">
        <v>1150</v>
      </c>
      <c r="BS55" s="355">
        <v>1135</v>
      </c>
      <c r="BT55" s="355">
        <v>1126</v>
      </c>
      <c r="BU55" s="355">
        <v>1121</v>
      </c>
      <c r="BV55" s="355">
        <v>1088</v>
      </c>
      <c r="BW55" s="344">
        <v>1068</v>
      </c>
      <c r="BX55" s="345">
        <v>987</v>
      </c>
      <c r="BY55" s="355">
        <v>989</v>
      </c>
      <c r="BZ55" s="355">
        <v>1024</v>
      </c>
      <c r="CA55" s="355">
        <v>1036</v>
      </c>
      <c r="CB55" s="355">
        <v>1056</v>
      </c>
      <c r="CC55" s="355">
        <v>1066</v>
      </c>
      <c r="CD55" s="355">
        <v>1068</v>
      </c>
      <c r="CE55" s="355">
        <v>1087</v>
      </c>
      <c r="CF55" s="355">
        <v>1128</v>
      </c>
      <c r="CG55" s="355">
        <v>1142</v>
      </c>
      <c r="CH55" s="355">
        <v>1152</v>
      </c>
      <c r="CI55" s="344">
        <v>1127</v>
      </c>
      <c r="CJ55" s="345">
        <v>1082</v>
      </c>
      <c r="CK55" s="355">
        <v>1046</v>
      </c>
      <c r="CL55" s="355">
        <v>1044</v>
      </c>
      <c r="CM55" s="355">
        <v>1051</v>
      </c>
      <c r="CN55" s="355">
        <v>1027</v>
      </c>
      <c r="CO55" s="355">
        <v>1039</v>
      </c>
      <c r="CP55" s="355">
        <v>1049</v>
      </c>
      <c r="CQ55" s="355">
        <v>1111</v>
      </c>
      <c r="CR55" s="355">
        <v>1110</v>
      </c>
      <c r="CS55" s="355">
        <v>1149</v>
      </c>
      <c r="CT55" s="355">
        <v>1162</v>
      </c>
      <c r="CU55" s="344">
        <v>1147</v>
      </c>
      <c r="CV55" s="345">
        <v>1119</v>
      </c>
      <c r="CW55" s="355">
        <v>1140</v>
      </c>
      <c r="CX55" s="355">
        <v>1143</v>
      </c>
      <c r="CY55" s="355">
        <v>1171</v>
      </c>
      <c r="CZ55" s="355">
        <v>1217</v>
      </c>
      <c r="DA55" s="355">
        <v>1225</v>
      </c>
      <c r="DB55" s="355">
        <v>1203</v>
      </c>
      <c r="DC55" s="355">
        <v>1175</v>
      </c>
      <c r="DD55" s="355">
        <v>1245</v>
      </c>
      <c r="DE55" s="355">
        <v>1232</v>
      </c>
      <c r="DF55" s="355">
        <v>1187</v>
      </c>
      <c r="DG55" s="344">
        <v>1196</v>
      </c>
      <c r="DH55" s="345">
        <v>1144</v>
      </c>
      <c r="DI55" s="355">
        <v>1158</v>
      </c>
      <c r="DJ55" s="355">
        <v>1164</v>
      </c>
      <c r="DK55" s="355">
        <v>1201</v>
      </c>
      <c r="DL55" s="355">
        <v>1224</v>
      </c>
      <c r="DM55" s="355">
        <v>1234</v>
      </c>
      <c r="DN55" s="355">
        <v>1106</v>
      </c>
      <c r="DO55" s="355">
        <v>1086</v>
      </c>
      <c r="DP55" s="355">
        <v>1116</v>
      </c>
      <c r="DQ55" s="344">
        <v>1103</v>
      </c>
      <c r="DR55" s="344">
        <v>1121</v>
      </c>
      <c r="DS55" s="348">
        <v>1090</v>
      </c>
      <c r="DT55" s="344">
        <v>1042</v>
      </c>
      <c r="DU55" s="344">
        <v>1070</v>
      </c>
      <c r="DV55" s="344">
        <v>1102</v>
      </c>
      <c r="DW55" s="355"/>
      <c r="DX55" s="355"/>
      <c r="DY55" s="355"/>
      <c r="DZ55" s="355"/>
      <c r="EA55" s="355"/>
      <c r="EB55" s="355"/>
      <c r="EC55" s="355"/>
      <c r="ED55" s="355"/>
      <c r="EE55" s="355"/>
      <c r="EF55" s="355"/>
      <c r="EG55" s="103">
        <v>32</v>
      </c>
      <c r="EH55" s="83">
        <v>2.9038112522686026</v>
      </c>
      <c r="EI55" s="103">
        <v>12</v>
      </c>
      <c r="EJ55" s="83">
        <v>1.0033444816053512</v>
      </c>
    </row>
    <row r="56" spans="1:149" ht="15" outlineLevel="2">
      <c r="A56" s="342">
        <v>501</v>
      </c>
      <c r="B56" s="342" t="s">
        <v>329</v>
      </c>
      <c r="C56" s="342" t="s">
        <v>343</v>
      </c>
      <c r="D56" s="345">
        <v>142</v>
      </c>
      <c r="E56" s="355">
        <v>147</v>
      </c>
      <c r="F56" s="355">
        <v>150</v>
      </c>
      <c r="G56" s="355">
        <v>186</v>
      </c>
      <c r="H56" s="355">
        <v>195</v>
      </c>
      <c r="I56" s="355">
        <v>182</v>
      </c>
      <c r="J56" s="355">
        <v>188</v>
      </c>
      <c r="K56" s="355">
        <v>192</v>
      </c>
      <c r="L56" s="355">
        <v>192</v>
      </c>
      <c r="M56" s="355">
        <v>200</v>
      </c>
      <c r="N56" s="355">
        <v>195</v>
      </c>
      <c r="O56" s="348">
        <v>183</v>
      </c>
      <c r="P56" s="345">
        <v>192</v>
      </c>
      <c r="Q56" s="355">
        <v>189</v>
      </c>
      <c r="R56" s="355">
        <v>194</v>
      </c>
      <c r="S56" s="355">
        <v>212</v>
      </c>
      <c r="T56" s="355">
        <v>195</v>
      </c>
      <c r="U56" s="355">
        <v>219</v>
      </c>
      <c r="V56" s="355">
        <v>231</v>
      </c>
      <c r="W56" s="355">
        <v>248</v>
      </c>
      <c r="X56" s="355">
        <v>253</v>
      </c>
      <c r="Y56" s="355">
        <v>284</v>
      </c>
      <c r="Z56" s="355">
        <v>270</v>
      </c>
      <c r="AA56" s="348">
        <v>254</v>
      </c>
      <c r="AB56" s="345">
        <v>255</v>
      </c>
      <c r="AC56" s="355">
        <v>230</v>
      </c>
      <c r="AD56" s="355">
        <v>223</v>
      </c>
      <c r="AE56" s="355">
        <v>204</v>
      </c>
      <c r="AF56" s="355">
        <v>172</v>
      </c>
      <c r="AG56" s="355">
        <v>164</v>
      </c>
      <c r="AH56" s="355">
        <v>173</v>
      </c>
      <c r="AI56" s="355">
        <v>189</v>
      </c>
      <c r="AJ56" s="355">
        <v>187</v>
      </c>
      <c r="AK56" s="355">
        <v>179</v>
      </c>
      <c r="AL56" s="355">
        <v>158</v>
      </c>
      <c r="AM56" s="348">
        <v>73</v>
      </c>
      <c r="AN56" s="345">
        <v>197</v>
      </c>
      <c r="AO56" s="355">
        <v>187</v>
      </c>
      <c r="AP56" s="355">
        <v>204</v>
      </c>
      <c r="AQ56" s="355">
        <v>216</v>
      </c>
      <c r="AR56" s="355">
        <v>220</v>
      </c>
      <c r="AS56" s="355">
        <v>233</v>
      </c>
      <c r="AT56" s="355">
        <v>242</v>
      </c>
      <c r="AU56" s="355">
        <v>231</v>
      </c>
      <c r="AV56" s="355">
        <v>223</v>
      </c>
      <c r="AW56" s="355">
        <v>267</v>
      </c>
      <c r="AX56" s="355">
        <v>266</v>
      </c>
      <c r="AY56" s="348">
        <v>246</v>
      </c>
      <c r="AZ56" s="345">
        <v>208</v>
      </c>
      <c r="BA56" s="355">
        <v>192</v>
      </c>
      <c r="BB56" s="355">
        <v>186</v>
      </c>
      <c r="BC56" s="355">
        <v>163</v>
      </c>
      <c r="BD56" s="355">
        <v>170</v>
      </c>
      <c r="BE56" s="355">
        <v>176</v>
      </c>
      <c r="BF56" s="355">
        <v>180</v>
      </c>
      <c r="BG56" s="355">
        <v>196</v>
      </c>
      <c r="BH56" s="355">
        <v>190</v>
      </c>
      <c r="BI56" s="355">
        <v>192</v>
      </c>
      <c r="BJ56" s="355">
        <v>182</v>
      </c>
      <c r="BK56" s="344">
        <v>182</v>
      </c>
      <c r="BL56" s="345">
        <v>174</v>
      </c>
      <c r="BM56" s="355">
        <v>188</v>
      </c>
      <c r="BN56" s="355">
        <v>180</v>
      </c>
      <c r="BO56" s="355">
        <v>186</v>
      </c>
      <c r="BP56" s="355">
        <v>196</v>
      </c>
      <c r="BQ56" s="355">
        <v>201</v>
      </c>
      <c r="BR56" s="355">
        <v>191</v>
      </c>
      <c r="BS56" s="355">
        <v>184</v>
      </c>
      <c r="BT56" s="355">
        <v>180</v>
      </c>
      <c r="BU56" s="355">
        <v>174</v>
      </c>
      <c r="BV56" s="355">
        <v>183</v>
      </c>
      <c r="BW56" s="344">
        <v>190</v>
      </c>
      <c r="BX56" s="345">
        <v>177</v>
      </c>
      <c r="BY56" s="355">
        <v>177</v>
      </c>
      <c r="BZ56" s="355">
        <v>185</v>
      </c>
      <c r="CA56" s="355">
        <v>181</v>
      </c>
      <c r="CB56" s="355">
        <v>189</v>
      </c>
      <c r="CC56" s="355">
        <v>187</v>
      </c>
      <c r="CD56" s="355">
        <v>199</v>
      </c>
      <c r="CE56" s="355">
        <v>217</v>
      </c>
      <c r="CF56" s="355">
        <v>215</v>
      </c>
      <c r="CG56" s="355">
        <v>220</v>
      </c>
      <c r="CH56" s="355">
        <v>219</v>
      </c>
      <c r="CI56" s="344">
        <v>223</v>
      </c>
      <c r="CJ56" s="345">
        <v>198</v>
      </c>
      <c r="CK56" s="355">
        <v>195</v>
      </c>
      <c r="CL56" s="355">
        <v>213</v>
      </c>
      <c r="CM56" s="355">
        <v>213</v>
      </c>
      <c r="CN56" s="355">
        <v>209</v>
      </c>
      <c r="CO56" s="355">
        <v>215</v>
      </c>
      <c r="CP56" s="355">
        <v>234</v>
      </c>
      <c r="CQ56" s="355">
        <v>245</v>
      </c>
      <c r="CR56" s="355">
        <v>243</v>
      </c>
      <c r="CS56" s="355">
        <v>249</v>
      </c>
      <c r="CT56" s="355">
        <v>249</v>
      </c>
      <c r="CU56" s="344">
        <v>241</v>
      </c>
      <c r="CV56" s="345">
        <v>235</v>
      </c>
      <c r="CW56" s="355">
        <v>258</v>
      </c>
      <c r="CX56" s="355">
        <v>260</v>
      </c>
      <c r="CY56" s="355">
        <v>276</v>
      </c>
      <c r="CZ56" s="355">
        <v>284</v>
      </c>
      <c r="DA56" s="355">
        <v>281</v>
      </c>
      <c r="DB56" s="355">
        <v>274</v>
      </c>
      <c r="DC56" s="355">
        <v>275</v>
      </c>
      <c r="DD56" s="355">
        <v>269</v>
      </c>
      <c r="DE56" s="355">
        <v>274</v>
      </c>
      <c r="DF56" s="355">
        <v>274</v>
      </c>
      <c r="DG56" s="344">
        <v>283</v>
      </c>
      <c r="DH56" s="345">
        <v>292</v>
      </c>
      <c r="DI56" s="355">
        <v>295</v>
      </c>
      <c r="DJ56" s="355">
        <v>298</v>
      </c>
      <c r="DK56" s="355">
        <v>307</v>
      </c>
      <c r="DL56" s="355">
        <v>326</v>
      </c>
      <c r="DM56" s="355">
        <v>335</v>
      </c>
      <c r="DN56" s="355">
        <v>308</v>
      </c>
      <c r="DO56" s="355">
        <v>299</v>
      </c>
      <c r="DP56" s="355">
        <v>287</v>
      </c>
      <c r="DQ56" s="344">
        <v>281</v>
      </c>
      <c r="DR56" s="344">
        <v>293</v>
      </c>
      <c r="DS56" s="348">
        <v>260</v>
      </c>
      <c r="DT56" s="344">
        <v>268</v>
      </c>
      <c r="DU56" s="344">
        <v>254</v>
      </c>
      <c r="DV56" s="344">
        <v>254</v>
      </c>
      <c r="DW56" s="355"/>
      <c r="DX56" s="355"/>
      <c r="DY56" s="355"/>
      <c r="DZ56" s="355"/>
      <c r="EA56" s="355"/>
      <c r="EB56" s="355"/>
      <c r="EC56" s="355"/>
      <c r="ED56" s="355"/>
      <c r="EE56" s="355"/>
      <c r="EF56" s="355"/>
      <c r="EG56" s="103">
        <v>0</v>
      </c>
      <c r="EH56" s="83">
        <v>0</v>
      </c>
      <c r="EI56" s="103">
        <v>-6</v>
      </c>
      <c r="EJ56" s="83">
        <v>-2.1201413427561837</v>
      </c>
    </row>
    <row r="57" spans="1:149" ht="15" outlineLevel="2">
      <c r="A57" s="342">
        <v>543</v>
      </c>
      <c r="B57" s="342" t="s">
        <v>329</v>
      </c>
      <c r="C57" s="342" t="s">
        <v>344</v>
      </c>
      <c r="D57" s="345">
        <v>486</v>
      </c>
      <c r="E57" s="355">
        <v>484</v>
      </c>
      <c r="F57" s="355">
        <v>513</v>
      </c>
      <c r="G57" s="355">
        <v>483</v>
      </c>
      <c r="H57" s="355">
        <v>462</v>
      </c>
      <c r="I57" s="355">
        <v>528</v>
      </c>
      <c r="J57" s="355">
        <v>529</v>
      </c>
      <c r="K57" s="355">
        <v>562</v>
      </c>
      <c r="L57" s="355">
        <v>588</v>
      </c>
      <c r="M57" s="355">
        <v>596</v>
      </c>
      <c r="N57" s="355">
        <v>597</v>
      </c>
      <c r="O57" s="348">
        <v>553</v>
      </c>
      <c r="P57" s="345">
        <v>492</v>
      </c>
      <c r="Q57" s="355">
        <v>543</v>
      </c>
      <c r="R57" s="355">
        <v>604</v>
      </c>
      <c r="S57" s="355">
        <v>606</v>
      </c>
      <c r="T57" s="355">
        <v>462</v>
      </c>
      <c r="U57" s="355">
        <v>630</v>
      </c>
      <c r="V57" s="355">
        <v>650</v>
      </c>
      <c r="W57" s="355">
        <v>674</v>
      </c>
      <c r="X57" s="355">
        <v>713</v>
      </c>
      <c r="Y57" s="355">
        <v>736</v>
      </c>
      <c r="Z57" s="355">
        <v>688</v>
      </c>
      <c r="AA57" s="348">
        <v>656</v>
      </c>
      <c r="AB57" s="345">
        <v>594</v>
      </c>
      <c r="AC57" s="355">
        <v>562</v>
      </c>
      <c r="AD57" s="355">
        <v>566</v>
      </c>
      <c r="AE57" s="355">
        <v>577</v>
      </c>
      <c r="AF57" s="355">
        <v>583</v>
      </c>
      <c r="AG57" s="355">
        <v>613</v>
      </c>
      <c r="AH57" s="355">
        <v>647</v>
      </c>
      <c r="AI57" s="355">
        <v>670</v>
      </c>
      <c r="AJ57" s="355">
        <v>689</v>
      </c>
      <c r="AK57" s="355">
        <v>711</v>
      </c>
      <c r="AL57" s="355">
        <v>614</v>
      </c>
      <c r="AM57" s="348">
        <v>632</v>
      </c>
      <c r="AN57" s="345">
        <v>621</v>
      </c>
      <c r="AO57" s="355">
        <v>515</v>
      </c>
      <c r="AP57" s="355">
        <v>549</v>
      </c>
      <c r="AQ57" s="355">
        <v>565</v>
      </c>
      <c r="AR57" s="355">
        <v>574</v>
      </c>
      <c r="AS57" s="355">
        <v>663</v>
      </c>
      <c r="AT57" s="355">
        <v>646</v>
      </c>
      <c r="AU57" s="355">
        <v>655</v>
      </c>
      <c r="AV57" s="355">
        <v>645</v>
      </c>
      <c r="AW57" s="355">
        <v>633</v>
      </c>
      <c r="AX57" s="355">
        <v>637</v>
      </c>
      <c r="AY57" s="348">
        <v>644</v>
      </c>
      <c r="AZ57" s="345">
        <v>632</v>
      </c>
      <c r="BA57" s="355">
        <v>625</v>
      </c>
      <c r="BB57" s="355">
        <v>600</v>
      </c>
      <c r="BC57" s="355">
        <v>583</v>
      </c>
      <c r="BD57" s="355">
        <v>582</v>
      </c>
      <c r="BE57" s="355">
        <v>601</v>
      </c>
      <c r="BF57" s="355">
        <v>628</v>
      </c>
      <c r="BG57" s="355">
        <v>614</v>
      </c>
      <c r="BH57" s="355">
        <v>610</v>
      </c>
      <c r="BI57" s="355">
        <v>599</v>
      </c>
      <c r="BJ57" s="355">
        <v>575</v>
      </c>
      <c r="BK57" s="344">
        <v>593</v>
      </c>
      <c r="BL57" s="345">
        <v>573</v>
      </c>
      <c r="BM57" s="355">
        <v>565</v>
      </c>
      <c r="BN57" s="355">
        <v>611</v>
      </c>
      <c r="BO57" s="355">
        <v>614</v>
      </c>
      <c r="BP57" s="355">
        <v>603</v>
      </c>
      <c r="BQ57" s="355">
        <v>592</v>
      </c>
      <c r="BR57" s="355">
        <v>583</v>
      </c>
      <c r="BS57" s="355">
        <v>568</v>
      </c>
      <c r="BT57" s="355">
        <v>567</v>
      </c>
      <c r="BU57" s="355">
        <v>560</v>
      </c>
      <c r="BV57" s="355">
        <v>576</v>
      </c>
      <c r="BW57" s="344">
        <v>545</v>
      </c>
      <c r="BX57" s="345">
        <v>513</v>
      </c>
      <c r="BY57" s="355">
        <v>510</v>
      </c>
      <c r="BZ57" s="355">
        <v>502</v>
      </c>
      <c r="CA57" s="355">
        <v>509</v>
      </c>
      <c r="CB57" s="355">
        <v>544</v>
      </c>
      <c r="CC57" s="355">
        <v>556</v>
      </c>
      <c r="CD57" s="355">
        <v>566</v>
      </c>
      <c r="CE57" s="355">
        <v>528</v>
      </c>
      <c r="CF57" s="355">
        <v>529</v>
      </c>
      <c r="CG57" s="355">
        <v>559</v>
      </c>
      <c r="CH57" s="355">
        <v>543</v>
      </c>
      <c r="CI57" s="344">
        <v>547</v>
      </c>
      <c r="CJ57" s="345">
        <v>518</v>
      </c>
      <c r="CK57" s="355">
        <v>502</v>
      </c>
      <c r="CL57" s="355">
        <v>525</v>
      </c>
      <c r="CM57" s="355">
        <v>570</v>
      </c>
      <c r="CN57" s="355">
        <v>515</v>
      </c>
      <c r="CO57" s="355">
        <v>519</v>
      </c>
      <c r="CP57" s="355">
        <v>540</v>
      </c>
      <c r="CQ57" s="355">
        <v>585</v>
      </c>
      <c r="CR57" s="355">
        <v>558</v>
      </c>
      <c r="CS57" s="355">
        <v>582</v>
      </c>
      <c r="CT57" s="355">
        <v>601</v>
      </c>
      <c r="CU57" s="344">
        <v>616</v>
      </c>
      <c r="CV57" s="345">
        <v>584</v>
      </c>
      <c r="CW57" s="355">
        <v>585</v>
      </c>
      <c r="CX57" s="355">
        <v>583</v>
      </c>
      <c r="CY57" s="355">
        <v>608</v>
      </c>
      <c r="CZ57" s="355">
        <v>624</v>
      </c>
      <c r="DA57" s="355">
        <v>622</v>
      </c>
      <c r="DB57" s="355">
        <v>613</v>
      </c>
      <c r="DC57" s="355">
        <v>622</v>
      </c>
      <c r="DD57" s="355">
        <v>583</v>
      </c>
      <c r="DE57" s="355">
        <v>581</v>
      </c>
      <c r="DF57" s="355">
        <v>578</v>
      </c>
      <c r="DG57" s="344">
        <v>579</v>
      </c>
      <c r="DH57" s="345">
        <v>544</v>
      </c>
      <c r="DI57" s="355">
        <v>531</v>
      </c>
      <c r="DJ57" s="355">
        <v>612</v>
      </c>
      <c r="DK57" s="355">
        <v>630</v>
      </c>
      <c r="DL57" s="355">
        <v>633</v>
      </c>
      <c r="DM57" s="355">
        <v>620</v>
      </c>
      <c r="DN57" s="355">
        <v>580</v>
      </c>
      <c r="DO57" s="355">
        <v>559</v>
      </c>
      <c r="DP57" s="355">
        <v>574</v>
      </c>
      <c r="DQ57" s="344">
        <v>562</v>
      </c>
      <c r="DR57" s="344">
        <v>578</v>
      </c>
      <c r="DS57" s="348">
        <v>549</v>
      </c>
      <c r="DT57" s="344">
        <v>494</v>
      </c>
      <c r="DU57" s="344">
        <v>455</v>
      </c>
      <c r="DV57" s="344">
        <v>558</v>
      </c>
      <c r="DW57" s="355"/>
      <c r="DX57" s="355"/>
      <c r="DY57" s="355"/>
      <c r="DZ57" s="355"/>
      <c r="EA57" s="355"/>
      <c r="EB57" s="355"/>
      <c r="EC57" s="355"/>
      <c r="ED57" s="355"/>
      <c r="EE57" s="355"/>
      <c r="EF57" s="355"/>
      <c r="EG57" s="103">
        <v>103</v>
      </c>
      <c r="EH57" s="83">
        <v>18.458781362007169</v>
      </c>
      <c r="EI57" s="103">
        <v>9</v>
      </c>
      <c r="EJ57" s="83">
        <v>1.5544041450777202</v>
      </c>
    </row>
    <row r="58" spans="1:149" ht="15" outlineLevel="2">
      <c r="A58" s="342">
        <v>628</v>
      </c>
      <c r="B58" s="342" t="s">
        <v>329</v>
      </c>
      <c r="C58" s="342" t="s">
        <v>345</v>
      </c>
      <c r="D58" s="345">
        <v>766</v>
      </c>
      <c r="E58" s="355">
        <v>739</v>
      </c>
      <c r="F58" s="355">
        <v>725</v>
      </c>
      <c r="G58" s="355">
        <v>728</v>
      </c>
      <c r="H58" s="355">
        <v>767</v>
      </c>
      <c r="I58" s="355">
        <v>741</v>
      </c>
      <c r="J58" s="355">
        <v>803</v>
      </c>
      <c r="K58" s="355">
        <v>833</v>
      </c>
      <c r="L58" s="355">
        <v>901</v>
      </c>
      <c r="M58" s="355">
        <v>905</v>
      </c>
      <c r="N58" s="355">
        <v>915</v>
      </c>
      <c r="O58" s="348">
        <v>890</v>
      </c>
      <c r="P58" s="345">
        <v>824</v>
      </c>
      <c r="Q58" s="355">
        <v>856</v>
      </c>
      <c r="R58" s="355">
        <v>897</v>
      </c>
      <c r="S58" s="355">
        <v>911</v>
      </c>
      <c r="T58" s="355">
        <v>767</v>
      </c>
      <c r="U58" s="355">
        <v>883</v>
      </c>
      <c r="V58" s="355">
        <v>903</v>
      </c>
      <c r="W58" s="355">
        <v>957</v>
      </c>
      <c r="X58" s="355">
        <v>1055</v>
      </c>
      <c r="Y58" s="355">
        <v>1029</v>
      </c>
      <c r="Z58" s="355">
        <v>995</v>
      </c>
      <c r="AA58" s="348">
        <v>965</v>
      </c>
      <c r="AB58" s="345">
        <v>943</v>
      </c>
      <c r="AC58" s="355">
        <v>916</v>
      </c>
      <c r="AD58" s="355">
        <v>920</v>
      </c>
      <c r="AE58" s="355">
        <v>855</v>
      </c>
      <c r="AF58" s="355">
        <v>853</v>
      </c>
      <c r="AG58" s="355">
        <v>910</v>
      </c>
      <c r="AH58" s="355">
        <v>966</v>
      </c>
      <c r="AI58" s="355">
        <v>980</v>
      </c>
      <c r="AJ58" s="355">
        <v>961</v>
      </c>
      <c r="AK58" s="355">
        <v>931</v>
      </c>
      <c r="AL58" s="355">
        <v>855</v>
      </c>
      <c r="AM58" s="348">
        <v>897</v>
      </c>
      <c r="AN58" s="345">
        <v>1021</v>
      </c>
      <c r="AO58" s="355">
        <v>985</v>
      </c>
      <c r="AP58" s="355">
        <v>979</v>
      </c>
      <c r="AQ58" s="355">
        <v>1050</v>
      </c>
      <c r="AR58" s="355">
        <v>1031</v>
      </c>
      <c r="AS58" s="355">
        <v>1112</v>
      </c>
      <c r="AT58" s="355">
        <v>1136</v>
      </c>
      <c r="AU58" s="355">
        <v>1124</v>
      </c>
      <c r="AV58" s="355">
        <v>1225</v>
      </c>
      <c r="AW58" s="355">
        <v>1155</v>
      </c>
      <c r="AX58" s="355">
        <v>1128</v>
      </c>
      <c r="AY58" s="348">
        <v>1093</v>
      </c>
      <c r="AZ58" s="345">
        <v>1052</v>
      </c>
      <c r="BA58" s="355">
        <v>1010</v>
      </c>
      <c r="BB58" s="355">
        <v>983</v>
      </c>
      <c r="BC58" s="355">
        <v>924</v>
      </c>
      <c r="BD58" s="355">
        <v>891</v>
      </c>
      <c r="BE58" s="355">
        <v>882</v>
      </c>
      <c r="BF58" s="355">
        <v>877</v>
      </c>
      <c r="BG58" s="355">
        <v>889</v>
      </c>
      <c r="BH58" s="355">
        <v>894</v>
      </c>
      <c r="BI58" s="355">
        <v>862</v>
      </c>
      <c r="BJ58" s="355">
        <v>820</v>
      </c>
      <c r="BK58" s="344">
        <v>806</v>
      </c>
      <c r="BL58" s="345">
        <v>781</v>
      </c>
      <c r="BM58" s="355">
        <v>786</v>
      </c>
      <c r="BN58" s="355">
        <v>840</v>
      </c>
      <c r="BO58" s="355">
        <v>807</v>
      </c>
      <c r="BP58" s="355">
        <v>828</v>
      </c>
      <c r="BQ58" s="355">
        <v>804</v>
      </c>
      <c r="BR58" s="355">
        <v>798</v>
      </c>
      <c r="BS58" s="355">
        <v>808</v>
      </c>
      <c r="BT58" s="355">
        <v>816</v>
      </c>
      <c r="BU58" s="355">
        <v>788</v>
      </c>
      <c r="BV58" s="355">
        <v>747</v>
      </c>
      <c r="BW58" s="344">
        <v>714</v>
      </c>
      <c r="BX58" s="345">
        <v>668</v>
      </c>
      <c r="BY58" s="355">
        <v>658</v>
      </c>
      <c r="BZ58" s="355">
        <v>737</v>
      </c>
      <c r="CA58" s="355">
        <v>773</v>
      </c>
      <c r="CB58" s="355">
        <v>802</v>
      </c>
      <c r="CC58" s="355">
        <v>796</v>
      </c>
      <c r="CD58" s="355">
        <v>781</v>
      </c>
      <c r="CE58" s="355">
        <v>773</v>
      </c>
      <c r="CF58" s="355">
        <v>732</v>
      </c>
      <c r="CG58" s="355">
        <v>730</v>
      </c>
      <c r="CH58" s="355">
        <v>738</v>
      </c>
      <c r="CI58" s="344">
        <v>720</v>
      </c>
      <c r="CJ58" s="345">
        <v>658</v>
      </c>
      <c r="CK58" s="355">
        <v>659</v>
      </c>
      <c r="CL58" s="355">
        <v>642</v>
      </c>
      <c r="CM58" s="355">
        <v>671</v>
      </c>
      <c r="CN58" s="355">
        <v>642</v>
      </c>
      <c r="CO58" s="355">
        <v>653</v>
      </c>
      <c r="CP58" s="355">
        <v>639</v>
      </c>
      <c r="CQ58" s="355">
        <v>661</v>
      </c>
      <c r="CR58" s="355">
        <v>683</v>
      </c>
      <c r="CS58" s="355">
        <v>661</v>
      </c>
      <c r="CT58" s="355">
        <v>744</v>
      </c>
      <c r="CU58" s="344">
        <v>712</v>
      </c>
      <c r="CV58" s="345">
        <v>652</v>
      </c>
      <c r="CW58" s="355">
        <v>680</v>
      </c>
      <c r="CX58" s="355">
        <v>690</v>
      </c>
      <c r="CY58" s="355">
        <v>701</v>
      </c>
      <c r="CZ58" s="355">
        <v>701</v>
      </c>
      <c r="DA58" s="355">
        <v>703</v>
      </c>
      <c r="DB58" s="355">
        <v>720</v>
      </c>
      <c r="DC58" s="355">
        <v>730</v>
      </c>
      <c r="DD58" s="355">
        <v>750</v>
      </c>
      <c r="DE58" s="355">
        <v>750</v>
      </c>
      <c r="DF58" s="355">
        <v>728</v>
      </c>
      <c r="DG58" s="344">
        <v>712</v>
      </c>
      <c r="DH58" s="345">
        <v>672</v>
      </c>
      <c r="DI58" s="355">
        <v>709</v>
      </c>
      <c r="DJ58" s="355">
        <v>733</v>
      </c>
      <c r="DK58" s="355">
        <v>758</v>
      </c>
      <c r="DL58" s="355">
        <v>755</v>
      </c>
      <c r="DM58" s="355">
        <v>753</v>
      </c>
      <c r="DN58" s="355">
        <v>687</v>
      </c>
      <c r="DO58" s="355">
        <v>654</v>
      </c>
      <c r="DP58" s="355">
        <v>622</v>
      </c>
      <c r="DQ58" s="344">
        <v>597</v>
      </c>
      <c r="DR58" s="344">
        <v>606</v>
      </c>
      <c r="DS58" s="348">
        <v>572</v>
      </c>
      <c r="DT58" s="344">
        <v>501</v>
      </c>
      <c r="DU58" s="344">
        <v>491</v>
      </c>
      <c r="DV58" s="344">
        <v>564</v>
      </c>
      <c r="DW58" s="355"/>
      <c r="DX58" s="355"/>
      <c r="DY58" s="355"/>
      <c r="DZ58" s="355"/>
      <c r="EA58" s="355"/>
      <c r="EB58" s="355"/>
      <c r="EC58" s="355"/>
      <c r="ED58" s="355"/>
      <c r="EE58" s="355"/>
      <c r="EF58" s="355"/>
      <c r="EG58" s="103">
        <v>73</v>
      </c>
      <c r="EH58" s="83">
        <v>12.943262411347517</v>
      </c>
      <c r="EI58" s="103">
        <v>-8</v>
      </c>
      <c r="EJ58" s="83">
        <v>-1.1235955056179776</v>
      </c>
    </row>
    <row r="59" spans="1:149" ht="15" outlineLevel="2">
      <c r="A59" s="342">
        <v>656</v>
      </c>
      <c r="B59" s="342" t="s">
        <v>329</v>
      </c>
      <c r="C59" s="342" t="s">
        <v>346</v>
      </c>
      <c r="D59" s="345">
        <v>3966</v>
      </c>
      <c r="E59" s="355">
        <v>4000</v>
      </c>
      <c r="F59" s="355">
        <v>4008</v>
      </c>
      <c r="G59" s="355">
        <v>3991</v>
      </c>
      <c r="H59" s="355">
        <v>4117</v>
      </c>
      <c r="I59" s="355">
        <v>4229</v>
      </c>
      <c r="J59" s="355">
        <v>4231</v>
      </c>
      <c r="K59" s="355">
        <v>4268</v>
      </c>
      <c r="L59" s="355">
        <v>4269</v>
      </c>
      <c r="M59" s="355">
        <v>4264</v>
      </c>
      <c r="N59" s="355">
        <v>4232</v>
      </c>
      <c r="O59" s="348">
        <v>4242</v>
      </c>
      <c r="P59" s="345">
        <v>4260</v>
      </c>
      <c r="Q59" s="355">
        <v>3323</v>
      </c>
      <c r="R59" s="355">
        <v>4156</v>
      </c>
      <c r="S59" s="355">
        <v>4121</v>
      </c>
      <c r="T59" s="355">
        <v>4117</v>
      </c>
      <c r="U59" s="355">
        <v>4216</v>
      </c>
      <c r="V59" s="355">
        <v>4253</v>
      </c>
      <c r="W59" s="355">
        <v>4391</v>
      </c>
      <c r="X59" s="355">
        <v>4452</v>
      </c>
      <c r="Y59" s="355">
        <v>4536</v>
      </c>
      <c r="Z59" s="355">
        <v>4450</v>
      </c>
      <c r="AA59" s="348">
        <v>4349</v>
      </c>
      <c r="AB59" s="345">
        <v>4196</v>
      </c>
      <c r="AC59" s="355">
        <v>4123</v>
      </c>
      <c r="AD59" s="355">
        <v>4201</v>
      </c>
      <c r="AE59" s="355">
        <v>4211</v>
      </c>
      <c r="AF59" s="355">
        <v>4214</v>
      </c>
      <c r="AG59" s="355">
        <v>4359</v>
      </c>
      <c r="AH59" s="355">
        <v>4503</v>
      </c>
      <c r="AI59" s="355">
        <v>4603</v>
      </c>
      <c r="AJ59" s="355">
        <v>4706</v>
      </c>
      <c r="AK59" s="355">
        <v>4710</v>
      </c>
      <c r="AL59" s="355">
        <v>4409</v>
      </c>
      <c r="AM59" s="348">
        <v>4485</v>
      </c>
      <c r="AN59" s="345">
        <v>4437</v>
      </c>
      <c r="AO59" s="355">
        <v>4278</v>
      </c>
      <c r="AP59" s="355">
        <v>4293</v>
      </c>
      <c r="AQ59" s="355">
        <v>4418</v>
      </c>
      <c r="AR59" s="355">
        <v>4498</v>
      </c>
      <c r="AS59" s="355">
        <v>4641</v>
      </c>
      <c r="AT59" s="355">
        <v>4702</v>
      </c>
      <c r="AU59" s="355">
        <v>4734</v>
      </c>
      <c r="AV59" s="355">
        <v>4769</v>
      </c>
      <c r="AW59" s="355">
        <v>4815</v>
      </c>
      <c r="AX59" s="355">
        <v>4841</v>
      </c>
      <c r="AY59" s="348">
        <v>4846</v>
      </c>
      <c r="AZ59" s="345">
        <v>4794</v>
      </c>
      <c r="BA59" s="355">
        <v>4794</v>
      </c>
      <c r="BB59" s="355">
        <v>4855</v>
      </c>
      <c r="BC59" s="355">
        <v>4755</v>
      </c>
      <c r="BD59" s="355">
        <v>4782</v>
      </c>
      <c r="BE59" s="355">
        <v>4838</v>
      </c>
      <c r="BF59" s="355">
        <v>4848</v>
      </c>
      <c r="BG59" s="355">
        <v>4878</v>
      </c>
      <c r="BH59" s="355">
        <v>4736</v>
      </c>
      <c r="BI59" s="355">
        <v>4705</v>
      </c>
      <c r="BJ59" s="355">
        <v>4586</v>
      </c>
      <c r="BK59" s="344">
        <v>4578</v>
      </c>
      <c r="BL59" s="345">
        <v>4512</v>
      </c>
      <c r="BM59" s="355">
        <v>4453</v>
      </c>
      <c r="BN59" s="355">
        <v>4436</v>
      </c>
      <c r="BO59" s="355">
        <v>4429</v>
      </c>
      <c r="BP59" s="355">
        <v>4392</v>
      </c>
      <c r="BQ59" s="355">
        <v>4408</v>
      </c>
      <c r="BR59" s="355">
        <v>4370</v>
      </c>
      <c r="BS59" s="355">
        <v>4374</v>
      </c>
      <c r="BT59" s="355">
        <v>4414</v>
      </c>
      <c r="BU59" s="355">
        <v>4424</v>
      </c>
      <c r="BV59" s="355">
        <v>4440</v>
      </c>
      <c r="BW59" s="344">
        <v>4458</v>
      </c>
      <c r="BX59" s="345">
        <v>4381</v>
      </c>
      <c r="BY59" s="355">
        <v>4398</v>
      </c>
      <c r="BZ59" s="355">
        <v>4513</v>
      </c>
      <c r="CA59" s="355">
        <v>4597</v>
      </c>
      <c r="CB59" s="355">
        <v>4692</v>
      </c>
      <c r="CC59" s="355">
        <v>4754</v>
      </c>
      <c r="CD59" s="355">
        <v>4855</v>
      </c>
      <c r="CE59" s="355">
        <v>4989</v>
      </c>
      <c r="CF59" s="355">
        <v>4879</v>
      </c>
      <c r="CG59" s="355">
        <v>4935</v>
      </c>
      <c r="CH59" s="355">
        <v>4922</v>
      </c>
      <c r="CI59" s="344">
        <v>4883</v>
      </c>
      <c r="CJ59" s="345">
        <v>4635</v>
      </c>
      <c r="CK59" s="355">
        <v>4579</v>
      </c>
      <c r="CL59" s="355">
        <v>4668</v>
      </c>
      <c r="CM59" s="355">
        <v>4619</v>
      </c>
      <c r="CN59" s="355">
        <v>4505</v>
      </c>
      <c r="CO59" s="355">
        <v>4554</v>
      </c>
      <c r="CP59" s="355">
        <v>4548</v>
      </c>
      <c r="CQ59" s="355">
        <v>4664</v>
      </c>
      <c r="CR59" s="355">
        <v>4702</v>
      </c>
      <c r="CS59" s="355">
        <v>4786</v>
      </c>
      <c r="CT59" s="355">
        <v>4830</v>
      </c>
      <c r="CU59" s="344">
        <v>4856</v>
      </c>
      <c r="CV59" s="345">
        <v>4838</v>
      </c>
      <c r="CW59" s="355">
        <v>4935</v>
      </c>
      <c r="CX59" s="355">
        <v>5005</v>
      </c>
      <c r="CY59" s="355">
        <v>5010</v>
      </c>
      <c r="CZ59" s="355">
        <v>5064</v>
      </c>
      <c r="DA59" s="355">
        <v>5041</v>
      </c>
      <c r="DB59" s="355">
        <v>5040</v>
      </c>
      <c r="DC59" s="355">
        <v>5047</v>
      </c>
      <c r="DD59" s="355">
        <v>5107</v>
      </c>
      <c r="DE59" s="355">
        <v>5099</v>
      </c>
      <c r="DF59" s="355">
        <v>5024</v>
      </c>
      <c r="DG59" s="344">
        <v>5009</v>
      </c>
      <c r="DH59" s="345">
        <v>4960</v>
      </c>
      <c r="DI59" s="355">
        <v>4997</v>
      </c>
      <c r="DJ59" s="355">
        <v>4998</v>
      </c>
      <c r="DK59" s="355">
        <v>5025</v>
      </c>
      <c r="DL59" s="355">
        <v>5034</v>
      </c>
      <c r="DM59" s="355">
        <v>5055</v>
      </c>
      <c r="DN59" s="355">
        <v>4471</v>
      </c>
      <c r="DO59" s="355">
        <v>4517</v>
      </c>
      <c r="DP59" s="355">
        <v>4547</v>
      </c>
      <c r="DQ59" s="344">
        <v>4538</v>
      </c>
      <c r="DR59" s="344">
        <v>4520</v>
      </c>
      <c r="DS59" s="348">
        <v>4465</v>
      </c>
      <c r="DT59" s="344">
        <v>4370</v>
      </c>
      <c r="DU59" s="344">
        <v>4359</v>
      </c>
      <c r="DV59" s="344">
        <v>4450</v>
      </c>
      <c r="DW59" s="355"/>
      <c r="DX59" s="355"/>
      <c r="DY59" s="355"/>
      <c r="DZ59" s="355"/>
      <c r="EA59" s="355"/>
      <c r="EB59" s="355"/>
      <c r="EC59" s="355"/>
      <c r="ED59" s="355"/>
      <c r="EE59" s="355"/>
      <c r="EF59" s="355"/>
      <c r="EG59" s="103">
        <v>91</v>
      </c>
      <c r="EH59" s="83">
        <v>2.0449438202247192</v>
      </c>
      <c r="EI59" s="103">
        <v>-15</v>
      </c>
      <c r="EJ59" s="83">
        <v>-0.29946097025354362</v>
      </c>
    </row>
    <row r="60" spans="1:149" ht="15" outlineLevel="2">
      <c r="A60" s="342">
        <v>761</v>
      </c>
      <c r="B60" s="342" t="s">
        <v>329</v>
      </c>
      <c r="C60" s="342" t="s">
        <v>347</v>
      </c>
      <c r="D60" s="345">
        <v>2584</v>
      </c>
      <c r="E60" s="355">
        <v>2566</v>
      </c>
      <c r="F60" s="355">
        <v>2596</v>
      </c>
      <c r="G60" s="355">
        <v>2644</v>
      </c>
      <c r="H60" s="355">
        <v>2655</v>
      </c>
      <c r="I60" s="355">
        <v>2683</v>
      </c>
      <c r="J60" s="355">
        <v>2672</v>
      </c>
      <c r="K60" s="355">
        <v>2712</v>
      </c>
      <c r="L60" s="355">
        <v>2736</v>
      </c>
      <c r="M60" s="355">
        <v>2743</v>
      </c>
      <c r="N60" s="355">
        <v>2697</v>
      </c>
      <c r="O60" s="348">
        <v>2676</v>
      </c>
      <c r="P60" s="345">
        <v>2630</v>
      </c>
      <c r="Q60" s="355">
        <v>2495</v>
      </c>
      <c r="R60" s="355">
        <v>2624</v>
      </c>
      <c r="S60" s="355">
        <v>2670</v>
      </c>
      <c r="T60" s="355">
        <v>2655</v>
      </c>
      <c r="U60" s="355">
        <v>2804</v>
      </c>
      <c r="V60" s="355">
        <v>2825</v>
      </c>
      <c r="W60" s="355">
        <v>2919</v>
      </c>
      <c r="X60" s="355">
        <v>2935</v>
      </c>
      <c r="Y60" s="355">
        <v>2995</v>
      </c>
      <c r="Z60" s="355">
        <v>2980</v>
      </c>
      <c r="AA60" s="348">
        <v>2874</v>
      </c>
      <c r="AB60" s="345">
        <v>2716</v>
      </c>
      <c r="AC60" s="355">
        <v>2664</v>
      </c>
      <c r="AD60" s="355">
        <v>2768</v>
      </c>
      <c r="AE60" s="355">
        <v>2809</v>
      </c>
      <c r="AF60" s="355">
        <v>2791</v>
      </c>
      <c r="AG60" s="355">
        <v>2862</v>
      </c>
      <c r="AH60" s="355">
        <v>3015</v>
      </c>
      <c r="AI60" s="355">
        <v>3085</v>
      </c>
      <c r="AJ60" s="355">
        <v>3157</v>
      </c>
      <c r="AK60" s="355">
        <v>3149</v>
      </c>
      <c r="AL60" s="355">
        <v>2980</v>
      </c>
      <c r="AM60" s="348">
        <v>2994</v>
      </c>
      <c r="AN60" s="345">
        <v>2928</v>
      </c>
      <c r="AO60" s="355">
        <v>2823</v>
      </c>
      <c r="AP60" s="355">
        <v>2867</v>
      </c>
      <c r="AQ60" s="355">
        <v>2955</v>
      </c>
      <c r="AR60" s="355">
        <v>2968</v>
      </c>
      <c r="AS60" s="355">
        <v>3067</v>
      </c>
      <c r="AT60" s="355">
        <v>3139</v>
      </c>
      <c r="AU60" s="355">
        <v>3189</v>
      </c>
      <c r="AV60" s="355">
        <v>3192</v>
      </c>
      <c r="AW60" s="355">
        <v>3214</v>
      </c>
      <c r="AX60" s="355">
        <v>3221</v>
      </c>
      <c r="AY60" s="348">
        <v>3189</v>
      </c>
      <c r="AZ60" s="345">
        <v>3133</v>
      </c>
      <c r="BA60" s="355">
        <v>3036</v>
      </c>
      <c r="BB60" s="355">
        <v>3022</v>
      </c>
      <c r="BC60" s="355">
        <v>2916</v>
      </c>
      <c r="BD60" s="355">
        <v>2920</v>
      </c>
      <c r="BE60" s="355">
        <v>2962</v>
      </c>
      <c r="BF60" s="355">
        <v>3019</v>
      </c>
      <c r="BG60" s="355">
        <v>3011</v>
      </c>
      <c r="BH60" s="355">
        <v>2914</v>
      </c>
      <c r="BI60" s="355">
        <v>2895</v>
      </c>
      <c r="BJ60" s="355">
        <v>2777</v>
      </c>
      <c r="BK60" s="344">
        <v>2831</v>
      </c>
      <c r="BL60" s="345">
        <v>2756</v>
      </c>
      <c r="BM60" s="355">
        <v>2727</v>
      </c>
      <c r="BN60" s="355">
        <v>2758</v>
      </c>
      <c r="BO60" s="355">
        <v>2762</v>
      </c>
      <c r="BP60" s="355">
        <v>2722</v>
      </c>
      <c r="BQ60" s="355">
        <v>2748</v>
      </c>
      <c r="BR60" s="355">
        <v>2692</v>
      </c>
      <c r="BS60" s="355">
        <v>2635</v>
      </c>
      <c r="BT60" s="355">
        <v>2653</v>
      </c>
      <c r="BU60" s="355">
        <v>2676</v>
      </c>
      <c r="BV60" s="355">
        <v>2685</v>
      </c>
      <c r="BW60" s="344">
        <v>2674</v>
      </c>
      <c r="BX60" s="345">
        <v>2657</v>
      </c>
      <c r="BY60" s="355">
        <v>2684</v>
      </c>
      <c r="BZ60" s="355">
        <v>2720</v>
      </c>
      <c r="CA60" s="355">
        <v>2776</v>
      </c>
      <c r="CB60" s="355">
        <v>2784</v>
      </c>
      <c r="CC60" s="355">
        <v>2829</v>
      </c>
      <c r="CD60" s="355">
        <v>2886</v>
      </c>
      <c r="CE60" s="355">
        <v>2850</v>
      </c>
      <c r="CF60" s="355">
        <v>2772</v>
      </c>
      <c r="CG60" s="355">
        <v>2838</v>
      </c>
      <c r="CH60" s="355">
        <v>2871</v>
      </c>
      <c r="CI60" s="344">
        <v>2847</v>
      </c>
      <c r="CJ60" s="345">
        <v>2717</v>
      </c>
      <c r="CK60" s="355">
        <v>2641</v>
      </c>
      <c r="CL60" s="355">
        <v>2692</v>
      </c>
      <c r="CM60" s="355">
        <v>2626</v>
      </c>
      <c r="CN60" s="355">
        <v>2597</v>
      </c>
      <c r="CO60" s="355">
        <v>2624</v>
      </c>
      <c r="CP60" s="355">
        <v>2669</v>
      </c>
      <c r="CQ60" s="355">
        <v>2764</v>
      </c>
      <c r="CR60" s="355">
        <v>2773</v>
      </c>
      <c r="CS60" s="355">
        <v>2777</v>
      </c>
      <c r="CT60" s="355">
        <v>2884</v>
      </c>
      <c r="CU60" s="344">
        <v>2885</v>
      </c>
      <c r="CV60" s="345">
        <v>2838</v>
      </c>
      <c r="CW60" s="355">
        <v>2885</v>
      </c>
      <c r="CX60" s="355">
        <v>2944</v>
      </c>
      <c r="CY60" s="355">
        <v>2981</v>
      </c>
      <c r="CZ60" s="355">
        <v>3020</v>
      </c>
      <c r="DA60" s="355">
        <v>2976</v>
      </c>
      <c r="DB60" s="355">
        <v>3005</v>
      </c>
      <c r="DC60" s="355">
        <v>2983</v>
      </c>
      <c r="DD60" s="355">
        <v>2993</v>
      </c>
      <c r="DE60" s="355">
        <v>3004</v>
      </c>
      <c r="DF60" s="355">
        <v>3015</v>
      </c>
      <c r="DG60" s="344">
        <v>3039</v>
      </c>
      <c r="DH60" s="345">
        <v>3002</v>
      </c>
      <c r="DI60" s="355">
        <v>3046</v>
      </c>
      <c r="DJ60" s="355">
        <v>3041</v>
      </c>
      <c r="DK60" s="355">
        <v>3103</v>
      </c>
      <c r="DL60" s="355">
        <v>3072</v>
      </c>
      <c r="DM60" s="355">
        <v>3115</v>
      </c>
      <c r="DN60" s="355">
        <v>2758</v>
      </c>
      <c r="DO60" s="355">
        <v>2745</v>
      </c>
      <c r="DP60" s="355">
        <v>2827</v>
      </c>
      <c r="DQ60" s="344">
        <v>2775</v>
      </c>
      <c r="DR60" s="344">
        <v>2775</v>
      </c>
      <c r="DS60" s="348">
        <v>2745</v>
      </c>
      <c r="DT60" s="344">
        <v>2645</v>
      </c>
      <c r="DU60" s="344">
        <v>2691</v>
      </c>
      <c r="DV60" s="344">
        <v>2764</v>
      </c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103">
        <v>73</v>
      </c>
      <c r="EH60" s="83">
        <v>2.6410998552821998</v>
      </c>
      <c r="EI60" s="103">
        <v>19</v>
      </c>
      <c r="EJ60" s="83">
        <v>0.62520565975649889</v>
      </c>
    </row>
    <row r="61" spans="1:149" ht="15" outlineLevel="2">
      <c r="A61" s="342">
        <v>842</v>
      </c>
      <c r="B61" s="342" t="s">
        <v>329</v>
      </c>
      <c r="C61" s="342" t="s">
        <v>348</v>
      </c>
      <c r="D61" s="345">
        <v>447</v>
      </c>
      <c r="E61" s="355">
        <v>367</v>
      </c>
      <c r="F61" s="355">
        <v>356</v>
      </c>
      <c r="G61" s="355">
        <v>373</v>
      </c>
      <c r="H61" s="355">
        <v>376</v>
      </c>
      <c r="I61" s="355">
        <v>374</v>
      </c>
      <c r="J61" s="355">
        <v>379</v>
      </c>
      <c r="K61" s="355">
        <v>392</v>
      </c>
      <c r="L61" s="355">
        <v>392</v>
      </c>
      <c r="M61" s="355">
        <v>387</v>
      </c>
      <c r="N61" s="355">
        <v>399</v>
      </c>
      <c r="O61" s="348">
        <v>425</v>
      </c>
      <c r="P61" s="345">
        <v>401</v>
      </c>
      <c r="Q61" s="355">
        <v>425</v>
      </c>
      <c r="R61" s="355">
        <v>465</v>
      </c>
      <c r="S61" s="355">
        <v>506</v>
      </c>
      <c r="T61" s="355">
        <v>376</v>
      </c>
      <c r="U61" s="355">
        <v>584</v>
      </c>
      <c r="V61" s="355">
        <v>568</v>
      </c>
      <c r="W61" s="355">
        <v>611</v>
      </c>
      <c r="X61" s="355">
        <v>620</v>
      </c>
      <c r="Y61" s="355">
        <v>613</v>
      </c>
      <c r="Z61" s="355">
        <v>526</v>
      </c>
      <c r="AA61" s="348">
        <v>519</v>
      </c>
      <c r="AB61" s="345">
        <v>521</v>
      </c>
      <c r="AC61" s="355">
        <v>481</v>
      </c>
      <c r="AD61" s="355">
        <v>533</v>
      </c>
      <c r="AE61" s="355">
        <v>524</v>
      </c>
      <c r="AF61" s="355">
        <v>526</v>
      </c>
      <c r="AG61" s="355">
        <v>513</v>
      </c>
      <c r="AH61" s="355">
        <v>527</v>
      </c>
      <c r="AI61" s="355">
        <v>521</v>
      </c>
      <c r="AJ61" s="355">
        <v>514</v>
      </c>
      <c r="AK61" s="355">
        <v>506</v>
      </c>
      <c r="AL61" s="355">
        <v>459</v>
      </c>
      <c r="AM61" s="348">
        <v>435</v>
      </c>
      <c r="AN61" s="345">
        <v>449</v>
      </c>
      <c r="AO61" s="355">
        <v>419</v>
      </c>
      <c r="AP61" s="355">
        <v>461</v>
      </c>
      <c r="AQ61" s="355">
        <v>486</v>
      </c>
      <c r="AR61" s="355">
        <v>509</v>
      </c>
      <c r="AS61" s="355">
        <v>603</v>
      </c>
      <c r="AT61" s="355">
        <v>573</v>
      </c>
      <c r="AU61" s="355">
        <v>574</v>
      </c>
      <c r="AV61" s="355">
        <v>561</v>
      </c>
      <c r="AW61" s="355">
        <v>565</v>
      </c>
      <c r="AX61" s="355">
        <v>548</v>
      </c>
      <c r="AY61" s="348">
        <v>565</v>
      </c>
      <c r="AZ61" s="345">
        <v>594</v>
      </c>
      <c r="BA61" s="355">
        <v>594</v>
      </c>
      <c r="BB61" s="355">
        <v>598</v>
      </c>
      <c r="BC61" s="355">
        <v>579</v>
      </c>
      <c r="BD61" s="355">
        <v>575</v>
      </c>
      <c r="BE61" s="355">
        <v>574</v>
      </c>
      <c r="BF61" s="355">
        <v>574</v>
      </c>
      <c r="BG61" s="355">
        <v>582</v>
      </c>
      <c r="BH61" s="355">
        <v>551</v>
      </c>
      <c r="BI61" s="355">
        <v>560</v>
      </c>
      <c r="BJ61" s="355">
        <v>562</v>
      </c>
      <c r="BK61" s="344">
        <v>566</v>
      </c>
      <c r="BL61" s="345">
        <v>570</v>
      </c>
      <c r="BM61" s="355">
        <v>565</v>
      </c>
      <c r="BN61" s="355">
        <v>584</v>
      </c>
      <c r="BO61" s="355">
        <v>552</v>
      </c>
      <c r="BP61" s="355">
        <v>539</v>
      </c>
      <c r="BQ61" s="355">
        <v>554</v>
      </c>
      <c r="BR61" s="355">
        <v>577</v>
      </c>
      <c r="BS61" s="355">
        <v>604</v>
      </c>
      <c r="BT61" s="355">
        <v>610</v>
      </c>
      <c r="BU61" s="355">
        <v>617</v>
      </c>
      <c r="BV61" s="355">
        <v>627</v>
      </c>
      <c r="BW61" s="344">
        <v>640</v>
      </c>
      <c r="BX61" s="345">
        <v>638</v>
      </c>
      <c r="BY61" s="355">
        <v>674</v>
      </c>
      <c r="BZ61" s="355">
        <v>683</v>
      </c>
      <c r="CA61" s="355">
        <v>693</v>
      </c>
      <c r="CB61" s="355">
        <v>735</v>
      </c>
      <c r="CC61" s="355">
        <v>757</v>
      </c>
      <c r="CD61" s="355">
        <v>801</v>
      </c>
      <c r="CE61" s="355">
        <v>792</v>
      </c>
      <c r="CF61" s="355">
        <v>790</v>
      </c>
      <c r="CG61" s="355">
        <v>795</v>
      </c>
      <c r="CH61" s="355">
        <v>800</v>
      </c>
      <c r="CI61" s="344">
        <v>803</v>
      </c>
      <c r="CJ61" s="345">
        <v>794</v>
      </c>
      <c r="CK61" s="355">
        <v>762</v>
      </c>
      <c r="CL61" s="355">
        <v>811</v>
      </c>
      <c r="CM61" s="355">
        <v>844</v>
      </c>
      <c r="CN61" s="355">
        <v>812</v>
      </c>
      <c r="CO61" s="355">
        <v>825</v>
      </c>
      <c r="CP61" s="355">
        <v>851</v>
      </c>
      <c r="CQ61" s="355">
        <v>904</v>
      </c>
      <c r="CR61" s="355">
        <v>926</v>
      </c>
      <c r="CS61" s="355">
        <v>935</v>
      </c>
      <c r="CT61" s="355">
        <v>983</v>
      </c>
      <c r="CU61" s="344">
        <v>999</v>
      </c>
      <c r="CV61" s="345">
        <v>983</v>
      </c>
      <c r="CW61" s="355">
        <v>962</v>
      </c>
      <c r="CX61" s="355">
        <v>1008</v>
      </c>
      <c r="CY61" s="355">
        <v>1036</v>
      </c>
      <c r="CZ61" s="355">
        <v>1055</v>
      </c>
      <c r="DA61" s="355">
        <v>1043</v>
      </c>
      <c r="DB61" s="355">
        <v>1036</v>
      </c>
      <c r="DC61" s="355">
        <v>1007</v>
      </c>
      <c r="DD61" s="355">
        <v>953</v>
      </c>
      <c r="DE61" s="355">
        <v>947</v>
      </c>
      <c r="DF61" s="355">
        <v>959</v>
      </c>
      <c r="DG61" s="344">
        <v>960</v>
      </c>
      <c r="DH61" s="345">
        <v>943</v>
      </c>
      <c r="DI61" s="355">
        <v>919</v>
      </c>
      <c r="DJ61" s="355">
        <v>950</v>
      </c>
      <c r="DK61" s="355">
        <v>961</v>
      </c>
      <c r="DL61" s="355">
        <v>917</v>
      </c>
      <c r="DM61" s="355">
        <v>865</v>
      </c>
      <c r="DN61" s="355">
        <v>740</v>
      </c>
      <c r="DO61" s="355">
        <v>728</v>
      </c>
      <c r="DP61" s="355">
        <v>727</v>
      </c>
      <c r="DQ61" s="344">
        <v>728</v>
      </c>
      <c r="DR61" s="344">
        <v>711</v>
      </c>
      <c r="DS61" s="348">
        <v>697</v>
      </c>
      <c r="DT61" s="344">
        <v>668</v>
      </c>
      <c r="DU61" s="344">
        <v>637</v>
      </c>
      <c r="DV61" s="344">
        <v>700</v>
      </c>
      <c r="DW61" s="355"/>
      <c r="DX61" s="355"/>
      <c r="DY61" s="355"/>
      <c r="DZ61" s="355"/>
      <c r="EA61" s="355"/>
      <c r="EB61" s="355"/>
      <c r="EC61" s="355"/>
      <c r="ED61" s="355"/>
      <c r="EE61" s="355"/>
      <c r="EF61" s="355"/>
      <c r="EG61" s="103">
        <v>63</v>
      </c>
      <c r="EH61" s="83">
        <v>9</v>
      </c>
      <c r="EI61" s="103">
        <v>3</v>
      </c>
      <c r="EJ61" s="83">
        <v>0.3125</v>
      </c>
    </row>
    <row r="62" spans="1:149" ht="15" outlineLevel="1">
      <c r="A62" s="124" t="s">
        <v>349</v>
      </c>
      <c r="B62" s="25"/>
      <c r="C62" s="26"/>
      <c r="D62" s="43">
        <v>68168</v>
      </c>
      <c r="E62" s="44">
        <v>68812</v>
      </c>
      <c r="F62" s="44">
        <v>69651</v>
      </c>
      <c r="G62" s="44">
        <v>70285</v>
      </c>
      <c r="H62" s="44">
        <v>71437</v>
      </c>
      <c r="I62" s="44">
        <v>72813</v>
      </c>
      <c r="J62" s="44">
        <v>72492</v>
      </c>
      <c r="K62" s="44">
        <v>72843</v>
      </c>
      <c r="L62" s="44">
        <v>72226</v>
      </c>
      <c r="M62" s="44">
        <v>72787</v>
      </c>
      <c r="N62" s="44">
        <v>73179</v>
      </c>
      <c r="O62" s="235">
        <v>72904</v>
      </c>
      <c r="P62" s="43">
        <v>71083</v>
      </c>
      <c r="Q62" s="44">
        <v>69217</v>
      </c>
      <c r="R62" s="44">
        <v>71796</v>
      </c>
      <c r="S62" s="44">
        <v>72059</v>
      </c>
      <c r="T62" s="44">
        <v>71437</v>
      </c>
      <c r="U62" s="44">
        <v>73961</v>
      </c>
      <c r="V62" s="44">
        <v>73557</v>
      </c>
      <c r="W62" s="44">
        <v>75960</v>
      </c>
      <c r="X62" s="44">
        <v>76593</v>
      </c>
      <c r="Y62" s="44">
        <v>77679</v>
      </c>
      <c r="Z62" s="44">
        <v>76989</v>
      </c>
      <c r="AA62" s="235">
        <v>75478</v>
      </c>
      <c r="AB62" s="43">
        <v>73290</v>
      </c>
      <c r="AC62" s="44">
        <v>72122</v>
      </c>
      <c r="AD62" s="44">
        <v>72543</v>
      </c>
      <c r="AE62" s="44">
        <v>73067</v>
      </c>
      <c r="AF62" s="44">
        <v>73150</v>
      </c>
      <c r="AG62" s="44">
        <v>74073</v>
      </c>
      <c r="AH62" s="44">
        <v>77062</v>
      </c>
      <c r="AI62" s="44">
        <v>78070</v>
      </c>
      <c r="AJ62" s="44">
        <v>79177</v>
      </c>
      <c r="AK62" s="44">
        <v>79373</v>
      </c>
      <c r="AL62" s="44">
        <v>77570</v>
      </c>
      <c r="AM62" s="235">
        <v>77824</v>
      </c>
      <c r="AN62" s="43">
        <v>76598</v>
      </c>
      <c r="AO62" s="44">
        <v>75119</v>
      </c>
      <c r="AP62" s="44">
        <v>76069</v>
      </c>
      <c r="AQ62" s="44">
        <v>77767</v>
      </c>
      <c r="AR62" s="44">
        <v>78075</v>
      </c>
      <c r="AS62" s="44">
        <v>80284</v>
      </c>
      <c r="AT62" s="44">
        <v>80791</v>
      </c>
      <c r="AU62" s="44">
        <v>81278</v>
      </c>
      <c r="AV62" s="44">
        <v>81688</v>
      </c>
      <c r="AW62" s="44">
        <v>83096</v>
      </c>
      <c r="AX62" s="44">
        <v>83573</v>
      </c>
      <c r="AY62" s="235">
        <v>84286</v>
      </c>
      <c r="AZ62" s="43">
        <v>84051</v>
      </c>
      <c r="BA62" s="44">
        <v>83950</v>
      </c>
      <c r="BB62" s="44">
        <v>86392</v>
      </c>
      <c r="BC62" s="44">
        <v>86132</v>
      </c>
      <c r="BD62" s="44">
        <v>85555</v>
      </c>
      <c r="BE62" s="44">
        <v>81942</v>
      </c>
      <c r="BF62" s="44">
        <v>81951</v>
      </c>
      <c r="BG62" s="44">
        <v>82489</v>
      </c>
      <c r="BH62" s="44">
        <v>82035</v>
      </c>
      <c r="BI62" s="44">
        <v>81688</v>
      </c>
      <c r="BJ62" s="44">
        <v>80942</v>
      </c>
      <c r="BK62" s="56">
        <v>81351</v>
      </c>
      <c r="BL62" s="43">
        <v>80200</v>
      </c>
      <c r="BM62" s="44">
        <v>79949</v>
      </c>
      <c r="BN62" s="44">
        <v>80951</v>
      </c>
      <c r="BO62" s="44">
        <v>81610</v>
      </c>
      <c r="BP62" s="44">
        <v>81360</v>
      </c>
      <c r="BQ62" s="44">
        <v>81862</v>
      </c>
      <c r="BR62" s="44">
        <v>81379</v>
      </c>
      <c r="BS62" s="44">
        <v>81475</v>
      </c>
      <c r="BT62" s="44">
        <v>82096</v>
      </c>
      <c r="BU62" s="44">
        <v>82392</v>
      </c>
      <c r="BV62" s="44">
        <v>82400</v>
      </c>
      <c r="BW62" s="56">
        <v>81992</v>
      </c>
      <c r="BX62" s="43">
        <v>80644</v>
      </c>
      <c r="BY62" s="44">
        <v>80745</v>
      </c>
      <c r="BZ62" s="44">
        <v>81932</v>
      </c>
      <c r="CA62" s="44">
        <v>82767</v>
      </c>
      <c r="CB62" s="44">
        <v>83226</v>
      </c>
      <c r="CC62" s="44">
        <v>83837</v>
      </c>
      <c r="CD62" s="44">
        <v>84478</v>
      </c>
      <c r="CE62" s="44">
        <v>85250</v>
      </c>
      <c r="CF62" s="44">
        <v>84935</v>
      </c>
      <c r="CG62" s="44">
        <v>85310</v>
      </c>
      <c r="CH62" s="44">
        <v>85606</v>
      </c>
      <c r="CI62" s="56">
        <v>85229</v>
      </c>
      <c r="CJ62" s="43">
        <v>83534</v>
      </c>
      <c r="CK62" s="44">
        <v>83032</v>
      </c>
      <c r="CL62" s="44">
        <v>83391</v>
      </c>
      <c r="CM62" s="44">
        <v>83100</v>
      </c>
      <c r="CN62" s="44">
        <v>82526</v>
      </c>
      <c r="CO62" s="44">
        <v>82799</v>
      </c>
      <c r="CP62" s="44">
        <v>83468</v>
      </c>
      <c r="CQ62" s="44">
        <v>85224</v>
      </c>
      <c r="CR62" s="44">
        <v>85881</v>
      </c>
      <c r="CS62" s="44">
        <v>86805</v>
      </c>
      <c r="CT62" s="44">
        <v>87976</v>
      </c>
      <c r="CU62" s="56">
        <v>88235</v>
      </c>
      <c r="CV62" s="43">
        <v>87683</v>
      </c>
      <c r="CW62" s="44">
        <v>88990</v>
      </c>
      <c r="CX62" s="44">
        <v>90251</v>
      </c>
      <c r="CY62" s="44">
        <v>91398</v>
      </c>
      <c r="CZ62" s="44">
        <v>92215</v>
      </c>
      <c r="DA62" s="44">
        <v>92443</v>
      </c>
      <c r="DB62" s="44">
        <v>92401</v>
      </c>
      <c r="DC62" s="44">
        <v>93058</v>
      </c>
      <c r="DD62" s="44">
        <v>91613</v>
      </c>
      <c r="DE62" s="44">
        <v>92175</v>
      </c>
      <c r="DF62" s="44">
        <v>92340</v>
      </c>
      <c r="DG62" s="56">
        <v>92363</v>
      </c>
      <c r="DH62" s="43">
        <v>91976</v>
      </c>
      <c r="DI62" s="44">
        <v>92040</v>
      </c>
      <c r="DJ62" s="44">
        <v>91069</v>
      </c>
      <c r="DK62" s="44">
        <v>91940</v>
      </c>
      <c r="DL62" s="44">
        <v>91807</v>
      </c>
      <c r="DM62" s="44">
        <v>92098</v>
      </c>
      <c r="DN62" s="44">
        <v>86092</v>
      </c>
      <c r="DO62" s="44">
        <v>86158</v>
      </c>
      <c r="DP62" s="44">
        <v>86512</v>
      </c>
      <c r="DQ62" s="56">
        <v>86513</v>
      </c>
      <c r="DR62" s="56">
        <v>86624</v>
      </c>
      <c r="DS62" s="235">
        <v>86012</v>
      </c>
      <c r="DT62" s="56">
        <v>84167</v>
      </c>
      <c r="DU62" s="56">
        <v>83572</v>
      </c>
      <c r="DV62" s="56">
        <v>84964</v>
      </c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103">
        <v>1392</v>
      </c>
      <c r="EH62" s="83">
        <v>1.638340944399981</v>
      </c>
      <c r="EI62" s="103">
        <v>-1048</v>
      </c>
      <c r="EJ62" s="83">
        <v>-1.134653486785834</v>
      </c>
    </row>
    <row r="63" spans="1:149" ht="15" outlineLevel="2">
      <c r="A63" s="342">
        <v>38</v>
      </c>
      <c r="B63" s="342" t="s">
        <v>349</v>
      </c>
      <c r="C63" s="342" t="s">
        <v>350</v>
      </c>
      <c r="D63" s="345">
        <v>833</v>
      </c>
      <c r="E63" s="355">
        <v>833</v>
      </c>
      <c r="F63" s="355">
        <v>859</v>
      </c>
      <c r="G63" s="355">
        <v>884</v>
      </c>
      <c r="H63" s="355">
        <v>897</v>
      </c>
      <c r="I63" s="355">
        <v>919</v>
      </c>
      <c r="J63" s="355">
        <v>868</v>
      </c>
      <c r="K63" s="355">
        <v>846</v>
      </c>
      <c r="L63" s="355">
        <v>838</v>
      </c>
      <c r="M63" s="355">
        <v>865</v>
      </c>
      <c r="N63" s="355">
        <v>874</v>
      </c>
      <c r="O63" s="348">
        <v>854</v>
      </c>
      <c r="P63" s="345">
        <v>806</v>
      </c>
      <c r="Q63" s="355">
        <v>810</v>
      </c>
      <c r="R63" s="355">
        <v>817</v>
      </c>
      <c r="S63" s="355">
        <v>850</v>
      </c>
      <c r="T63" s="355">
        <v>897</v>
      </c>
      <c r="U63" s="355">
        <v>868</v>
      </c>
      <c r="V63" s="355">
        <v>872</v>
      </c>
      <c r="W63" s="355">
        <v>902</v>
      </c>
      <c r="X63" s="355">
        <v>930</v>
      </c>
      <c r="Y63" s="355">
        <v>923</v>
      </c>
      <c r="Z63" s="355">
        <v>898</v>
      </c>
      <c r="AA63" s="348">
        <v>869</v>
      </c>
      <c r="AB63" s="345">
        <v>829</v>
      </c>
      <c r="AC63" s="355">
        <v>833</v>
      </c>
      <c r="AD63" s="355">
        <v>838</v>
      </c>
      <c r="AE63" s="355">
        <v>827</v>
      </c>
      <c r="AF63" s="355">
        <v>827</v>
      </c>
      <c r="AG63" s="355">
        <v>817</v>
      </c>
      <c r="AH63" s="355">
        <v>848</v>
      </c>
      <c r="AI63" s="355">
        <v>862</v>
      </c>
      <c r="AJ63" s="355">
        <v>888</v>
      </c>
      <c r="AK63" s="355">
        <v>872</v>
      </c>
      <c r="AL63" s="355">
        <v>839</v>
      </c>
      <c r="AM63" s="348">
        <v>847</v>
      </c>
      <c r="AN63" s="345">
        <v>863</v>
      </c>
      <c r="AO63" s="355">
        <v>847</v>
      </c>
      <c r="AP63" s="355">
        <v>841</v>
      </c>
      <c r="AQ63" s="355">
        <v>895</v>
      </c>
      <c r="AR63" s="355">
        <v>922</v>
      </c>
      <c r="AS63" s="355">
        <v>1143</v>
      </c>
      <c r="AT63" s="355">
        <v>1070</v>
      </c>
      <c r="AU63" s="355">
        <v>1097</v>
      </c>
      <c r="AV63" s="355">
        <v>1076</v>
      </c>
      <c r="AW63" s="355">
        <v>1060</v>
      </c>
      <c r="AX63" s="355">
        <v>1049</v>
      </c>
      <c r="AY63" s="348">
        <v>1060</v>
      </c>
      <c r="AZ63" s="345">
        <v>1028</v>
      </c>
      <c r="BA63" s="355">
        <v>1004</v>
      </c>
      <c r="BB63" s="355">
        <v>1002</v>
      </c>
      <c r="BC63" s="355">
        <v>978</v>
      </c>
      <c r="BD63" s="355">
        <v>938</v>
      </c>
      <c r="BE63" s="355">
        <v>961</v>
      </c>
      <c r="BF63" s="355">
        <v>943</v>
      </c>
      <c r="BG63" s="355">
        <v>934</v>
      </c>
      <c r="BH63" s="355">
        <v>924</v>
      </c>
      <c r="BI63" s="355">
        <v>921</v>
      </c>
      <c r="BJ63" s="355">
        <v>937</v>
      </c>
      <c r="BK63" s="344">
        <v>968</v>
      </c>
      <c r="BL63" s="345">
        <v>973</v>
      </c>
      <c r="BM63" s="355">
        <v>950</v>
      </c>
      <c r="BN63" s="355">
        <v>1013</v>
      </c>
      <c r="BO63" s="355">
        <v>1041</v>
      </c>
      <c r="BP63" s="355">
        <v>1040</v>
      </c>
      <c r="BQ63" s="355">
        <v>1071</v>
      </c>
      <c r="BR63" s="355">
        <v>1073</v>
      </c>
      <c r="BS63" s="355">
        <v>1067</v>
      </c>
      <c r="BT63" s="355">
        <v>1034</v>
      </c>
      <c r="BU63" s="355">
        <v>1052</v>
      </c>
      <c r="BV63" s="355">
        <v>1034</v>
      </c>
      <c r="BW63" s="344">
        <v>1026</v>
      </c>
      <c r="BX63" s="345">
        <v>1019</v>
      </c>
      <c r="BY63" s="355">
        <v>994</v>
      </c>
      <c r="BZ63" s="355">
        <v>969</v>
      </c>
      <c r="CA63" s="355">
        <v>988</v>
      </c>
      <c r="CB63" s="355">
        <v>1027</v>
      </c>
      <c r="CC63" s="355">
        <v>1040</v>
      </c>
      <c r="CD63" s="355">
        <v>1060</v>
      </c>
      <c r="CE63" s="355">
        <v>1035</v>
      </c>
      <c r="CF63" s="355">
        <v>1008</v>
      </c>
      <c r="CG63" s="355">
        <v>1040</v>
      </c>
      <c r="CH63" s="355">
        <v>1023</v>
      </c>
      <c r="CI63" s="344">
        <v>1020</v>
      </c>
      <c r="CJ63" s="345">
        <v>991</v>
      </c>
      <c r="CK63" s="355">
        <v>1015</v>
      </c>
      <c r="CL63" s="355">
        <v>1035</v>
      </c>
      <c r="CM63" s="355">
        <v>1079</v>
      </c>
      <c r="CN63" s="355">
        <v>1057</v>
      </c>
      <c r="CO63" s="355">
        <v>1069</v>
      </c>
      <c r="CP63" s="355">
        <v>1070</v>
      </c>
      <c r="CQ63" s="355">
        <v>1086</v>
      </c>
      <c r="CR63" s="355">
        <v>1105</v>
      </c>
      <c r="CS63" s="355">
        <v>1117</v>
      </c>
      <c r="CT63" s="355">
        <v>1172</v>
      </c>
      <c r="CU63" s="344">
        <v>1209</v>
      </c>
      <c r="CV63" s="345">
        <v>1203</v>
      </c>
      <c r="CW63" s="355">
        <v>1193</v>
      </c>
      <c r="CX63" s="355">
        <v>1230</v>
      </c>
      <c r="CY63" s="355">
        <v>1244</v>
      </c>
      <c r="CZ63" s="355">
        <v>1256</v>
      </c>
      <c r="DA63" s="355">
        <v>1252</v>
      </c>
      <c r="DB63" s="355">
        <v>1236</v>
      </c>
      <c r="DC63" s="355">
        <v>1253</v>
      </c>
      <c r="DD63" s="355">
        <v>1169</v>
      </c>
      <c r="DE63" s="355">
        <v>1169</v>
      </c>
      <c r="DF63" s="355">
        <v>1166</v>
      </c>
      <c r="DG63" s="344">
        <v>1170</v>
      </c>
      <c r="DH63" s="345">
        <v>1174</v>
      </c>
      <c r="DI63" s="355">
        <v>1141</v>
      </c>
      <c r="DJ63" s="355">
        <v>1181</v>
      </c>
      <c r="DK63" s="355">
        <v>1178</v>
      </c>
      <c r="DL63" s="355">
        <v>1154</v>
      </c>
      <c r="DM63" s="355">
        <v>1213</v>
      </c>
      <c r="DN63" s="355">
        <v>1078</v>
      </c>
      <c r="DO63" s="355">
        <v>1063</v>
      </c>
      <c r="DP63" s="355">
        <v>1072</v>
      </c>
      <c r="DQ63" s="344">
        <v>1085</v>
      </c>
      <c r="DR63" s="344">
        <v>1090</v>
      </c>
      <c r="DS63" s="348">
        <v>1082</v>
      </c>
      <c r="DT63" s="344">
        <v>1039</v>
      </c>
      <c r="DU63" s="344">
        <v>902</v>
      </c>
      <c r="DV63" s="344">
        <v>1009</v>
      </c>
      <c r="DW63" s="355"/>
      <c r="DX63" s="355"/>
      <c r="DY63" s="355"/>
      <c r="DZ63" s="355"/>
      <c r="EA63" s="355"/>
      <c r="EB63" s="355"/>
      <c r="EC63" s="355"/>
      <c r="ED63" s="355"/>
      <c r="EE63" s="355"/>
      <c r="EF63" s="355"/>
      <c r="EG63" s="103">
        <v>107</v>
      </c>
      <c r="EH63" s="83">
        <v>10.604558969276512</v>
      </c>
      <c r="EI63" s="103">
        <v>-73</v>
      </c>
      <c r="EJ63" s="83">
        <v>-6.2393162393162394</v>
      </c>
    </row>
    <row r="64" spans="1:149" ht="15" outlineLevel="2">
      <c r="A64" s="342">
        <v>86</v>
      </c>
      <c r="B64" s="342" t="s">
        <v>349</v>
      </c>
      <c r="C64" s="342" t="s">
        <v>351</v>
      </c>
      <c r="D64" s="345">
        <v>967</v>
      </c>
      <c r="E64" s="355">
        <v>969</v>
      </c>
      <c r="F64" s="355">
        <v>994</v>
      </c>
      <c r="G64" s="355">
        <v>993</v>
      </c>
      <c r="H64" s="355">
        <v>1007</v>
      </c>
      <c r="I64" s="355">
        <v>1051</v>
      </c>
      <c r="J64" s="355">
        <v>1035</v>
      </c>
      <c r="K64" s="355">
        <v>1003</v>
      </c>
      <c r="L64" s="355">
        <v>980</v>
      </c>
      <c r="M64" s="355">
        <v>993</v>
      </c>
      <c r="N64" s="355">
        <v>1028</v>
      </c>
      <c r="O64" s="348">
        <v>1032</v>
      </c>
      <c r="P64" s="345">
        <v>1041</v>
      </c>
      <c r="Q64" s="355">
        <v>1045</v>
      </c>
      <c r="R64" s="355">
        <v>1063</v>
      </c>
      <c r="S64" s="355">
        <v>1048</v>
      </c>
      <c r="T64" s="355">
        <v>1007</v>
      </c>
      <c r="U64" s="355">
        <v>1076</v>
      </c>
      <c r="V64" s="355">
        <v>1081</v>
      </c>
      <c r="W64" s="355">
        <v>1104</v>
      </c>
      <c r="X64" s="355">
        <v>1117</v>
      </c>
      <c r="Y64" s="355">
        <v>1140</v>
      </c>
      <c r="Z64" s="355">
        <v>1105</v>
      </c>
      <c r="AA64" s="348">
        <v>1066</v>
      </c>
      <c r="AB64" s="345">
        <v>1043</v>
      </c>
      <c r="AC64" s="355">
        <v>1022</v>
      </c>
      <c r="AD64" s="355">
        <v>1043</v>
      </c>
      <c r="AE64" s="355">
        <v>1065</v>
      </c>
      <c r="AF64" s="355">
        <v>1075</v>
      </c>
      <c r="AG64" s="355">
        <v>1095</v>
      </c>
      <c r="AH64" s="355">
        <v>1196</v>
      </c>
      <c r="AI64" s="355">
        <v>1237</v>
      </c>
      <c r="AJ64" s="355">
        <v>1251</v>
      </c>
      <c r="AK64" s="355">
        <v>1243</v>
      </c>
      <c r="AL64" s="355">
        <v>1197</v>
      </c>
      <c r="AM64" s="348">
        <v>1170</v>
      </c>
      <c r="AN64" s="345">
        <v>1138</v>
      </c>
      <c r="AO64" s="355">
        <v>1079</v>
      </c>
      <c r="AP64" s="355">
        <v>1100</v>
      </c>
      <c r="AQ64" s="355">
        <v>1123</v>
      </c>
      <c r="AR64" s="355">
        <v>1133</v>
      </c>
      <c r="AS64" s="355">
        <v>1154</v>
      </c>
      <c r="AT64" s="355">
        <v>1174</v>
      </c>
      <c r="AU64" s="355">
        <v>1219</v>
      </c>
      <c r="AV64" s="355">
        <v>1166</v>
      </c>
      <c r="AW64" s="355">
        <v>1231</v>
      </c>
      <c r="AX64" s="355">
        <v>1219</v>
      </c>
      <c r="AY64" s="348">
        <v>1205</v>
      </c>
      <c r="AZ64" s="345">
        <v>1152</v>
      </c>
      <c r="BA64" s="355">
        <v>1135</v>
      </c>
      <c r="BB64" s="355">
        <v>1101</v>
      </c>
      <c r="BC64" s="355">
        <v>1077</v>
      </c>
      <c r="BD64" s="355">
        <v>1076</v>
      </c>
      <c r="BE64" s="355">
        <v>1090</v>
      </c>
      <c r="BF64" s="355">
        <v>1088</v>
      </c>
      <c r="BG64" s="355">
        <v>1043</v>
      </c>
      <c r="BH64" s="355">
        <v>1045</v>
      </c>
      <c r="BI64" s="355">
        <v>1050</v>
      </c>
      <c r="BJ64" s="355">
        <v>1054</v>
      </c>
      <c r="BK64" s="344">
        <v>1043</v>
      </c>
      <c r="BL64" s="345">
        <v>1018</v>
      </c>
      <c r="BM64" s="355">
        <v>1007</v>
      </c>
      <c r="BN64" s="355">
        <v>1017</v>
      </c>
      <c r="BO64" s="355">
        <v>1034</v>
      </c>
      <c r="BP64" s="355">
        <v>1037</v>
      </c>
      <c r="BQ64" s="355">
        <v>1049</v>
      </c>
      <c r="BR64" s="355">
        <v>1051</v>
      </c>
      <c r="BS64" s="355">
        <v>1098</v>
      </c>
      <c r="BT64" s="355">
        <v>1100</v>
      </c>
      <c r="BU64" s="355">
        <v>1085</v>
      </c>
      <c r="BV64" s="355">
        <v>1095</v>
      </c>
      <c r="BW64" s="344">
        <v>1083</v>
      </c>
      <c r="BX64" s="345">
        <v>1073</v>
      </c>
      <c r="BY64" s="355">
        <v>1085</v>
      </c>
      <c r="BZ64" s="355">
        <v>1096</v>
      </c>
      <c r="CA64" s="355">
        <v>1106</v>
      </c>
      <c r="CB64" s="355">
        <v>1107</v>
      </c>
      <c r="CC64" s="355">
        <v>1121</v>
      </c>
      <c r="CD64" s="355">
        <v>1124</v>
      </c>
      <c r="CE64" s="355">
        <v>1178</v>
      </c>
      <c r="CF64" s="355">
        <v>1160</v>
      </c>
      <c r="CG64" s="355">
        <v>1164</v>
      </c>
      <c r="CH64" s="355">
        <v>1171</v>
      </c>
      <c r="CI64" s="344">
        <v>1140</v>
      </c>
      <c r="CJ64" s="345">
        <v>1103</v>
      </c>
      <c r="CK64" s="355">
        <v>1088</v>
      </c>
      <c r="CL64" s="355">
        <v>1097</v>
      </c>
      <c r="CM64" s="355">
        <v>1099</v>
      </c>
      <c r="CN64" s="355">
        <v>1078</v>
      </c>
      <c r="CO64" s="355">
        <v>1095</v>
      </c>
      <c r="CP64" s="355">
        <v>1127</v>
      </c>
      <c r="CQ64" s="355">
        <v>1161</v>
      </c>
      <c r="CR64" s="355">
        <v>1135</v>
      </c>
      <c r="CS64" s="355">
        <v>1150</v>
      </c>
      <c r="CT64" s="355">
        <v>1153</v>
      </c>
      <c r="CU64" s="344">
        <v>1123</v>
      </c>
      <c r="CV64" s="345">
        <v>1122</v>
      </c>
      <c r="CW64" s="355">
        <v>1147</v>
      </c>
      <c r="CX64" s="355">
        <v>1160</v>
      </c>
      <c r="CY64" s="355">
        <v>1188</v>
      </c>
      <c r="CZ64" s="355">
        <v>1190</v>
      </c>
      <c r="DA64" s="355">
        <v>1165</v>
      </c>
      <c r="DB64" s="355">
        <v>1154</v>
      </c>
      <c r="DC64" s="355">
        <v>1156</v>
      </c>
      <c r="DD64" s="355">
        <v>1131</v>
      </c>
      <c r="DE64" s="355">
        <v>1148</v>
      </c>
      <c r="DF64" s="355">
        <v>1174</v>
      </c>
      <c r="DG64" s="344">
        <v>1162</v>
      </c>
      <c r="DH64" s="345">
        <v>1171</v>
      </c>
      <c r="DI64" s="355">
        <v>1168</v>
      </c>
      <c r="DJ64" s="355">
        <v>1184</v>
      </c>
      <c r="DK64" s="355">
        <v>1192</v>
      </c>
      <c r="DL64" s="355">
        <v>1182</v>
      </c>
      <c r="DM64" s="355">
        <v>1204</v>
      </c>
      <c r="DN64" s="355">
        <v>1126</v>
      </c>
      <c r="DO64" s="355">
        <v>1127</v>
      </c>
      <c r="DP64" s="355">
        <v>1120</v>
      </c>
      <c r="DQ64" s="344">
        <v>1134</v>
      </c>
      <c r="DR64" s="344">
        <v>1142</v>
      </c>
      <c r="DS64" s="348">
        <v>1149</v>
      </c>
      <c r="DT64" s="344">
        <v>1131</v>
      </c>
      <c r="DU64" s="344">
        <v>1135</v>
      </c>
      <c r="DV64" s="344">
        <v>1171</v>
      </c>
      <c r="DW64" s="355"/>
      <c r="DX64" s="355"/>
      <c r="DY64" s="355"/>
      <c r="DZ64" s="355"/>
      <c r="EA64" s="355"/>
      <c r="EB64" s="355"/>
      <c r="EC64" s="355"/>
      <c r="ED64" s="355"/>
      <c r="EE64" s="355"/>
      <c r="EF64" s="355"/>
      <c r="EG64" s="103">
        <v>36</v>
      </c>
      <c r="EH64" s="83">
        <v>3.0742954739538857</v>
      </c>
      <c r="EI64" s="103">
        <v>22</v>
      </c>
      <c r="EJ64" s="83">
        <v>1.8932874354561102</v>
      </c>
    </row>
    <row r="65" spans="1:140" ht="15" outlineLevel="2">
      <c r="A65" s="342">
        <v>107</v>
      </c>
      <c r="B65" s="342" t="s">
        <v>349</v>
      </c>
      <c r="C65" s="342" t="s">
        <v>352</v>
      </c>
      <c r="D65" s="345">
        <v>630</v>
      </c>
      <c r="E65" s="355">
        <v>649</v>
      </c>
      <c r="F65" s="355">
        <v>640</v>
      </c>
      <c r="G65" s="355">
        <v>637</v>
      </c>
      <c r="H65" s="355">
        <v>677</v>
      </c>
      <c r="I65" s="355">
        <v>723</v>
      </c>
      <c r="J65" s="355">
        <v>720</v>
      </c>
      <c r="K65" s="355">
        <v>707</v>
      </c>
      <c r="L65" s="355">
        <v>721</v>
      </c>
      <c r="M65" s="355">
        <v>715</v>
      </c>
      <c r="N65" s="355">
        <v>729</v>
      </c>
      <c r="O65" s="348">
        <v>745</v>
      </c>
      <c r="P65" s="345">
        <v>699</v>
      </c>
      <c r="Q65" s="355">
        <v>669</v>
      </c>
      <c r="R65" s="355">
        <v>671</v>
      </c>
      <c r="S65" s="355">
        <v>695</v>
      </c>
      <c r="T65" s="355">
        <v>677</v>
      </c>
      <c r="U65" s="355">
        <v>727</v>
      </c>
      <c r="V65" s="355">
        <v>724</v>
      </c>
      <c r="W65" s="355">
        <v>757</v>
      </c>
      <c r="X65" s="355">
        <v>763</v>
      </c>
      <c r="Y65" s="355">
        <v>779</v>
      </c>
      <c r="Z65" s="355">
        <v>754</v>
      </c>
      <c r="AA65" s="348">
        <v>739</v>
      </c>
      <c r="AB65" s="345">
        <v>707</v>
      </c>
      <c r="AC65" s="355">
        <v>662</v>
      </c>
      <c r="AD65" s="355">
        <v>691</v>
      </c>
      <c r="AE65" s="355">
        <v>718</v>
      </c>
      <c r="AF65" s="355">
        <v>731</v>
      </c>
      <c r="AG65" s="355">
        <v>780</v>
      </c>
      <c r="AH65" s="355">
        <v>915</v>
      </c>
      <c r="AI65" s="355">
        <v>942</v>
      </c>
      <c r="AJ65" s="355">
        <v>937</v>
      </c>
      <c r="AK65" s="355">
        <v>925</v>
      </c>
      <c r="AL65" s="355">
        <v>833</v>
      </c>
      <c r="AM65" s="348">
        <v>858</v>
      </c>
      <c r="AN65" s="345">
        <v>830</v>
      </c>
      <c r="AO65" s="355">
        <v>704</v>
      </c>
      <c r="AP65" s="355">
        <v>717</v>
      </c>
      <c r="AQ65" s="355">
        <v>741</v>
      </c>
      <c r="AR65" s="355">
        <v>726</v>
      </c>
      <c r="AS65" s="355">
        <v>809</v>
      </c>
      <c r="AT65" s="355">
        <v>784</v>
      </c>
      <c r="AU65" s="355">
        <v>809</v>
      </c>
      <c r="AV65" s="355">
        <v>809</v>
      </c>
      <c r="AW65" s="355">
        <v>832</v>
      </c>
      <c r="AX65" s="355">
        <v>850</v>
      </c>
      <c r="AY65" s="348">
        <v>904</v>
      </c>
      <c r="AZ65" s="345">
        <v>899</v>
      </c>
      <c r="BA65" s="355">
        <v>897</v>
      </c>
      <c r="BB65" s="355">
        <v>881</v>
      </c>
      <c r="BC65" s="355">
        <v>809</v>
      </c>
      <c r="BD65" s="355">
        <v>811</v>
      </c>
      <c r="BE65" s="355">
        <v>815</v>
      </c>
      <c r="BF65" s="355">
        <v>830</v>
      </c>
      <c r="BG65" s="355">
        <v>805</v>
      </c>
      <c r="BH65" s="355">
        <v>798</v>
      </c>
      <c r="BI65" s="355">
        <v>769</v>
      </c>
      <c r="BJ65" s="355">
        <v>794</v>
      </c>
      <c r="BK65" s="344">
        <v>814</v>
      </c>
      <c r="BL65" s="345">
        <v>811</v>
      </c>
      <c r="BM65" s="355">
        <v>792</v>
      </c>
      <c r="BN65" s="355">
        <v>831</v>
      </c>
      <c r="BO65" s="355">
        <v>820</v>
      </c>
      <c r="BP65" s="355">
        <v>802</v>
      </c>
      <c r="BQ65" s="355">
        <v>814</v>
      </c>
      <c r="BR65" s="355">
        <v>795</v>
      </c>
      <c r="BS65" s="355">
        <v>770</v>
      </c>
      <c r="BT65" s="355">
        <v>777</v>
      </c>
      <c r="BU65" s="355">
        <v>793</v>
      </c>
      <c r="BV65" s="355">
        <v>756</v>
      </c>
      <c r="BW65" s="344">
        <v>785</v>
      </c>
      <c r="BX65" s="345">
        <v>758</v>
      </c>
      <c r="BY65" s="355">
        <v>799</v>
      </c>
      <c r="BZ65" s="355">
        <v>770</v>
      </c>
      <c r="CA65" s="355">
        <v>763</v>
      </c>
      <c r="CB65" s="355">
        <v>697</v>
      </c>
      <c r="CC65" s="355">
        <v>697</v>
      </c>
      <c r="CD65" s="355">
        <v>699</v>
      </c>
      <c r="CE65" s="355">
        <v>704</v>
      </c>
      <c r="CF65" s="355">
        <v>662</v>
      </c>
      <c r="CG65" s="355">
        <v>682</v>
      </c>
      <c r="CH65" s="355">
        <v>698</v>
      </c>
      <c r="CI65" s="344">
        <v>701</v>
      </c>
      <c r="CJ65" s="345">
        <v>774</v>
      </c>
      <c r="CK65" s="355">
        <v>762</v>
      </c>
      <c r="CL65" s="355">
        <v>792</v>
      </c>
      <c r="CM65" s="355">
        <v>789</v>
      </c>
      <c r="CN65" s="355">
        <v>772</v>
      </c>
      <c r="CO65" s="355">
        <v>774</v>
      </c>
      <c r="CP65" s="355">
        <v>762</v>
      </c>
      <c r="CQ65" s="355">
        <v>786</v>
      </c>
      <c r="CR65" s="355">
        <v>829</v>
      </c>
      <c r="CS65" s="355">
        <v>788</v>
      </c>
      <c r="CT65" s="355">
        <v>842</v>
      </c>
      <c r="CU65" s="344">
        <v>847</v>
      </c>
      <c r="CV65" s="345">
        <v>831</v>
      </c>
      <c r="CW65" s="355">
        <v>816</v>
      </c>
      <c r="CX65" s="355">
        <v>828</v>
      </c>
      <c r="CY65" s="355">
        <v>836</v>
      </c>
      <c r="CZ65" s="355">
        <v>863</v>
      </c>
      <c r="DA65" s="355">
        <v>875</v>
      </c>
      <c r="DB65" s="355">
        <v>827</v>
      </c>
      <c r="DC65" s="355">
        <v>802</v>
      </c>
      <c r="DD65" s="355">
        <v>797</v>
      </c>
      <c r="DE65" s="355">
        <v>798</v>
      </c>
      <c r="DF65" s="355">
        <v>807</v>
      </c>
      <c r="DG65" s="344">
        <v>822</v>
      </c>
      <c r="DH65" s="345">
        <v>802</v>
      </c>
      <c r="DI65" s="355">
        <v>810</v>
      </c>
      <c r="DJ65" s="355">
        <v>884</v>
      </c>
      <c r="DK65" s="355">
        <v>896</v>
      </c>
      <c r="DL65" s="355">
        <v>903</v>
      </c>
      <c r="DM65" s="355">
        <v>875</v>
      </c>
      <c r="DN65" s="355">
        <v>753</v>
      </c>
      <c r="DO65" s="355">
        <v>705</v>
      </c>
      <c r="DP65" s="355">
        <v>727</v>
      </c>
      <c r="DQ65" s="344">
        <v>711</v>
      </c>
      <c r="DR65" s="344">
        <v>717</v>
      </c>
      <c r="DS65" s="348">
        <v>709</v>
      </c>
      <c r="DT65" s="344">
        <v>643</v>
      </c>
      <c r="DU65" s="344">
        <v>598</v>
      </c>
      <c r="DV65" s="344">
        <v>668</v>
      </c>
      <c r="DW65" s="355"/>
      <c r="DX65" s="355"/>
      <c r="DY65" s="355"/>
      <c r="DZ65" s="355"/>
      <c r="EA65" s="355"/>
      <c r="EB65" s="355"/>
      <c r="EC65" s="355"/>
      <c r="ED65" s="355"/>
      <c r="EE65" s="355"/>
      <c r="EF65" s="355"/>
      <c r="EG65" s="103">
        <v>70</v>
      </c>
      <c r="EH65" s="83">
        <v>10.479041916167663</v>
      </c>
      <c r="EI65" s="103">
        <v>-41</v>
      </c>
      <c r="EJ65" s="83">
        <v>-4.9878345498783458</v>
      </c>
    </row>
    <row r="66" spans="1:140" ht="15" outlineLevel="2">
      <c r="A66" s="342">
        <v>134</v>
      </c>
      <c r="B66" s="342" t="s">
        <v>349</v>
      </c>
      <c r="C66" s="342" t="s">
        <v>353</v>
      </c>
      <c r="D66" s="345">
        <v>558</v>
      </c>
      <c r="E66" s="355">
        <v>562</v>
      </c>
      <c r="F66" s="355">
        <v>587</v>
      </c>
      <c r="G66" s="355">
        <v>602</v>
      </c>
      <c r="H66" s="355">
        <v>616</v>
      </c>
      <c r="I66" s="355">
        <v>628</v>
      </c>
      <c r="J66" s="355">
        <v>628</v>
      </c>
      <c r="K66" s="355">
        <v>646</v>
      </c>
      <c r="L66" s="355">
        <v>643</v>
      </c>
      <c r="M66" s="355">
        <v>657</v>
      </c>
      <c r="N66" s="355">
        <v>670</v>
      </c>
      <c r="O66" s="348">
        <v>662</v>
      </c>
      <c r="P66" s="345">
        <v>666</v>
      </c>
      <c r="Q66" s="355">
        <v>693</v>
      </c>
      <c r="R66" s="355">
        <v>712</v>
      </c>
      <c r="S66" s="355">
        <v>620</v>
      </c>
      <c r="T66" s="355">
        <v>616</v>
      </c>
      <c r="U66" s="355">
        <v>712</v>
      </c>
      <c r="V66" s="355">
        <v>715</v>
      </c>
      <c r="W66" s="355">
        <v>742</v>
      </c>
      <c r="X66" s="355">
        <v>746</v>
      </c>
      <c r="Y66" s="355">
        <v>762</v>
      </c>
      <c r="Z66" s="355">
        <v>726</v>
      </c>
      <c r="AA66" s="348">
        <v>729</v>
      </c>
      <c r="AB66" s="345">
        <v>694</v>
      </c>
      <c r="AC66" s="355">
        <v>686</v>
      </c>
      <c r="AD66" s="355">
        <v>694</v>
      </c>
      <c r="AE66" s="355">
        <v>676</v>
      </c>
      <c r="AF66" s="355">
        <v>659</v>
      </c>
      <c r="AG66" s="355">
        <v>629</v>
      </c>
      <c r="AH66" s="355">
        <v>657</v>
      </c>
      <c r="AI66" s="355">
        <v>660</v>
      </c>
      <c r="AJ66" s="355">
        <v>676</v>
      </c>
      <c r="AK66" s="355">
        <v>670</v>
      </c>
      <c r="AL66" s="355">
        <v>643</v>
      </c>
      <c r="AM66" s="348">
        <v>636</v>
      </c>
      <c r="AN66" s="345">
        <v>622</v>
      </c>
      <c r="AO66" s="355">
        <v>597</v>
      </c>
      <c r="AP66" s="355">
        <v>614</v>
      </c>
      <c r="AQ66" s="355">
        <v>624</v>
      </c>
      <c r="AR66" s="355">
        <v>634</v>
      </c>
      <c r="AS66" s="355">
        <v>680</v>
      </c>
      <c r="AT66" s="355">
        <v>688</v>
      </c>
      <c r="AU66" s="355">
        <v>694</v>
      </c>
      <c r="AV66" s="355">
        <v>701</v>
      </c>
      <c r="AW66" s="355">
        <v>705</v>
      </c>
      <c r="AX66" s="355">
        <v>688</v>
      </c>
      <c r="AY66" s="348">
        <v>665</v>
      </c>
      <c r="AZ66" s="345">
        <v>664</v>
      </c>
      <c r="BA66" s="355">
        <v>668</v>
      </c>
      <c r="BB66" s="355">
        <v>661</v>
      </c>
      <c r="BC66" s="355">
        <v>639</v>
      </c>
      <c r="BD66" s="355">
        <v>638</v>
      </c>
      <c r="BE66" s="355">
        <v>642</v>
      </c>
      <c r="BF66" s="355">
        <v>619</v>
      </c>
      <c r="BG66" s="355">
        <v>602</v>
      </c>
      <c r="BH66" s="355">
        <v>600</v>
      </c>
      <c r="BI66" s="355">
        <v>575</v>
      </c>
      <c r="BJ66" s="355">
        <v>569</v>
      </c>
      <c r="BK66" s="344">
        <v>582</v>
      </c>
      <c r="BL66" s="345">
        <v>568</v>
      </c>
      <c r="BM66" s="355">
        <v>573</v>
      </c>
      <c r="BN66" s="355">
        <v>574</v>
      </c>
      <c r="BO66" s="355">
        <v>575</v>
      </c>
      <c r="BP66" s="355">
        <v>587</v>
      </c>
      <c r="BQ66" s="355">
        <v>606</v>
      </c>
      <c r="BR66" s="355">
        <v>577</v>
      </c>
      <c r="BS66" s="355">
        <v>568</v>
      </c>
      <c r="BT66" s="355">
        <v>568</v>
      </c>
      <c r="BU66" s="355">
        <v>564</v>
      </c>
      <c r="BV66" s="355">
        <v>560</v>
      </c>
      <c r="BW66" s="344">
        <v>558</v>
      </c>
      <c r="BX66" s="345">
        <v>527</v>
      </c>
      <c r="BY66" s="355">
        <v>523</v>
      </c>
      <c r="BZ66" s="355">
        <v>548</v>
      </c>
      <c r="CA66" s="355">
        <v>546</v>
      </c>
      <c r="CB66" s="355">
        <v>537</v>
      </c>
      <c r="CC66" s="355">
        <v>545</v>
      </c>
      <c r="CD66" s="355">
        <v>521</v>
      </c>
      <c r="CE66" s="355">
        <v>538</v>
      </c>
      <c r="CF66" s="355">
        <v>533</v>
      </c>
      <c r="CG66" s="355">
        <v>513</v>
      </c>
      <c r="CH66" s="355">
        <v>511</v>
      </c>
      <c r="CI66" s="344">
        <v>503</v>
      </c>
      <c r="CJ66" s="345">
        <v>449</v>
      </c>
      <c r="CK66" s="355">
        <v>459</v>
      </c>
      <c r="CL66" s="355">
        <v>436</v>
      </c>
      <c r="CM66" s="355">
        <v>424</v>
      </c>
      <c r="CN66" s="355">
        <v>427</v>
      </c>
      <c r="CO66" s="355">
        <v>447</v>
      </c>
      <c r="CP66" s="355">
        <v>449</v>
      </c>
      <c r="CQ66" s="355">
        <v>472</v>
      </c>
      <c r="CR66" s="355">
        <v>464</v>
      </c>
      <c r="CS66" s="355">
        <v>477</v>
      </c>
      <c r="CT66" s="355">
        <v>496</v>
      </c>
      <c r="CU66" s="344">
        <v>471</v>
      </c>
      <c r="CV66" s="345">
        <v>454</v>
      </c>
      <c r="CW66" s="355">
        <v>457</v>
      </c>
      <c r="CX66" s="355">
        <v>466</v>
      </c>
      <c r="CY66" s="355">
        <v>477</v>
      </c>
      <c r="CZ66" s="355">
        <v>507</v>
      </c>
      <c r="DA66" s="355">
        <v>510</v>
      </c>
      <c r="DB66" s="355">
        <v>489</v>
      </c>
      <c r="DC66" s="355">
        <v>501</v>
      </c>
      <c r="DD66" s="355">
        <v>519</v>
      </c>
      <c r="DE66" s="355">
        <v>510</v>
      </c>
      <c r="DF66" s="355">
        <v>525</v>
      </c>
      <c r="DG66" s="344">
        <v>523</v>
      </c>
      <c r="DH66" s="345">
        <v>531</v>
      </c>
      <c r="DI66" s="355">
        <v>536</v>
      </c>
      <c r="DJ66" s="355">
        <v>536</v>
      </c>
      <c r="DK66" s="355">
        <v>536</v>
      </c>
      <c r="DL66" s="355">
        <v>539</v>
      </c>
      <c r="DM66" s="355">
        <v>533</v>
      </c>
      <c r="DN66" s="355">
        <v>455</v>
      </c>
      <c r="DO66" s="355">
        <v>449</v>
      </c>
      <c r="DP66" s="355">
        <v>442</v>
      </c>
      <c r="DQ66" s="344">
        <v>435</v>
      </c>
      <c r="DR66" s="344">
        <v>470</v>
      </c>
      <c r="DS66" s="348">
        <v>461</v>
      </c>
      <c r="DT66" s="344">
        <v>438</v>
      </c>
      <c r="DU66" s="344">
        <v>429</v>
      </c>
      <c r="DV66" s="344">
        <v>435</v>
      </c>
      <c r="DW66" s="355"/>
      <c r="DX66" s="355"/>
      <c r="DY66" s="355"/>
      <c r="DZ66" s="355"/>
      <c r="EA66" s="355"/>
      <c r="EB66" s="355"/>
      <c r="EC66" s="355"/>
      <c r="ED66" s="355"/>
      <c r="EE66" s="355"/>
      <c r="EF66" s="355"/>
      <c r="EG66" s="103">
        <v>6</v>
      </c>
      <c r="EH66" s="83">
        <v>1.3793103448275863</v>
      </c>
      <c r="EI66" s="103">
        <v>-26</v>
      </c>
      <c r="EJ66" s="83">
        <v>-4.9713193116634802</v>
      </c>
    </row>
    <row r="67" spans="1:140" ht="15" outlineLevel="2">
      <c r="A67" s="342">
        <v>150</v>
      </c>
      <c r="B67" s="342" t="s">
        <v>349</v>
      </c>
      <c r="C67" s="342" t="s">
        <v>354</v>
      </c>
      <c r="D67" s="345">
        <v>1484</v>
      </c>
      <c r="E67" s="355">
        <v>1474</v>
      </c>
      <c r="F67" s="355">
        <v>1503</v>
      </c>
      <c r="G67" s="355">
        <v>1541</v>
      </c>
      <c r="H67" s="355">
        <v>1535</v>
      </c>
      <c r="I67" s="355">
        <v>1547</v>
      </c>
      <c r="J67" s="355">
        <v>1508</v>
      </c>
      <c r="K67" s="355">
        <v>1510</v>
      </c>
      <c r="L67" s="355">
        <v>1493</v>
      </c>
      <c r="M67" s="355">
        <v>1529</v>
      </c>
      <c r="N67" s="355">
        <v>1579</v>
      </c>
      <c r="O67" s="348">
        <v>1563</v>
      </c>
      <c r="P67" s="345">
        <v>1514</v>
      </c>
      <c r="Q67" s="355">
        <v>1524</v>
      </c>
      <c r="R67" s="355">
        <v>1547</v>
      </c>
      <c r="S67" s="355">
        <v>1531</v>
      </c>
      <c r="T67" s="355">
        <v>1535</v>
      </c>
      <c r="U67" s="355">
        <v>1579</v>
      </c>
      <c r="V67" s="355">
        <v>1602</v>
      </c>
      <c r="W67" s="355">
        <v>1637</v>
      </c>
      <c r="X67" s="355">
        <v>1611</v>
      </c>
      <c r="Y67" s="355">
        <v>1611</v>
      </c>
      <c r="Z67" s="355">
        <v>1553</v>
      </c>
      <c r="AA67" s="348">
        <v>1530</v>
      </c>
      <c r="AB67" s="345">
        <v>1448</v>
      </c>
      <c r="AC67" s="355">
        <v>1418</v>
      </c>
      <c r="AD67" s="355">
        <v>1441</v>
      </c>
      <c r="AE67" s="355">
        <v>1445</v>
      </c>
      <c r="AF67" s="355">
        <v>1436</v>
      </c>
      <c r="AG67" s="355">
        <v>1387</v>
      </c>
      <c r="AH67" s="355">
        <v>1584</v>
      </c>
      <c r="AI67" s="355">
        <v>1629</v>
      </c>
      <c r="AJ67" s="355">
        <v>1679</v>
      </c>
      <c r="AK67" s="355">
        <v>1676</v>
      </c>
      <c r="AL67" s="355">
        <v>1549</v>
      </c>
      <c r="AM67" s="348">
        <v>1504</v>
      </c>
      <c r="AN67" s="345">
        <v>1391</v>
      </c>
      <c r="AO67" s="355">
        <v>1236</v>
      </c>
      <c r="AP67" s="355">
        <v>1228</v>
      </c>
      <c r="AQ67" s="355">
        <v>1257</v>
      </c>
      <c r="AR67" s="355">
        <v>1280</v>
      </c>
      <c r="AS67" s="355">
        <v>1313</v>
      </c>
      <c r="AT67" s="355">
        <v>1307</v>
      </c>
      <c r="AU67" s="355">
        <v>1287</v>
      </c>
      <c r="AV67" s="355">
        <v>1274</v>
      </c>
      <c r="AW67" s="355">
        <v>1280</v>
      </c>
      <c r="AX67" s="355">
        <v>1278</v>
      </c>
      <c r="AY67" s="348">
        <v>1299</v>
      </c>
      <c r="AZ67" s="345">
        <v>1285</v>
      </c>
      <c r="BA67" s="355">
        <v>1258</v>
      </c>
      <c r="BB67" s="355">
        <v>1258</v>
      </c>
      <c r="BC67" s="355">
        <v>1232</v>
      </c>
      <c r="BD67" s="355">
        <v>1234</v>
      </c>
      <c r="BE67" s="355">
        <v>1224</v>
      </c>
      <c r="BF67" s="355">
        <v>1219</v>
      </c>
      <c r="BG67" s="355">
        <v>1215</v>
      </c>
      <c r="BH67" s="355">
        <v>1204</v>
      </c>
      <c r="BI67" s="355">
        <v>1189</v>
      </c>
      <c r="BJ67" s="355">
        <v>1148</v>
      </c>
      <c r="BK67" s="344">
        <v>1182</v>
      </c>
      <c r="BL67" s="345">
        <v>1164</v>
      </c>
      <c r="BM67" s="355">
        <v>1165</v>
      </c>
      <c r="BN67" s="355">
        <v>1143</v>
      </c>
      <c r="BO67" s="355">
        <v>1137</v>
      </c>
      <c r="BP67" s="355">
        <v>1116</v>
      </c>
      <c r="BQ67" s="355">
        <v>1133</v>
      </c>
      <c r="BR67" s="355">
        <v>1127</v>
      </c>
      <c r="BS67" s="355">
        <v>1112</v>
      </c>
      <c r="BT67" s="355">
        <v>1111</v>
      </c>
      <c r="BU67" s="355">
        <v>1122</v>
      </c>
      <c r="BV67" s="355">
        <v>1103</v>
      </c>
      <c r="BW67" s="344">
        <v>1108</v>
      </c>
      <c r="BX67" s="345">
        <v>1070</v>
      </c>
      <c r="BY67" s="355">
        <v>1072</v>
      </c>
      <c r="BZ67" s="355">
        <v>1107</v>
      </c>
      <c r="CA67" s="355">
        <v>1115</v>
      </c>
      <c r="CB67" s="355">
        <v>1108</v>
      </c>
      <c r="CC67" s="355">
        <v>1121</v>
      </c>
      <c r="CD67" s="355">
        <v>1128</v>
      </c>
      <c r="CE67" s="355">
        <v>1105</v>
      </c>
      <c r="CF67" s="355">
        <v>1093</v>
      </c>
      <c r="CG67" s="355">
        <v>1107</v>
      </c>
      <c r="CH67" s="355">
        <v>1109</v>
      </c>
      <c r="CI67" s="344">
        <v>1091</v>
      </c>
      <c r="CJ67" s="345">
        <v>1069</v>
      </c>
      <c r="CK67" s="355">
        <v>1069</v>
      </c>
      <c r="CL67" s="355">
        <v>1077</v>
      </c>
      <c r="CM67" s="355">
        <v>1077</v>
      </c>
      <c r="CN67" s="355">
        <v>1070</v>
      </c>
      <c r="CO67" s="355">
        <v>1087</v>
      </c>
      <c r="CP67" s="355">
        <v>1088</v>
      </c>
      <c r="CQ67" s="355">
        <v>1112</v>
      </c>
      <c r="CR67" s="355">
        <v>1112</v>
      </c>
      <c r="CS67" s="355">
        <v>1126</v>
      </c>
      <c r="CT67" s="355">
        <v>1138</v>
      </c>
      <c r="CU67" s="344">
        <v>1153</v>
      </c>
      <c r="CV67" s="345">
        <v>1110</v>
      </c>
      <c r="CW67" s="355">
        <v>1146</v>
      </c>
      <c r="CX67" s="355">
        <v>1171</v>
      </c>
      <c r="CY67" s="355">
        <v>1187</v>
      </c>
      <c r="CZ67" s="355">
        <v>1195</v>
      </c>
      <c r="DA67" s="355">
        <v>1179</v>
      </c>
      <c r="DB67" s="355">
        <v>1198</v>
      </c>
      <c r="DC67" s="355">
        <v>1210</v>
      </c>
      <c r="DD67" s="355">
        <v>1219</v>
      </c>
      <c r="DE67" s="355">
        <v>1229</v>
      </c>
      <c r="DF67" s="355">
        <v>1232</v>
      </c>
      <c r="DG67" s="344">
        <v>1221</v>
      </c>
      <c r="DH67" s="345">
        <v>1214</v>
      </c>
      <c r="DI67" s="355">
        <v>1224</v>
      </c>
      <c r="DJ67" s="355">
        <v>1235</v>
      </c>
      <c r="DK67" s="355">
        <v>1239</v>
      </c>
      <c r="DL67" s="355">
        <v>1228</v>
      </c>
      <c r="DM67" s="355">
        <v>1234</v>
      </c>
      <c r="DN67" s="355">
        <v>1106</v>
      </c>
      <c r="DO67" s="355">
        <v>1131</v>
      </c>
      <c r="DP67" s="355">
        <v>1132</v>
      </c>
      <c r="DQ67" s="344">
        <v>1127</v>
      </c>
      <c r="DR67" s="344">
        <v>1115</v>
      </c>
      <c r="DS67" s="348">
        <v>1100</v>
      </c>
      <c r="DT67" s="344">
        <v>1089</v>
      </c>
      <c r="DU67" s="344">
        <v>1084</v>
      </c>
      <c r="DV67" s="344">
        <v>1104</v>
      </c>
      <c r="DW67" s="355"/>
      <c r="DX67" s="355"/>
      <c r="DY67" s="355"/>
      <c r="DZ67" s="355"/>
      <c r="EA67" s="355"/>
      <c r="EB67" s="355"/>
      <c r="EC67" s="355"/>
      <c r="ED67" s="355"/>
      <c r="EE67" s="355"/>
      <c r="EF67" s="355"/>
      <c r="EG67" s="103">
        <v>20</v>
      </c>
      <c r="EH67" s="83">
        <v>1.8115942028985508</v>
      </c>
      <c r="EI67" s="103">
        <v>4</v>
      </c>
      <c r="EJ67" s="83">
        <v>0.32760032760032765</v>
      </c>
    </row>
    <row r="68" spans="1:140" ht="15" outlineLevel="2">
      <c r="A68" s="342">
        <v>237</v>
      </c>
      <c r="B68" s="342" t="s">
        <v>349</v>
      </c>
      <c r="C68" s="342" t="s">
        <v>355</v>
      </c>
      <c r="D68" s="345">
        <v>9674</v>
      </c>
      <c r="E68" s="355">
        <v>9965</v>
      </c>
      <c r="F68" s="355">
        <v>10308</v>
      </c>
      <c r="G68" s="355">
        <v>10414</v>
      </c>
      <c r="H68" s="355">
        <v>10537</v>
      </c>
      <c r="I68" s="355">
        <v>10627</v>
      </c>
      <c r="J68" s="355">
        <v>10664</v>
      </c>
      <c r="K68" s="355">
        <v>10639</v>
      </c>
      <c r="L68" s="355">
        <v>10487</v>
      </c>
      <c r="M68" s="355">
        <v>10592</v>
      </c>
      <c r="N68" s="355">
        <v>10655</v>
      </c>
      <c r="O68" s="348">
        <v>10545</v>
      </c>
      <c r="P68" s="345">
        <v>9885</v>
      </c>
      <c r="Q68" s="355">
        <v>10017</v>
      </c>
      <c r="R68" s="355">
        <v>10517</v>
      </c>
      <c r="S68" s="355">
        <v>10663</v>
      </c>
      <c r="T68" s="355">
        <v>10537</v>
      </c>
      <c r="U68" s="355">
        <v>10854</v>
      </c>
      <c r="V68" s="355">
        <v>10865</v>
      </c>
      <c r="W68" s="355">
        <v>11213</v>
      </c>
      <c r="X68" s="355">
        <v>11302</v>
      </c>
      <c r="Y68" s="355">
        <v>11295</v>
      </c>
      <c r="Z68" s="355">
        <v>11219</v>
      </c>
      <c r="AA68" s="348">
        <v>11058</v>
      </c>
      <c r="AB68" s="345">
        <v>10694</v>
      </c>
      <c r="AC68" s="355">
        <v>10771</v>
      </c>
      <c r="AD68" s="355">
        <v>10992</v>
      </c>
      <c r="AE68" s="355">
        <v>11175</v>
      </c>
      <c r="AF68" s="355">
        <v>11172</v>
      </c>
      <c r="AG68" s="355">
        <v>11347</v>
      </c>
      <c r="AH68" s="355">
        <v>11734</v>
      </c>
      <c r="AI68" s="355">
        <v>11868</v>
      </c>
      <c r="AJ68" s="355">
        <v>11932</v>
      </c>
      <c r="AK68" s="355">
        <v>11957</v>
      </c>
      <c r="AL68" s="355">
        <v>11775</v>
      </c>
      <c r="AM68" s="348">
        <v>11806</v>
      </c>
      <c r="AN68" s="345">
        <v>11400</v>
      </c>
      <c r="AO68" s="355">
        <v>11317</v>
      </c>
      <c r="AP68" s="355">
        <v>11636</v>
      </c>
      <c r="AQ68" s="355">
        <v>11870</v>
      </c>
      <c r="AR68" s="355">
        <v>11897</v>
      </c>
      <c r="AS68" s="355">
        <v>12103</v>
      </c>
      <c r="AT68" s="355">
        <v>12163</v>
      </c>
      <c r="AU68" s="355">
        <v>12237</v>
      </c>
      <c r="AV68" s="355">
        <v>12374</v>
      </c>
      <c r="AW68" s="355">
        <v>12863</v>
      </c>
      <c r="AX68" s="355">
        <v>13646</v>
      </c>
      <c r="AY68" s="348">
        <v>14352</v>
      </c>
      <c r="AZ68" s="345">
        <v>15108</v>
      </c>
      <c r="BA68" s="355">
        <v>15353</v>
      </c>
      <c r="BB68" s="355">
        <v>16949</v>
      </c>
      <c r="BC68" s="355">
        <v>17694</v>
      </c>
      <c r="BD68" s="355">
        <v>17009</v>
      </c>
      <c r="BE68" s="355">
        <v>12817</v>
      </c>
      <c r="BF68" s="355">
        <v>12803</v>
      </c>
      <c r="BG68" s="355">
        <v>13136</v>
      </c>
      <c r="BH68" s="355">
        <v>12854</v>
      </c>
      <c r="BI68" s="355">
        <v>12772</v>
      </c>
      <c r="BJ68" s="355">
        <v>12636</v>
      </c>
      <c r="BK68" s="344">
        <v>12583</v>
      </c>
      <c r="BL68" s="345">
        <v>12350</v>
      </c>
      <c r="BM68" s="355">
        <v>12310</v>
      </c>
      <c r="BN68" s="355">
        <v>12472</v>
      </c>
      <c r="BO68" s="355">
        <v>12512</v>
      </c>
      <c r="BP68" s="355">
        <v>12503</v>
      </c>
      <c r="BQ68" s="355">
        <v>12578</v>
      </c>
      <c r="BR68" s="355">
        <v>12598</v>
      </c>
      <c r="BS68" s="355">
        <v>12716</v>
      </c>
      <c r="BT68" s="355">
        <v>12856</v>
      </c>
      <c r="BU68" s="355">
        <v>12947</v>
      </c>
      <c r="BV68" s="355">
        <v>12935</v>
      </c>
      <c r="BW68" s="344">
        <v>12828</v>
      </c>
      <c r="BX68" s="345">
        <v>12628</v>
      </c>
      <c r="BY68" s="355">
        <v>12670</v>
      </c>
      <c r="BZ68" s="355">
        <v>12981</v>
      </c>
      <c r="CA68" s="355">
        <v>13168</v>
      </c>
      <c r="CB68" s="355">
        <v>13292</v>
      </c>
      <c r="CC68" s="355">
        <v>13395</v>
      </c>
      <c r="CD68" s="355">
        <v>13505</v>
      </c>
      <c r="CE68" s="355">
        <v>13603</v>
      </c>
      <c r="CF68" s="355">
        <v>13607</v>
      </c>
      <c r="CG68" s="355">
        <v>13646</v>
      </c>
      <c r="CH68" s="355">
        <v>13705</v>
      </c>
      <c r="CI68" s="344">
        <v>13594</v>
      </c>
      <c r="CJ68" s="345">
        <v>13277</v>
      </c>
      <c r="CK68" s="355">
        <v>13166</v>
      </c>
      <c r="CL68" s="355">
        <v>13367</v>
      </c>
      <c r="CM68" s="355">
        <v>13358</v>
      </c>
      <c r="CN68" s="355">
        <v>13375</v>
      </c>
      <c r="CO68" s="355">
        <v>13432</v>
      </c>
      <c r="CP68" s="355">
        <v>13630</v>
      </c>
      <c r="CQ68" s="355">
        <v>13911</v>
      </c>
      <c r="CR68" s="355">
        <v>14030</v>
      </c>
      <c r="CS68" s="355">
        <v>14146</v>
      </c>
      <c r="CT68" s="355">
        <v>14221</v>
      </c>
      <c r="CU68" s="344">
        <v>14153</v>
      </c>
      <c r="CV68" s="345">
        <v>14166</v>
      </c>
      <c r="CW68" s="355">
        <v>14471</v>
      </c>
      <c r="CX68" s="355">
        <v>14648</v>
      </c>
      <c r="CY68" s="355">
        <v>14842</v>
      </c>
      <c r="CZ68" s="355">
        <v>14987</v>
      </c>
      <c r="DA68" s="355">
        <v>15063</v>
      </c>
      <c r="DB68" s="355">
        <v>15141</v>
      </c>
      <c r="DC68" s="355">
        <v>15296</v>
      </c>
      <c r="DD68" s="355">
        <v>14925</v>
      </c>
      <c r="DE68" s="355">
        <v>15091</v>
      </c>
      <c r="DF68" s="355">
        <v>15086</v>
      </c>
      <c r="DG68" s="344">
        <v>15013</v>
      </c>
      <c r="DH68" s="345">
        <v>14974</v>
      </c>
      <c r="DI68" s="355">
        <v>14928</v>
      </c>
      <c r="DJ68" s="355">
        <v>14690</v>
      </c>
      <c r="DK68" s="355">
        <v>14771</v>
      </c>
      <c r="DL68" s="355">
        <v>14670</v>
      </c>
      <c r="DM68" s="355">
        <v>14684</v>
      </c>
      <c r="DN68" s="355">
        <v>13725</v>
      </c>
      <c r="DO68" s="355">
        <v>13799</v>
      </c>
      <c r="DP68" s="355">
        <v>13858</v>
      </c>
      <c r="DQ68" s="344">
        <v>13870</v>
      </c>
      <c r="DR68" s="344">
        <v>13803</v>
      </c>
      <c r="DS68" s="348">
        <v>13682</v>
      </c>
      <c r="DT68" s="344">
        <v>13310</v>
      </c>
      <c r="DU68" s="344">
        <v>13280</v>
      </c>
      <c r="DV68" s="344">
        <v>13475</v>
      </c>
      <c r="DW68" s="355"/>
      <c r="DX68" s="355"/>
      <c r="DY68" s="355"/>
      <c r="DZ68" s="355"/>
      <c r="EA68" s="355"/>
      <c r="EB68" s="355"/>
      <c r="EC68" s="355"/>
      <c r="ED68" s="355"/>
      <c r="EE68" s="355"/>
      <c r="EF68" s="355"/>
      <c r="EG68" s="103">
        <v>195</v>
      </c>
      <c r="EH68" s="83">
        <v>1.4471243042671615</v>
      </c>
      <c r="EI68" s="103">
        <v>-207</v>
      </c>
      <c r="EJ68" s="83">
        <v>-1.3788050356357824</v>
      </c>
    </row>
    <row r="69" spans="1:140" ht="15" outlineLevel="2">
      <c r="A69" s="342">
        <v>264</v>
      </c>
      <c r="B69" s="342" t="s">
        <v>349</v>
      </c>
      <c r="C69" s="342" t="s">
        <v>356</v>
      </c>
      <c r="D69" s="345">
        <v>5775</v>
      </c>
      <c r="E69" s="355">
        <v>5780</v>
      </c>
      <c r="F69" s="355">
        <v>5810</v>
      </c>
      <c r="G69" s="355">
        <v>5802</v>
      </c>
      <c r="H69" s="355">
        <v>5839</v>
      </c>
      <c r="I69" s="355">
        <v>5876</v>
      </c>
      <c r="J69" s="355">
        <v>5805</v>
      </c>
      <c r="K69" s="355">
        <v>5796</v>
      </c>
      <c r="L69" s="355">
        <v>5737</v>
      </c>
      <c r="M69" s="355">
        <v>5741</v>
      </c>
      <c r="N69" s="355">
        <v>5754</v>
      </c>
      <c r="O69" s="348">
        <v>5759</v>
      </c>
      <c r="P69" s="345">
        <v>5726</v>
      </c>
      <c r="Q69" s="355">
        <v>5651</v>
      </c>
      <c r="R69" s="355">
        <v>5690</v>
      </c>
      <c r="S69" s="355">
        <v>5722</v>
      </c>
      <c r="T69" s="355">
        <v>5839</v>
      </c>
      <c r="U69" s="355">
        <v>5753</v>
      </c>
      <c r="V69" s="355">
        <v>5679</v>
      </c>
      <c r="W69" s="355">
        <v>5884</v>
      </c>
      <c r="X69" s="355">
        <v>5896</v>
      </c>
      <c r="Y69" s="355">
        <v>5922</v>
      </c>
      <c r="Z69" s="355">
        <v>5936</v>
      </c>
      <c r="AA69" s="348">
        <v>5801</v>
      </c>
      <c r="AB69" s="345">
        <v>5714</v>
      </c>
      <c r="AC69" s="355">
        <v>5680</v>
      </c>
      <c r="AD69" s="355">
        <v>5717</v>
      </c>
      <c r="AE69" s="355">
        <v>5701</v>
      </c>
      <c r="AF69" s="355">
        <v>5704</v>
      </c>
      <c r="AG69" s="355">
        <v>5777</v>
      </c>
      <c r="AH69" s="355">
        <v>5877</v>
      </c>
      <c r="AI69" s="355">
        <v>5918</v>
      </c>
      <c r="AJ69" s="355">
        <v>6040</v>
      </c>
      <c r="AK69" s="355">
        <v>6015</v>
      </c>
      <c r="AL69" s="355">
        <v>5982</v>
      </c>
      <c r="AM69" s="348">
        <v>5967</v>
      </c>
      <c r="AN69" s="345">
        <v>5895</v>
      </c>
      <c r="AO69" s="355">
        <v>5897</v>
      </c>
      <c r="AP69" s="355">
        <v>5953</v>
      </c>
      <c r="AQ69" s="355">
        <v>6033</v>
      </c>
      <c r="AR69" s="355">
        <v>6032</v>
      </c>
      <c r="AS69" s="355">
        <v>6125</v>
      </c>
      <c r="AT69" s="355">
        <v>6092</v>
      </c>
      <c r="AU69" s="355">
        <v>6161</v>
      </c>
      <c r="AV69" s="355">
        <v>6197</v>
      </c>
      <c r="AW69" s="355">
        <v>6258</v>
      </c>
      <c r="AX69" s="355">
        <v>6176</v>
      </c>
      <c r="AY69" s="348">
        <v>6223</v>
      </c>
      <c r="AZ69" s="345">
        <v>6184</v>
      </c>
      <c r="BA69" s="355">
        <v>6193</v>
      </c>
      <c r="BB69" s="355">
        <v>6246</v>
      </c>
      <c r="BC69" s="355">
        <v>6209</v>
      </c>
      <c r="BD69" s="355">
        <v>6209</v>
      </c>
      <c r="BE69" s="355">
        <v>6172</v>
      </c>
      <c r="BF69" s="355">
        <v>6224</v>
      </c>
      <c r="BG69" s="355">
        <v>6528</v>
      </c>
      <c r="BH69" s="355">
        <v>6194</v>
      </c>
      <c r="BI69" s="355">
        <v>6239</v>
      </c>
      <c r="BJ69" s="355">
        <v>6149</v>
      </c>
      <c r="BK69" s="344">
        <v>6126</v>
      </c>
      <c r="BL69" s="345">
        <v>6093</v>
      </c>
      <c r="BM69" s="355">
        <v>6098</v>
      </c>
      <c r="BN69" s="355">
        <v>6096</v>
      </c>
      <c r="BO69" s="355">
        <v>6129</v>
      </c>
      <c r="BP69" s="355">
        <v>6132</v>
      </c>
      <c r="BQ69" s="355">
        <v>6145</v>
      </c>
      <c r="BR69" s="355">
        <v>6151</v>
      </c>
      <c r="BS69" s="355">
        <v>6205</v>
      </c>
      <c r="BT69" s="355">
        <v>6297</v>
      </c>
      <c r="BU69" s="355">
        <v>6294</v>
      </c>
      <c r="BV69" s="355">
        <v>6289</v>
      </c>
      <c r="BW69" s="344">
        <v>6323</v>
      </c>
      <c r="BX69" s="345">
        <v>6300</v>
      </c>
      <c r="BY69" s="355">
        <v>6269</v>
      </c>
      <c r="BZ69" s="355">
        <v>6341</v>
      </c>
      <c r="CA69" s="355">
        <v>6339</v>
      </c>
      <c r="CB69" s="355">
        <v>6357</v>
      </c>
      <c r="CC69" s="355">
        <v>6410</v>
      </c>
      <c r="CD69" s="355">
        <v>6439</v>
      </c>
      <c r="CE69" s="355">
        <v>6468</v>
      </c>
      <c r="CF69" s="355">
        <v>6461</v>
      </c>
      <c r="CG69" s="355">
        <v>6485</v>
      </c>
      <c r="CH69" s="355">
        <v>6506</v>
      </c>
      <c r="CI69" s="344">
        <v>6464</v>
      </c>
      <c r="CJ69" s="345">
        <v>6375</v>
      </c>
      <c r="CK69" s="355">
        <v>6437</v>
      </c>
      <c r="CL69" s="355">
        <v>6445</v>
      </c>
      <c r="CM69" s="355">
        <v>6503</v>
      </c>
      <c r="CN69" s="355">
        <v>6423</v>
      </c>
      <c r="CO69" s="355">
        <v>6364</v>
      </c>
      <c r="CP69" s="355">
        <v>6510</v>
      </c>
      <c r="CQ69" s="355">
        <v>6627</v>
      </c>
      <c r="CR69" s="355">
        <v>6682</v>
      </c>
      <c r="CS69" s="355">
        <v>6674</v>
      </c>
      <c r="CT69" s="355">
        <v>6728</v>
      </c>
      <c r="CU69" s="344">
        <v>6721</v>
      </c>
      <c r="CV69" s="345">
        <v>6729</v>
      </c>
      <c r="CW69" s="355">
        <v>6843</v>
      </c>
      <c r="CX69" s="355">
        <v>6934</v>
      </c>
      <c r="CY69" s="355">
        <v>6953</v>
      </c>
      <c r="CZ69" s="355">
        <v>7017</v>
      </c>
      <c r="DA69" s="355">
        <v>7007</v>
      </c>
      <c r="DB69" s="355">
        <v>6965</v>
      </c>
      <c r="DC69" s="355">
        <v>6991</v>
      </c>
      <c r="DD69" s="355">
        <v>6990</v>
      </c>
      <c r="DE69" s="355">
        <v>7005</v>
      </c>
      <c r="DF69" s="355">
        <v>6989</v>
      </c>
      <c r="DG69" s="344">
        <v>6990</v>
      </c>
      <c r="DH69" s="345">
        <v>6971</v>
      </c>
      <c r="DI69" s="355">
        <v>7023</v>
      </c>
      <c r="DJ69" s="355">
        <v>6853</v>
      </c>
      <c r="DK69" s="355">
        <v>6927</v>
      </c>
      <c r="DL69" s="355">
        <v>6965</v>
      </c>
      <c r="DM69" s="355">
        <v>6988</v>
      </c>
      <c r="DN69" s="355">
        <v>6577</v>
      </c>
      <c r="DO69" s="355">
        <v>6526</v>
      </c>
      <c r="DP69" s="355">
        <v>6546</v>
      </c>
      <c r="DQ69" s="344">
        <v>6537</v>
      </c>
      <c r="DR69" s="344">
        <v>6536</v>
      </c>
      <c r="DS69" s="348">
        <v>6537</v>
      </c>
      <c r="DT69" s="344">
        <v>6430</v>
      </c>
      <c r="DU69" s="344">
        <v>6442</v>
      </c>
      <c r="DV69" s="344">
        <v>6427</v>
      </c>
      <c r="DW69" s="355"/>
      <c r="DX69" s="355"/>
      <c r="DY69" s="355"/>
      <c r="DZ69" s="355"/>
      <c r="EA69" s="355"/>
      <c r="EB69" s="355"/>
      <c r="EC69" s="355"/>
      <c r="ED69" s="355"/>
      <c r="EE69" s="355"/>
      <c r="EF69" s="355"/>
      <c r="EG69" s="103">
        <v>-15</v>
      </c>
      <c r="EH69" s="83">
        <v>-0.23339038431616616</v>
      </c>
      <c r="EI69" s="103">
        <v>-110</v>
      </c>
      <c r="EJ69" s="83">
        <v>-1.5736766809728182</v>
      </c>
    </row>
    <row r="70" spans="1:140" ht="15" outlineLevel="2">
      <c r="A70" s="342">
        <v>310</v>
      </c>
      <c r="B70" s="342" t="s">
        <v>349</v>
      </c>
      <c r="C70" s="342" t="s">
        <v>357</v>
      </c>
      <c r="D70" s="345">
        <v>2459</v>
      </c>
      <c r="E70" s="355">
        <v>2505</v>
      </c>
      <c r="F70" s="355">
        <v>2554</v>
      </c>
      <c r="G70" s="355">
        <v>2550</v>
      </c>
      <c r="H70" s="355">
        <v>2592</v>
      </c>
      <c r="I70" s="355">
        <v>2612</v>
      </c>
      <c r="J70" s="355">
        <v>2567</v>
      </c>
      <c r="K70" s="355">
        <v>2556</v>
      </c>
      <c r="L70" s="355">
        <v>2567</v>
      </c>
      <c r="M70" s="355">
        <v>2546</v>
      </c>
      <c r="N70" s="355">
        <v>2550</v>
      </c>
      <c r="O70" s="348">
        <v>2589</v>
      </c>
      <c r="P70" s="345">
        <v>2515</v>
      </c>
      <c r="Q70" s="355">
        <v>2368</v>
      </c>
      <c r="R70" s="355">
        <v>2510</v>
      </c>
      <c r="S70" s="355">
        <v>2531</v>
      </c>
      <c r="T70" s="355">
        <v>2592</v>
      </c>
      <c r="U70" s="355">
        <v>2589</v>
      </c>
      <c r="V70" s="355">
        <v>2559</v>
      </c>
      <c r="W70" s="355">
        <v>2648</v>
      </c>
      <c r="X70" s="355">
        <v>2643</v>
      </c>
      <c r="Y70" s="355">
        <v>2686</v>
      </c>
      <c r="Z70" s="355">
        <v>2619</v>
      </c>
      <c r="AA70" s="348">
        <v>2550</v>
      </c>
      <c r="AB70" s="345">
        <v>2477</v>
      </c>
      <c r="AC70" s="355">
        <v>2434</v>
      </c>
      <c r="AD70" s="355">
        <v>2438</v>
      </c>
      <c r="AE70" s="355">
        <v>2429</v>
      </c>
      <c r="AF70" s="355">
        <v>2476</v>
      </c>
      <c r="AG70" s="355">
        <v>2558</v>
      </c>
      <c r="AH70" s="355">
        <v>2680</v>
      </c>
      <c r="AI70" s="355">
        <v>2686</v>
      </c>
      <c r="AJ70" s="355">
        <v>2697</v>
      </c>
      <c r="AK70" s="355">
        <v>2702</v>
      </c>
      <c r="AL70" s="355">
        <v>2585</v>
      </c>
      <c r="AM70" s="348">
        <v>2604</v>
      </c>
      <c r="AN70" s="345">
        <v>2594</v>
      </c>
      <c r="AO70" s="355">
        <v>2480</v>
      </c>
      <c r="AP70" s="355">
        <v>2516</v>
      </c>
      <c r="AQ70" s="355">
        <v>2570</v>
      </c>
      <c r="AR70" s="355">
        <v>2555</v>
      </c>
      <c r="AS70" s="355">
        <v>2621</v>
      </c>
      <c r="AT70" s="355">
        <v>2654</v>
      </c>
      <c r="AU70" s="355">
        <v>2658</v>
      </c>
      <c r="AV70" s="355">
        <v>2670</v>
      </c>
      <c r="AW70" s="355">
        <v>2683</v>
      </c>
      <c r="AX70" s="355">
        <v>2681</v>
      </c>
      <c r="AY70" s="348">
        <v>2702</v>
      </c>
      <c r="AZ70" s="345">
        <v>2668</v>
      </c>
      <c r="BA70" s="355">
        <v>2659</v>
      </c>
      <c r="BB70" s="355">
        <v>2691</v>
      </c>
      <c r="BC70" s="355">
        <v>2620</v>
      </c>
      <c r="BD70" s="355">
        <v>2600</v>
      </c>
      <c r="BE70" s="355">
        <v>2600</v>
      </c>
      <c r="BF70" s="355">
        <v>2586</v>
      </c>
      <c r="BG70" s="355">
        <v>2574</v>
      </c>
      <c r="BH70" s="355">
        <v>2474</v>
      </c>
      <c r="BI70" s="355">
        <v>2446</v>
      </c>
      <c r="BJ70" s="355">
        <v>2295</v>
      </c>
      <c r="BK70" s="344">
        <v>2306</v>
      </c>
      <c r="BL70" s="345">
        <v>2293</v>
      </c>
      <c r="BM70" s="355">
        <v>2271</v>
      </c>
      <c r="BN70" s="355">
        <v>2299</v>
      </c>
      <c r="BO70" s="355">
        <v>2312</v>
      </c>
      <c r="BP70" s="355">
        <v>2270</v>
      </c>
      <c r="BQ70" s="355">
        <v>2278</v>
      </c>
      <c r="BR70" s="355">
        <v>2246</v>
      </c>
      <c r="BS70" s="355">
        <v>2240</v>
      </c>
      <c r="BT70" s="355">
        <v>2289</v>
      </c>
      <c r="BU70" s="355">
        <v>2301</v>
      </c>
      <c r="BV70" s="355">
        <v>2261</v>
      </c>
      <c r="BW70" s="344">
        <v>2243</v>
      </c>
      <c r="BX70" s="345">
        <v>2185</v>
      </c>
      <c r="BY70" s="355">
        <v>2163</v>
      </c>
      <c r="BZ70" s="355">
        <v>2193</v>
      </c>
      <c r="CA70" s="355">
        <v>2223</v>
      </c>
      <c r="CB70" s="355">
        <v>2253</v>
      </c>
      <c r="CC70" s="355">
        <v>2263</v>
      </c>
      <c r="CD70" s="355">
        <v>2267</v>
      </c>
      <c r="CE70" s="355">
        <v>2300</v>
      </c>
      <c r="CF70" s="355">
        <v>2343</v>
      </c>
      <c r="CG70" s="355">
        <v>2360</v>
      </c>
      <c r="CH70" s="355">
        <v>2387</v>
      </c>
      <c r="CI70" s="344">
        <v>2367</v>
      </c>
      <c r="CJ70" s="345">
        <v>2256</v>
      </c>
      <c r="CK70" s="355">
        <v>2267</v>
      </c>
      <c r="CL70" s="355">
        <v>2292</v>
      </c>
      <c r="CM70" s="355">
        <v>2273</v>
      </c>
      <c r="CN70" s="355">
        <v>2229</v>
      </c>
      <c r="CO70" s="355">
        <v>2221</v>
      </c>
      <c r="CP70" s="355">
        <v>2256</v>
      </c>
      <c r="CQ70" s="355">
        <v>2314</v>
      </c>
      <c r="CR70" s="355">
        <v>2354</v>
      </c>
      <c r="CS70" s="355">
        <v>2413</v>
      </c>
      <c r="CT70" s="355">
        <v>2452</v>
      </c>
      <c r="CU70" s="344">
        <v>2464</v>
      </c>
      <c r="CV70" s="345">
        <v>2441</v>
      </c>
      <c r="CW70" s="355">
        <v>2503</v>
      </c>
      <c r="CX70" s="355">
        <v>2544</v>
      </c>
      <c r="CY70" s="355">
        <v>2595</v>
      </c>
      <c r="CZ70" s="355">
        <v>2600</v>
      </c>
      <c r="DA70" s="355">
        <v>2593</v>
      </c>
      <c r="DB70" s="355">
        <v>2578</v>
      </c>
      <c r="DC70" s="355">
        <v>2599</v>
      </c>
      <c r="DD70" s="355">
        <v>2551</v>
      </c>
      <c r="DE70" s="355">
        <v>2571</v>
      </c>
      <c r="DF70" s="355">
        <v>2571</v>
      </c>
      <c r="DG70" s="344">
        <v>2588</v>
      </c>
      <c r="DH70" s="345">
        <v>2565</v>
      </c>
      <c r="DI70" s="355">
        <v>2609</v>
      </c>
      <c r="DJ70" s="355">
        <v>2607</v>
      </c>
      <c r="DK70" s="355">
        <v>2637</v>
      </c>
      <c r="DL70" s="355">
        <v>2612</v>
      </c>
      <c r="DM70" s="355">
        <v>2597</v>
      </c>
      <c r="DN70" s="355">
        <v>2324</v>
      </c>
      <c r="DO70" s="355">
        <v>2334</v>
      </c>
      <c r="DP70" s="355">
        <v>2325</v>
      </c>
      <c r="DQ70" s="344">
        <v>2339</v>
      </c>
      <c r="DR70" s="344">
        <v>2330</v>
      </c>
      <c r="DS70" s="348">
        <v>2319</v>
      </c>
      <c r="DT70" s="344">
        <v>2265</v>
      </c>
      <c r="DU70" s="344">
        <v>2271</v>
      </c>
      <c r="DV70" s="344">
        <v>2273</v>
      </c>
      <c r="DW70" s="355"/>
      <c r="DX70" s="355"/>
      <c r="DY70" s="355"/>
      <c r="DZ70" s="355"/>
      <c r="EA70" s="355"/>
      <c r="EB70" s="355"/>
      <c r="EC70" s="355"/>
      <c r="ED70" s="355"/>
      <c r="EE70" s="355"/>
      <c r="EF70" s="355"/>
      <c r="EG70" s="103">
        <v>2</v>
      </c>
      <c r="EH70" s="83">
        <v>8.7989441267047955E-2</v>
      </c>
      <c r="EI70" s="103">
        <v>-46</v>
      </c>
      <c r="EJ70" s="83">
        <v>-1.777434312210201</v>
      </c>
    </row>
    <row r="71" spans="1:140" ht="15" outlineLevel="2">
      <c r="A71" s="342">
        <v>315</v>
      </c>
      <c r="B71" s="342" t="s">
        <v>349</v>
      </c>
      <c r="C71" s="342" t="s">
        <v>358</v>
      </c>
      <c r="D71" s="345">
        <v>1379</v>
      </c>
      <c r="E71" s="355">
        <v>1358</v>
      </c>
      <c r="F71" s="355">
        <v>1353</v>
      </c>
      <c r="G71" s="355">
        <v>1329</v>
      </c>
      <c r="H71" s="355">
        <v>1334</v>
      </c>
      <c r="I71" s="355">
        <v>1368</v>
      </c>
      <c r="J71" s="355">
        <v>1379</v>
      </c>
      <c r="K71" s="355">
        <v>1374</v>
      </c>
      <c r="L71" s="355">
        <v>1355</v>
      </c>
      <c r="M71" s="355">
        <v>1382</v>
      </c>
      <c r="N71" s="355">
        <v>1388</v>
      </c>
      <c r="O71" s="348">
        <v>1414</v>
      </c>
      <c r="P71" s="345">
        <v>1358</v>
      </c>
      <c r="Q71" s="355">
        <v>1198</v>
      </c>
      <c r="R71" s="355">
        <v>1258</v>
      </c>
      <c r="S71" s="355">
        <v>1253</v>
      </c>
      <c r="T71" s="355">
        <v>1334</v>
      </c>
      <c r="U71" s="355">
        <v>1312</v>
      </c>
      <c r="V71" s="355">
        <v>1317</v>
      </c>
      <c r="W71" s="355">
        <v>1339</v>
      </c>
      <c r="X71" s="355">
        <v>1361</v>
      </c>
      <c r="Y71" s="355">
        <v>1390</v>
      </c>
      <c r="Z71" s="355">
        <v>1337</v>
      </c>
      <c r="AA71" s="348">
        <v>1320</v>
      </c>
      <c r="AB71" s="345">
        <v>1305</v>
      </c>
      <c r="AC71" s="355">
        <v>1308</v>
      </c>
      <c r="AD71" s="355">
        <v>1291</v>
      </c>
      <c r="AE71" s="355">
        <v>1309</v>
      </c>
      <c r="AF71" s="355">
        <v>1298</v>
      </c>
      <c r="AG71" s="355">
        <v>1315</v>
      </c>
      <c r="AH71" s="355">
        <v>1417</v>
      </c>
      <c r="AI71" s="355">
        <v>1434</v>
      </c>
      <c r="AJ71" s="355">
        <v>1455</v>
      </c>
      <c r="AK71" s="355">
        <v>1433</v>
      </c>
      <c r="AL71" s="355">
        <v>1327</v>
      </c>
      <c r="AM71" s="348">
        <v>1365</v>
      </c>
      <c r="AN71" s="345">
        <v>1371</v>
      </c>
      <c r="AO71" s="355">
        <v>1318</v>
      </c>
      <c r="AP71" s="355">
        <v>1334</v>
      </c>
      <c r="AQ71" s="355">
        <v>1410</v>
      </c>
      <c r="AR71" s="355">
        <v>1427</v>
      </c>
      <c r="AS71" s="355">
        <v>1472</v>
      </c>
      <c r="AT71" s="355">
        <v>1492</v>
      </c>
      <c r="AU71" s="355">
        <v>1504</v>
      </c>
      <c r="AV71" s="355">
        <v>1533</v>
      </c>
      <c r="AW71" s="355">
        <v>1540</v>
      </c>
      <c r="AX71" s="355">
        <v>1560</v>
      </c>
      <c r="AY71" s="348">
        <v>1556</v>
      </c>
      <c r="AZ71" s="345">
        <v>1538</v>
      </c>
      <c r="BA71" s="355">
        <v>1514</v>
      </c>
      <c r="BB71" s="355">
        <v>1496</v>
      </c>
      <c r="BC71" s="355">
        <v>1443</v>
      </c>
      <c r="BD71" s="355">
        <v>1413</v>
      </c>
      <c r="BE71" s="355">
        <v>1413</v>
      </c>
      <c r="BF71" s="355">
        <v>1410</v>
      </c>
      <c r="BG71" s="355">
        <v>1357</v>
      </c>
      <c r="BH71" s="355">
        <v>1313</v>
      </c>
      <c r="BI71" s="355">
        <v>1315</v>
      </c>
      <c r="BJ71" s="355">
        <v>1284</v>
      </c>
      <c r="BK71" s="344">
        <v>1289</v>
      </c>
      <c r="BL71" s="345">
        <v>1279</v>
      </c>
      <c r="BM71" s="355">
        <v>1283</v>
      </c>
      <c r="BN71" s="355">
        <v>1291</v>
      </c>
      <c r="BO71" s="355">
        <v>1340</v>
      </c>
      <c r="BP71" s="355">
        <v>1331</v>
      </c>
      <c r="BQ71" s="355">
        <v>1325</v>
      </c>
      <c r="BR71" s="355">
        <v>1245</v>
      </c>
      <c r="BS71" s="355">
        <v>1244</v>
      </c>
      <c r="BT71" s="355">
        <v>1261</v>
      </c>
      <c r="BU71" s="355">
        <v>1217</v>
      </c>
      <c r="BV71" s="355">
        <v>1218</v>
      </c>
      <c r="BW71" s="344">
        <v>1210</v>
      </c>
      <c r="BX71" s="345">
        <v>1182</v>
      </c>
      <c r="BY71" s="355">
        <v>1210</v>
      </c>
      <c r="BZ71" s="355">
        <v>1211</v>
      </c>
      <c r="CA71" s="355">
        <v>1225</v>
      </c>
      <c r="CB71" s="355">
        <v>1234</v>
      </c>
      <c r="CC71" s="355">
        <v>1245</v>
      </c>
      <c r="CD71" s="355">
        <v>1287</v>
      </c>
      <c r="CE71" s="355">
        <v>1325</v>
      </c>
      <c r="CF71" s="355">
        <v>1269</v>
      </c>
      <c r="CG71" s="355">
        <v>1272</v>
      </c>
      <c r="CH71" s="355">
        <v>1318</v>
      </c>
      <c r="CI71" s="344">
        <v>1326</v>
      </c>
      <c r="CJ71" s="345">
        <v>1257</v>
      </c>
      <c r="CK71" s="355">
        <v>1218</v>
      </c>
      <c r="CL71" s="355">
        <v>1196</v>
      </c>
      <c r="CM71" s="355">
        <v>1148</v>
      </c>
      <c r="CN71" s="355">
        <v>1131</v>
      </c>
      <c r="CO71" s="355">
        <v>1116</v>
      </c>
      <c r="CP71" s="355">
        <v>1115</v>
      </c>
      <c r="CQ71" s="355">
        <v>1145</v>
      </c>
      <c r="CR71" s="355">
        <v>1137</v>
      </c>
      <c r="CS71" s="355">
        <v>1150</v>
      </c>
      <c r="CT71" s="355">
        <v>1161</v>
      </c>
      <c r="CU71" s="344">
        <v>1173</v>
      </c>
      <c r="CV71" s="345">
        <v>1182</v>
      </c>
      <c r="CW71" s="355">
        <v>1222</v>
      </c>
      <c r="CX71" s="355">
        <v>1265</v>
      </c>
      <c r="CY71" s="355">
        <v>1272</v>
      </c>
      <c r="CZ71" s="355">
        <v>1285</v>
      </c>
      <c r="DA71" s="355">
        <v>1249</v>
      </c>
      <c r="DB71" s="355">
        <v>1242</v>
      </c>
      <c r="DC71" s="355">
        <v>1247</v>
      </c>
      <c r="DD71" s="355">
        <v>1247</v>
      </c>
      <c r="DE71" s="355">
        <v>1267</v>
      </c>
      <c r="DF71" s="355">
        <v>1283</v>
      </c>
      <c r="DG71" s="344">
        <v>1273</v>
      </c>
      <c r="DH71" s="345">
        <v>1220</v>
      </c>
      <c r="DI71" s="355">
        <v>1246</v>
      </c>
      <c r="DJ71" s="355">
        <v>1257</v>
      </c>
      <c r="DK71" s="355">
        <v>1288</v>
      </c>
      <c r="DL71" s="355">
        <v>1284</v>
      </c>
      <c r="DM71" s="355">
        <v>1259</v>
      </c>
      <c r="DN71" s="355">
        <v>1154</v>
      </c>
      <c r="DO71" s="355">
        <v>1142</v>
      </c>
      <c r="DP71" s="355">
        <v>1149</v>
      </c>
      <c r="DQ71" s="344">
        <v>1157</v>
      </c>
      <c r="DR71" s="344">
        <v>1151</v>
      </c>
      <c r="DS71" s="348">
        <v>1130</v>
      </c>
      <c r="DT71" s="344">
        <v>1076</v>
      </c>
      <c r="DU71" s="344">
        <v>1025</v>
      </c>
      <c r="DV71" s="344">
        <v>1084</v>
      </c>
      <c r="DW71" s="355"/>
      <c r="DX71" s="355"/>
      <c r="DY71" s="355"/>
      <c r="DZ71" s="355"/>
      <c r="EA71" s="355"/>
      <c r="EB71" s="355"/>
      <c r="EC71" s="355"/>
      <c r="ED71" s="355"/>
      <c r="EE71" s="355"/>
      <c r="EF71" s="355"/>
      <c r="EG71" s="103">
        <v>59</v>
      </c>
      <c r="EH71" s="83">
        <v>5.4428044280442807</v>
      </c>
      <c r="EI71" s="103">
        <v>-46</v>
      </c>
      <c r="EJ71" s="83">
        <v>-3.6135113904163392</v>
      </c>
    </row>
    <row r="72" spans="1:140" ht="15" outlineLevel="2">
      <c r="A72" s="342">
        <v>361</v>
      </c>
      <c r="B72" s="342" t="s">
        <v>349</v>
      </c>
      <c r="C72" s="342" t="s">
        <v>359</v>
      </c>
      <c r="D72" s="345">
        <v>2195</v>
      </c>
      <c r="E72" s="355">
        <v>2216</v>
      </c>
      <c r="F72" s="355">
        <v>2296</v>
      </c>
      <c r="G72" s="355">
        <v>2380</v>
      </c>
      <c r="H72" s="355">
        <v>2393</v>
      </c>
      <c r="I72" s="355">
        <v>2542</v>
      </c>
      <c r="J72" s="355">
        <v>2566</v>
      </c>
      <c r="K72" s="355">
        <v>2634</v>
      </c>
      <c r="L72" s="355">
        <v>2647</v>
      </c>
      <c r="M72" s="355">
        <v>2549</v>
      </c>
      <c r="N72" s="355">
        <v>2500</v>
      </c>
      <c r="O72" s="348">
        <v>2409</v>
      </c>
      <c r="P72" s="345">
        <v>2247</v>
      </c>
      <c r="Q72" s="355">
        <v>2177</v>
      </c>
      <c r="R72" s="355">
        <v>2279</v>
      </c>
      <c r="S72" s="355">
        <v>2287</v>
      </c>
      <c r="T72" s="355">
        <v>2393</v>
      </c>
      <c r="U72" s="355">
        <v>2461</v>
      </c>
      <c r="V72" s="355">
        <v>2456</v>
      </c>
      <c r="W72" s="355">
        <v>2569</v>
      </c>
      <c r="X72" s="355">
        <v>2623</v>
      </c>
      <c r="Y72" s="355">
        <v>2680</v>
      </c>
      <c r="Z72" s="355">
        <v>2597</v>
      </c>
      <c r="AA72" s="348">
        <v>2559</v>
      </c>
      <c r="AB72" s="345">
        <v>2415</v>
      </c>
      <c r="AC72" s="355">
        <v>2307</v>
      </c>
      <c r="AD72" s="355">
        <v>2312</v>
      </c>
      <c r="AE72" s="355">
        <v>2341</v>
      </c>
      <c r="AF72" s="355">
        <v>2367</v>
      </c>
      <c r="AG72" s="355">
        <v>2450</v>
      </c>
      <c r="AH72" s="355">
        <v>2752</v>
      </c>
      <c r="AI72" s="355">
        <v>2829</v>
      </c>
      <c r="AJ72" s="355">
        <v>2872</v>
      </c>
      <c r="AK72" s="355">
        <v>2836</v>
      </c>
      <c r="AL72" s="355">
        <v>2627</v>
      </c>
      <c r="AM72" s="348">
        <v>2631</v>
      </c>
      <c r="AN72" s="345">
        <v>2624</v>
      </c>
      <c r="AO72" s="355">
        <v>2425</v>
      </c>
      <c r="AP72" s="355">
        <v>2394</v>
      </c>
      <c r="AQ72" s="355">
        <v>2580</v>
      </c>
      <c r="AR72" s="355">
        <v>2608</v>
      </c>
      <c r="AS72" s="355">
        <v>2686</v>
      </c>
      <c r="AT72" s="355">
        <v>2745</v>
      </c>
      <c r="AU72" s="355">
        <v>2755</v>
      </c>
      <c r="AV72" s="355">
        <v>2719</v>
      </c>
      <c r="AW72" s="355">
        <v>2731</v>
      </c>
      <c r="AX72" s="355">
        <v>2734</v>
      </c>
      <c r="AY72" s="348">
        <v>2739</v>
      </c>
      <c r="AZ72" s="345">
        <v>2660</v>
      </c>
      <c r="BA72" s="355">
        <v>2612</v>
      </c>
      <c r="BB72" s="355">
        <v>2625</v>
      </c>
      <c r="BC72" s="355">
        <v>2487</v>
      </c>
      <c r="BD72" s="355">
        <v>2527</v>
      </c>
      <c r="BE72" s="355">
        <v>2592</v>
      </c>
      <c r="BF72" s="355">
        <v>2559</v>
      </c>
      <c r="BG72" s="355">
        <v>2569</v>
      </c>
      <c r="BH72" s="355">
        <v>2564</v>
      </c>
      <c r="BI72" s="355">
        <v>2507</v>
      </c>
      <c r="BJ72" s="355">
        <v>2411</v>
      </c>
      <c r="BK72" s="344">
        <v>2458</v>
      </c>
      <c r="BL72" s="345">
        <v>2456</v>
      </c>
      <c r="BM72" s="355">
        <v>2486</v>
      </c>
      <c r="BN72" s="355">
        <v>2604</v>
      </c>
      <c r="BO72" s="355">
        <v>2682</v>
      </c>
      <c r="BP72" s="355">
        <v>2501</v>
      </c>
      <c r="BQ72" s="355">
        <v>2479</v>
      </c>
      <c r="BR72" s="355">
        <v>2386</v>
      </c>
      <c r="BS72" s="355">
        <v>2306</v>
      </c>
      <c r="BT72" s="355">
        <v>2342</v>
      </c>
      <c r="BU72" s="355">
        <v>2353</v>
      </c>
      <c r="BV72" s="355">
        <v>2359</v>
      </c>
      <c r="BW72" s="344">
        <v>2323</v>
      </c>
      <c r="BX72" s="345">
        <v>2240</v>
      </c>
      <c r="BY72" s="355">
        <v>2166</v>
      </c>
      <c r="BZ72" s="355">
        <v>2161</v>
      </c>
      <c r="CA72" s="355">
        <v>2159</v>
      </c>
      <c r="CB72" s="355">
        <v>2186</v>
      </c>
      <c r="CC72" s="355">
        <v>2261</v>
      </c>
      <c r="CD72" s="355">
        <v>2319</v>
      </c>
      <c r="CE72" s="355">
        <v>2343</v>
      </c>
      <c r="CF72" s="355">
        <v>2197</v>
      </c>
      <c r="CG72" s="355">
        <v>2208</v>
      </c>
      <c r="CH72" s="355">
        <v>2261</v>
      </c>
      <c r="CI72" s="344">
        <v>2239</v>
      </c>
      <c r="CJ72" s="345">
        <v>2077</v>
      </c>
      <c r="CK72" s="355">
        <v>2012</v>
      </c>
      <c r="CL72" s="355">
        <v>2090</v>
      </c>
      <c r="CM72" s="355">
        <v>2118</v>
      </c>
      <c r="CN72" s="355">
        <v>2091</v>
      </c>
      <c r="CO72" s="355">
        <v>2074</v>
      </c>
      <c r="CP72" s="355">
        <v>2062</v>
      </c>
      <c r="CQ72" s="355">
        <v>2131</v>
      </c>
      <c r="CR72" s="355">
        <v>2148</v>
      </c>
      <c r="CS72" s="355">
        <v>2217</v>
      </c>
      <c r="CT72" s="355">
        <v>2266</v>
      </c>
      <c r="CU72" s="344">
        <v>2286</v>
      </c>
      <c r="CV72" s="345">
        <v>2205</v>
      </c>
      <c r="CW72" s="355">
        <v>2264</v>
      </c>
      <c r="CX72" s="355">
        <v>2330</v>
      </c>
      <c r="CY72" s="355">
        <v>2420</v>
      </c>
      <c r="CZ72" s="355">
        <v>2478</v>
      </c>
      <c r="DA72" s="355">
        <v>2462</v>
      </c>
      <c r="DB72" s="355">
        <v>2434</v>
      </c>
      <c r="DC72" s="355">
        <v>2440</v>
      </c>
      <c r="DD72" s="355">
        <v>2468</v>
      </c>
      <c r="DE72" s="355">
        <v>2513</v>
      </c>
      <c r="DF72" s="355">
        <v>2536</v>
      </c>
      <c r="DG72" s="344">
        <v>2546</v>
      </c>
      <c r="DH72" s="345">
        <v>2485</v>
      </c>
      <c r="DI72" s="355">
        <v>2542</v>
      </c>
      <c r="DJ72" s="355">
        <v>2648</v>
      </c>
      <c r="DK72" s="355">
        <v>2694</v>
      </c>
      <c r="DL72" s="355">
        <v>2714</v>
      </c>
      <c r="DM72" s="355">
        <v>2749</v>
      </c>
      <c r="DN72" s="355">
        <v>2462</v>
      </c>
      <c r="DO72" s="355">
        <v>2433</v>
      </c>
      <c r="DP72" s="355">
        <v>2417</v>
      </c>
      <c r="DQ72" s="344">
        <v>2406</v>
      </c>
      <c r="DR72" s="344">
        <v>2390</v>
      </c>
      <c r="DS72" s="348">
        <v>2247</v>
      </c>
      <c r="DT72" s="344">
        <v>2113</v>
      </c>
      <c r="DU72" s="344">
        <v>1989</v>
      </c>
      <c r="DV72" s="344">
        <v>2138</v>
      </c>
      <c r="DW72" s="355"/>
      <c r="DX72" s="355"/>
      <c r="DY72" s="355"/>
      <c r="DZ72" s="355"/>
      <c r="EA72" s="355"/>
      <c r="EB72" s="355"/>
      <c r="EC72" s="355"/>
      <c r="ED72" s="355"/>
      <c r="EE72" s="355"/>
      <c r="EF72" s="355"/>
      <c r="EG72" s="103">
        <v>149</v>
      </c>
      <c r="EH72" s="83">
        <v>6.9691300280636108</v>
      </c>
      <c r="EI72" s="103">
        <v>-109</v>
      </c>
      <c r="EJ72" s="83">
        <v>-4.2812254516889237</v>
      </c>
    </row>
    <row r="73" spans="1:140" ht="15" outlineLevel="2">
      <c r="A73" s="342">
        <v>647</v>
      </c>
      <c r="B73" s="342" t="s">
        <v>349</v>
      </c>
      <c r="C73" s="342" t="s">
        <v>360</v>
      </c>
      <c r="D73" s="345">
        <v>1139</v>
      </c>
      <c r="E73" s="355">
        <v>1207</v>
      </c>
      <c r="F73" s="355">
        <v>1200</v>
      </c>
      <c r="G73" s="355">
        <v>1258</v>
      </c>
      <c r="H73" s="355">
        <v>1302</v>
      </c>
      <c r="I73" s="355">
        <v>1422</v>
      </c>
      <c r="J73" s="355">
        <v>1438</v>
      </c>
      <c r="K73" s="355">
        <v>1398</v>
      </c>
      <c r="L73" s="355">
        <v>1316</v>
      </c>
      <c r="M73" s="355">
        <v>1303</v>
      </c>
      <c r="N73" s="355">
        <v>1305</v>
      </c>
      <c r="O73" s="348">
        <v>1335</v>
      </c>
      <c r="P73" s="345">
        <v>1299</v>
      </c>
      <c r="Q73" s="355">
        <v>1302</v>
      </c>
      <c r="R73" s="355">
        <v>1352</v>
      </c>
      <c r="S73" s="355">
        <v>1376</v>
      </c>
      <c r="T73" s="355">
        <v>1302</v>
      </c>
      <c r="U73" s="355">
        <v>1418</v>
      </c>
      <c r="V73" s="355">
        <v>1443</v>
      </c>
      <c r="W73" s="355">
        <v>1457</v>
      </c>
      <c r="X73" s="355">
        <v>1466</v>
      </c>
      <c r="Y73" s="355">
        <v>1530</v>
      </c>
      <c r="Z73" s="355">
        <v>1447</v>
      </c>
      <c r="AA73" s="348">
        <v>1407</v>
      </c>
      <c r="AB73" s="345">
        <v>1349</v>
      </c>
      <c r="AC73" s="355">
        <v>1322</v>
      </c>
      <c r="AD73" s="355">
        <v>1277</v>
      </c>
      <c r="AE73" s="355">
        <v>1233</v>
      </c>
      <c r="AF73" s="355">
        <v>1195</v>
      </c>
      <c r="AG73" s="355">
        <v>1175</v>
      </c>
      <c r="AH73" s="355">
        <v>1221</v>
      </c>
      <c r="AI73" s="355">
        <v>1345</v>
      </c>
      <c r="AJ73" s="355">
        <v>1396</v>
      </c>
      <c r="AK73" s="355">
        <v>1418</v>
      </c>
      <c r="AL73" s="355">
        <v>1443</v>
      </c>
      <c r="AM73" s="348">
        <v>1373</v>
      </c>
      <c r="AN73" s="345">
        <v>1357</v>
      </c>
      <c r="AO73" s="355">
        <v>1316</v>
      </c>
      <c r="AP73" s="355">
        <v>1273</v>
      </c>
      <c r="AQ73" s="355">
        <v>1300</v>
      </c>
      <c r="AR73" s="355">
        <v>1326</v>
      </c>
      <c r="AS73" s="355">
        <v>1351</v>
      </c>
      <c r="AT73" s="355">
        <v>1416</v>
      </c>
      <c r="AU73" s="355">
        <v>1439</v>
      </c>
      <c r="AV73" s="355">
        <v>1484</v>
      </c>
      <c r="AW73" s="355">
        <v>1484</v>
      </c>
      <c r="AX73" s="355">
        <v>1463</v>
      </c>
      <c r="AY73" s="348">
        <v>1493</v>
      </c>
      <c r="AZ73" s="345">
        <v>1453</v>
      </c>
      <c r="BA73" s="355">
        <v>1447</v>
      </c>
      <c r="BB73" s="355">
        <v>1465</v>
      </c>
      <c r="BC73" s="355">
        <v>1420</v>
      </c>
      <c r="BD73" s="355">
        <v>1413</v>
      </c>
      <c r="BE73" s="355">
        <v>1402</v>
      </c>
      <c r="BF73" s="355">
        <v>1429</v>
      </c>
      <c r="BG73" s="355">
        <v>1410</v>
      </c>
      <c r="BH73" s="355">
        <v>1449</v>
      </c>
      <c r="BI73" s="355">
        <v>1408</v>
      </c>
      <c r="BJ73" s="355">
        <v>1373</v>
      </c>
      <c r="BK73" s="344">
        <v>1381</v>
      </c>
      <c r="BL73" s="345">
        <v>1354</v>
      </c>
      <c r="BM73" s="355">
        <v>1333</v>
      </c>
      <c r="BN73" s="355">
        <v>1371</v>
      </c>
      <c r="BO73" s="355">
        <v>1391</v>
      </c>
      <c r="BP73" s="355">
        <v>1412</v>
      </c>
      <c r="BQ73" s="355">
        <v>1399</v>
      </c>
      <c r="BR73" s="355">
        <v>1381</v>
      </c>
      <c r="BS73" s="355">
        <v>1389</v>
      </c>
      <c r="BT73" s="355">
        <v>1398</v>
      </c>
      <c r="BU73" s="355">
        <v>1379</v>
      </c>
      <c r="BV73" s="355">
        <v>1368</v>
      </c>
      <c r="BW73" s="344">
        <v>1367</v>
      </c>
      <c r="BX73" s="345">
        <v>1325</v>
      </c>
      <c r="BY73" s="355">
        <v>1295</v>
      </c>
      <c r="BZ73" s="355">
        <v>1345</v>
      </c>
      <c r="CA73" s="355">
        <v>1391</v>
      </c>
      <c r="CB73" s="355">
        <v>1414</v>
      </c>
      <c r="CC73" s="355">
        <v>1444</v>
      </c>
      <c r="CD73" s="355">
        <v>1446</v>
      </c>
      <c r="CE73" s="355">
        <v>1482</v>
      </c>
      <c r="CF73" s="355">
        <v>1450</v>
      </c>
      <c r="CG73" s="355">
        <v>1457</v>
      </c>
      <c r="CH73" s="355">
        <v>1449</v>
      </c>
      <c r="CI73" s="344">
        <v>1406</v>
      </c>
      <c r="CJ73" s="345">
        <v>1339</v>
      </c>
      <c r="CK73" s="355">
        <v>1360</v>
      </c>
      <c r="CL73" s="355">
        <v>1369</v>
      </c>
      <c r="CM73" s="355">
        <v>1367</v>
      </c>
      <c r="CN73" s="355">
        <v>1319</v>
      </c>
      <c r="CO73" s="355">
        <v>1322</v>
      </c>
      <c r="CP73" s="355">
        <v>1277</v>
      </c>
      <c r="CQ73" s="355">
        <v>1348</v>
      </c>
      <c r="CR73" s="355">
        <v>1351</v>
      </c>
      <c r="CS73" s="355">
        <v>1336</v>
      </c>
      <c r="CT73" s="355">
        <v>1342</v>
      </c>
      <c r="CU73" s="344">
        <v>1353</v>
      </c>
      <c r="CV73" s="345">
        <v>1324</v>
      </c>
      <c r="CW73" s="355">
        <v>1364</v>
      </c>
      <c r="CX73" s="355">
        <v>1376</v>
      </c>
      <c r="CY73" s="355">
        <v>1366</v>
      </c>
      <c r="CZ73" s="355">
        <v>1408</v>
      </c>
      <c r="DA73" s="355">
        <v>1421</v>
      </c>
      <c r="DB73" s="355">
        <v>1418</v>
      </c>
      <c r="DC73" s="355">
        <v>1438</v>
      </c>
      <c r="DD73" s="355">
        <v>1415</v>
      </c>
      <c r="DE73" s="355">
        <v>1417</v>
      </c>
      <c r="DF73" s="355">
        <v>1415</v>
      </c>
      <c r="DG73" s="344">
        <v>1431</v>
      </c>
      <c r="DH73" s="345">
        <v>1436</v>
      </c>
      <c r="DI73" s="355">
        <v>1439</v>
      </c>
      <c r="DJ73" s="355">
        <v>1489</v>
      </c>
      <c r="DK73" s="355">
        <v>1526</v>
      </c>
      <c r="DL73" s="355">
        <v>1506</v>
      </c>
      <c r="DM73" s="355">
        <v>1482</v>
      </c>
      <c r="DN73" s="355">
        <v>1304</v>
      </c>
      <c r="DO73" s="355">
        <v>1288</v>
      </c>
      <c r="DP73" s="355">
        <v>1317</v>
      </c>
      <c r="DQ73" s="344">
        <v>1311</v>
      </c>
      <c r="DR73" s="344">
        <v>1297</v>
      </c>
      <c r="DS73" s="348">
        <v>1256</v>
      </c>
      <c r="DT73" s="344">
        <v>1203</v>
      </c>
      <c r="DU73" s="344">
        <v>1130</v>
      </c>
      <c r="DV73" s="344">
        <v>1182</v>
      </c>
      <c r="DW73" s="355"/>
      <c r="DX73" s="355"/>
      <c r="DY73" s="355"/>
      <c r="DZ73" s="355"/>
      <c r="EA73" s="355"/>
      <c r="EB73" s="355"/>
      <c r="EC73" s="355"/>
      <c r="ED73" s="355"/>
      <c r="EE73" s="355"/>
      <c r="EF73" s="355"/>
      <c r="EG73" s="103">
        <v>52</v>
      </c>
      <c r="EH73" s="83">
        <v>4.3993231810490698</v>
      </c>
      <c r="EI73" s="103">
        <v>-74</v>
      </c>
      <c r="EJ73" s="83">
        <v>-5.1712089447938503</v>
      </c>
    </row>
    <row r="74" spans="1:140" ht="15" outlineLevel="2">
      <c r="A74" s="342">
        <v>658</v>
      </c>
      <c r="B74" s="342" t="s">
        <v>349</v>
      </c>
      <c r="C74" s="342" t="s">
        <v>361</v>
      </c>
      <c r="D74" s="345">
        <v>1049</v>
      </c>
      <c r="E74" s="355">
        <v>1046</v>
      </c>
      <c r="F74" s="355">
        <v>1072</v>
      </c>
      <c r="G74" s="355">
        <v>1086</v>
      </c>
      <c r="H74" s="355">
        <v>1103</v>
      </c>
      <c r="I74" s="355">
        <v>1153</v>
      </c>
      <c r="J74" s="355">
        <v>1118</v>
      </c>
      <c r="K74" s="355">
        <v>1131</v>
      </c>
      <c r="L74" s="355">
        <v>1107</v>
      </c>
      <c r="M74" s="355">
        <v>1102</v>
      </c>
      <c r="N74" s="355">
        <v>1126</v>
      </c>
      <c r="O74" s="348">
        <v>1079</v>
      </c>
      <c r="P74" s="345">
        <v>1027</v>
      </c>
      <c r="Q74" s="355">
        <v>1018</v>
      </c>
      <c r="R74" s="355">
        <v>1067</v>
      </c>
      <c r="S74" s="355">
        <v>1092</v>
      </c>
      <c r="T74" s="355">
        <v>1103</v>
      </c>
      <c r="U74" s="355">
        <v>1070</v>
      </c>
      <c r="V74" s="355">
        <v>1045</v>
      </c>
      <c r="W74" s="355">
        <v>1102</v>
      </c>
      <c r="X74" s="355">
        <v>1098</v>
      </c>
      <c r="Y74" s="355">
        <v>1096</v>
      </c>
      <c r="Z74" s="355">
        <v>1074</v>
      </c>
      <c r="AA74" s="348">
        <v>1034</v>
      </c>
      <c r="AB74" s="345">
        <v>982</v>
      </c>
      <c r="AC74" s="355">
        <v>977</v>
      </c>
      <c r="AD74" s="355">
        <v>937</v>
      </c>
      <c r="AE74" s="355">
        <v>913</v>
      </c>
      <c r="AF74" s="355">
        <v>876</v>
      </c>
      <c r="AG74" s="355">
        <v>862</v>
      </c>
      <c r="AH74" s="355">
        <v>898</v>
      </c>
      <c r="AI74" s="355">
        <v>874</v>
      </c>
      <c r="AJ74" s="355">
        <v>884</v>
      </c>
      <c r="AK74" s="355">
        <v>872</v>
      </c>
      <c r="AL74" s="355">
        <v>885</v>
      </c>
      <c r="AM74" s="348">
        <v>934</v>
      </c>
      <c r="AN74" s="345">
        <v>990</v>
      </c>
      <c r="AO74" s="355">
        <v>934</v>
      </c>
      <c r="AP74" s="355">
        <v>919</v>
      </c>
      <c r="AQ74" s="355">
        <v>952</v>
      </c>
      <c r="AR74" s="355">
        <v>917</v>
      </c>
      <c r="AS74" s="355">
        <v>966</v>
      </c>
      <c r="AT74" s="355">
        <v>996</v>
      </c>
      <c r="AU74" s="355">
        <v>1005</v>
      </c>
      <c r="AV74" s="355">
        <v>1036</v>
      </c>
      <c r="AW74" s="355">
        <v>1058</v>
      </c>
      <c r="AX74" s="355">
        <v>1035</v>
      </c>
      <c r="AY74" s="348">
        <v>1029</v>
      </c>
      <c r="AZ74" s="345">
        <v>1006</v>
      </c>
      <c r="BA74" s="355">
        <v>1030</v>
      </c>
      <c r="BB74" s="355">
        <v>1055</v>
      </c>
      <c r="BC74" s="355">
        <v>1020</v>
      </c>
      <c r="BD74" s="355">
        <v>1012</v>
      </c>
      <c r="BE74" s="355">
        <v>1047</v>
      </c>
      <c r="BF74" s="355">
        <v>1009</v>
      </c>
      <c r="BG74" s="355">
        <v>1003</v>
      </c>
      <c r="BH74" s="355">
        <v>1041</v>
      </c>
      <c r="BI74" s="355">
        <v>1051</v>
      </c>
      <c r="BJ74" s="355">
        <v>1049</v>
      </c>
      <c r="BK74" s="344">
        <v>1071</v>
      </c>
      <c r="BL74" s="345">
        <v>1027</v>
      </c>
      <c r="BM74" s="355">
        <v>994</v>
      </c>
      <c r="BN74" s="355">
        <v>1011</v>
      </c>
      <c r="BO74" s="355">
        <v>1033</v>
      </c>
      <c r="BP74" s="355">
        <v>1004</v>
      </c>
      <c r="BQ74" s="355">
        <v>1032</v>
      </c>
      <c r="BR74" s="355">
        <v>1015</v>
      </c>
      <c r="BS74" s="355">
        <v>1033</v>
      </c>
      <c r="BT74" s="355">
        <v>1082</v>
      </c>
      <c r="BU74" s="355">
        <v>1068</v>
      </c>
      <c r="BV74" s="355">
        <v>1077</v>
      </c>
      <c r="BW74" s="344">
        <v>1095</v>
      </c>
      <c r="BX74" s="345">
        <v>1086</v>
      </c>
      <c r="BY74" s="355">
        <v>1101</v>
      </c>
      <c r="BZ74" s="355">
        <v>1123</v>
      </c>
      <c r="CA74" s="355">
        <v>1159</v>
      </c>
      <c r="CB74" s="355">
        <v>1146</v>
      </c>
      <c r="CC74" s="355">
        <v>1152</v>
      </c>
      <c r="CD74" s="355">
        <v>1166</v>
      </c>
      <c r="CE74" s="355">
        <v>1213</v>
      </c>
      <c r="CF74" s="355">
        <v>1214</v>
      </c>
      <c r="CG74" s="355">
        <v>1216</v>
      </c>
      <c r="CH74" s="355">
        <v>1214</v>
      </c>
      <c r="CI74" s="344">
        <v>1197</v>
      </c>
      <c r="CJ74" s="345">
        <v>1159</v>
      </c>
      <c r="CK74" s="355">
        <v>1153</v>
      </c>
      <c r="CL74" s="355">
        <v>1149</v>
      </c>
      <c r="CM74" s="355">
        <v>1146</v>
      </c>
      <c r="CN74" s="355">
        <v>1143</v>
      </c>
      <c r="CO74" s="355">
        <v>1141</v>
      </c>
      <c r="CP74" s="355">
        <v>1126</v>
      </c>
      <c r="CQ74" s="355">
        <v>1173</v>
      </c>
      <c r="CR74" s="355">
        <v>1186</v>
      </c>
      <c r="CS74" s="355">
        <v>1190</v>
      </c>
      <c r="CT74" s="355">
        <v>1189</v>
      </c>
      <c r="CU74" s="344">
        <v>1188</v>
      </c>
      <c r="CV74" s="345">
        <v>1165</v>
      </c>
      <c r="CW74" s="355">
        <v>1156</v>
      </c>
      <c r="CX74" s="355">
        <v>1167</v>
      </c>
      <c r="CY74" s="355">
        <v>1173</v>
      </c>
      <c r="CZ74" s="355">
        <v>1190</v>
      </c>
      <c r="DA74" s="355">
        <v>1176</v>
      </c>
      <c r="DB74" s="355">
        <v>1156</v>
      </c>
      <c r="DC74" s="355">
        <v>1157</v>
      </c>
      <c r="DD74" s="355">
        <v>1146</v>
      </c>
      <c r="DE74" s="355">
        <v>1161</v>
      </c>
      <c r="DF74" s="355">
        <v>1163</v>
      </c>
      <c r="DG74" s="344">
        <v>1153</v>
      </c>
      <c r="DH74" s="345">
        <v>1147</v>
      </c>
      <c r="DI74" s="355">
        <v>1145</v>
      </c>
      <c r="DJ74" s="355">
        <v>1125</v>
      </c>
      <c r="DK74" s="355">
        <v>1136</v>
      </c>
      <c r="DL74" s="355">
        <v>1126</v>
      </c>
      <c r="DM74" s="355">
        <v>1135</v>
      </c>
      <c r="DN74" s="355">
        <v>1071</v>
      </c>
      <c r="DO74" s="355">
        <v>1062</v>
      </c>
      <c r="DP74" s="355">
        <v>1066</v>
      </c>
      <c r="DQ74" s="344">
        <v>1063</v>
      </c>
      <c r="DR74" s="344">
        <v>1044</v>
      </c>
      <c r="DS74" s="348">
        <v>1005</v>
      </c>
      <c r="DT74" s="344">
        <v>980</v>
      </c>
      <c r="DU74" s="344">
        <v>984</v>
      </c>
      <c r="DV74" s="344">
        <v>988</v>
      </c>
      <c r="DW74" s="355"/>
      <c r="DX74" s="355"/>
      <c r="DY74" s="355"/>
      <c r="DZ74" s="355"/>
      <c r="EA74" s="355"/>
      <c r="EB74" s="355"/>
      <c r="EC74" s="355"/>
      <c r="ED74" s="355"/>
      <c r="EE74" s="355"/>
      <c r="EF74" s="355"/>
      <c r="EG74" s="103">
        <v>4</v>
      </c>
      <c r="EH74" s="83">
        <v>0.40485829959514169</v>
      </c>
      <c r="EI74" s="103">
        <v>-17</v>
      </c>
      <c r="EJ74" s="83">
        <v>-1.4744145706851692</v>
      </c>
    </row>
    <row r="75" spans="1:140" ht="15" outlineLevel="2">
      <c r="A75" s="342">
        <v>664</v>
      </c>
      <c r="B75" s="342" t="s">
        <v>349</v>
      </c>
      <c r="C75" s="342" t="s">
        <v>362</v>
      </c>
      <c r="D75" s="345">
        <v>11751</v>
      </c>
      <c r="E75" s="355">
        <v>11741</v>
      </c>
      <c r="F75" s="355">
        <v>11767</v>
      </c>
      <c r="G75" s="355">
        <v>11783</v>
      </c>
      <c r="H75" s="355">
        <v>11929</v>
      </c>
      <c r="I75" s="355">
        <v>12007</v>
      </c>
      <c r="J75" s="355">
        <v>11942</v>
      </c>
      <c r="K75" s="355">
        <v>12076</v>
      </c>
      <c r="L75" s="355">
        <v>11953</v>
      </c>
      <c r="M75" s="355">
        <v>12021</v>
      </c>
      <c r="N75" s="355">
        <v>12037</v>
      </c>
      <c r="O75" s="348">
        <v>11981</v>
      </c>
      <c r="P75" s="345">
        <v>11939</v>
      </c>
      <c r="Q75" s="355">
        <v>10974</v>
      </c>
      <c r="R75" s="355">
        <v>11751</v>
      </c>
      <c r="S75" s="355">
        <v>11750</v>
      </c>
      <c r="T75" s="355">
        <v>11929</v>
      </c>
      <c r="U75" s="355">
        <v>12148</v>
      </c>
      <c r="V75" s="355">
        <v>11976</v>
      </c>
      <c r="W75" s="355">
        <v>12349</v>
      </c>
      <c r="X75" s="355">
        <v>12447</v>
      </c>
      <c r="Y75" s="355">
        <v>12711</v>
      </c>
      <c r="Z75" s="355">
        <v>12753</v>
      </c>
      <c r="AA75" s="348">
        <v>12551</v>
      </c>
      <c r="AB75" s="345">
        <v>12347</v>
      </c>
      <c r="AC75" s="355">
        <v>12186</v>
      </c>
      <c r="AD75" s="355">
        <v>12269</v>
      </c>
      <c r="AE75" s="355">
        <v>12351</v>
      </c>
      <c r="AF75" s="355">
        <v>12278</v>
      </c>
      <c r="AG75" s="355">
        <v>12498</v>
      </c>
      <c r="AH75" s="355">
        <v>12871</v>
      </c>
      <c r="AI75" s="355">
        <v>13050</v>
      </c>
      <c r="AJ75" s="355">
        <v>13235</v>
      </c>
      <c r="AK75" s="355">
        <v>13342</v>
      </c>
      <c r="AL75" s="355">
        <v>13090</v>
      </c>
      <c r="AM75" s="348">
        <v>13183</v>
      </c>
      <c r="AN75" s="345">
        <v>13004</v>
      </c>
      <c r="AO75" s="355">
        <v>12928</v>
      </c>
      <c r="AP75" s="355">
        <v>13035</v>
      </c>
      <c r="AQ75" s="355">
        <v>13281</v>
      </c>
      <c r="AR75" s="355">
        <v>13219</v>
      </c>
      <c r="AS75" s="355">
        <v>13382</v>
      </c>
      <c r="AT75" s="355">
        <v>13555</v>
      </c>
      <c r="AU75" s="355">
        <v>13651</v>
      </c>
      <c r="AV75" s="355">
        <v>13768</v>
      </c>
      <c r="AW75" s="355">
        <v>13945</v>
      </c>
      <c r="AX75" s="355">
        <v>13854</v>
      </c>
      <c r="AY75" s="348">
        <v>13810</v>
      </c>
      <c r="AZ75" s="345">
        <v>13657</v>
      </c>
      <c r="BA75" s="355">
        <v>13669</v>
      </c>
      <c r="BB75" s="355">
        <v>13836</v>
      </c>
      <c r="BC75" s="355">
        <v>13671</v>
      </c>
      <c r="BD75" s="355">
        <v>13701</v>
      </c>
      <c r="BE75" s="355">
        <v>13764</v>
      </c>
      <c r="BF75" s="355">
        <v>13730</v>
      </c>
      <c r="BG75" s="355">
        <v>13836</v>
      </c>
      <c r="BH75" s="355">
        <v>13914</v>
      </c>
      <c r="BI75" s="355">
        <v>13893</v>
      </c>
      <c r="BJ75" s="355">
        <v>13847</v>
      </c>
      <c r="BK75" s="344">
        <v>13930</v>
      </c>
      <c r="BL75" s="345">
        <v>13735</v>
      </c>
      <c r="BM75" s="355">
        <v>13733</v>
      </c>
      <c r="BN75" s="355">
        <v>13881</v>
      </c>
      <c r="BO75" s="355">
        <v>14012</v>
      </c>
      <c r="BP75" s="355">
        <v>13996</v>
      </c>
      <c r="BQ75" s="355">
        <v>14010</v>
      </c>
      <c r="BR75" s="355">
        <v>14045</v>
      </c>
      <c r="BS75" s="355">
        <v>14115</v>
      </c>
      <c r="BT75" s="355">
        <v>14123</v>
      </c>
      <c r="BU75" s="355">
        <v>14224</v>
      </c>
      <c r="BV75" s="355">
        <v>14284</v>
      </c>
      <c r="BW75" s="344">
        <v>14262</v>
      </c>
      <c r="BX75" s="345">
        <v>14035</v>
      </c>
      <c r="BY75" s="355">
        <v>14010</v>
      </c>
      <c r="BZ75" s="355">
        <v>14190</v>
      </c>
      <c r="CA75" s="355">
        <v>14232</v>
      </c>
      <c r="CB75" s="355">
        <v>14280</v>
      </c>
      <c r="CC75" s="355">
        <v>14419</v>
      </c>
      <c r="CD75" s="355">
        <v>14446</v>
      </c>
      <c r="CE75" s="355">
        <v>14568</v>
      </c>
      <c r="CF75" s="355">
        <v>14548</v>
      </c>
      <c r="CG75" s="355">
        <v>14575</v>
      </c>
      <c r="CH75" s="355">
        <v>14623</v>
      </c>
      <c r="CI75" s="344">
        <v>14604</v>
      </c>
      <c r="CJ75" s="345">
        <v>14373</v>
      </c>
      <c r="CK75" s="355">
        <v>14293</v>
      </c>
      <c r="CL75" s="355">
        <v>14267</v>
      </c>
      <c r="CM75" s="355">
        <v>14163</v>
      </c>
      <c r="CN75" s="355">
        <v>14150</v>
      </c>
      <c r="CO75" s="355">
        <v>14227</v>
      </c>
      <c r="CP75" s="355">
        <v>14331</v>
      </c>
      <c r="CQ75" s="355">
        <v>14520</v>
      </c>
      <c r="CR75" s="355">
        <v>14560</v>
      </c>
      <c r="CS75" s="355">
        <v>14690</v>
      </c>
      <c r="CT75" s="355">
        <v>14817</v>
      </c>
      <c r="CU75" s="344">
        <v>14749</v>
      </c>
      <c r="CV75" s="345">
        <v>14643</v>
      </c>
      <c r="CW75" s="355">
        <v>14742</v>
      </c>
      <c r="CX75" s="355">
        <v>14895</v>
      </c>
      <c r="CY75" s="355">
        <v>15018</v>
      </c>
      <c r="CZ75" s="355">
        <v>15047</v>
      </c>
      <c r="DA75" s="355">
        <v>15002</v>
      </c>
      <c r="DB75" s="355">
        <v>14939</v>
      </c>
      <c r="DC75" s="355">
        <v>15036</v>
      </c>
      <c r="DD75" s="355">
        <v>15012</v>
      </c>
      <c r="DE75" s="355">
        <v>15047</v>
      </c>
      <c r="DF75" s="355">
        <v>15009</v>
      </c>
      <c r="DG75" s="344">
        <v>15139</v>
      </c>
      <c r="DH75" s="345">
        <v>15091</v>
      </c>
      <c r="DI75" s="355">
        <v>15126</v>
      </c>
      <c r="DJ75" s="355">
        <v>14768</v>
      </c>
      <c r="DK75" s="355">
        <v>14984</v>
      </c>
      <c r="DL75" s="355">
        <v>15067</v>
      </c>
      <c r="DM75" s="355">
        <v>15040</v>
      </c>
      <c r="DN75" s="355">
        <v>14021</v>
      </c>
      <c r="DO75" s="355">
        <v>14117</v>
      </c>
      <c r="DP75" s="355">
        <v>14123</v>
      </c>
      <c r="DQ75" s="344">
        <v>14118</v>
      </c>
      <c r="DR75" s="344">
        <v>14244</v>
      </c>
      <c r="DS75" s="348">
        <v>14292</v>
      </c>
      <c r="DT75" s="344">
        <v>14103</v>
      </c>
      <c r="DU75" s="344">
        <v>14150</v>
      </c>
      <c r="DV75" s="344">
        <v>14235</v>
      </c>
      <c r="DW75" s="355"/>
      <c r="DX75" s="355"/>
      <c r="DY75" s="355"/>
      <c r="DZ75" s="355"/>
      <c r="EA75" s="355"/>
      <c r="EB75" s="355"/>
      <c r="EC75" s="355"/>
      <c r="ED75" s="355"/>
      <c r="EE75" s="355"/>
      <c r="EF75" s="355"/>
      <c r="EG75" s="103">
        <v>85</v>
      </c>
      <c r="EH75" s="83">
        <v>0.59711977520196702</v>
      </c>
      <c r="EI75" s="103">
        <v>-57</v>
      </c>
      <c r="EJ75" s="83">
        <v>-0.37651099808441774</v>
      </c>
    </row>
    <row r="76" spans="1:140" ht="15" outlineLevel="2">
      <c r="A76" s="342">
        <v>686</v>
      </c>
      <c r="B76" s="342" t="s">
        <v>349</v>
      </c>
      <c r="C76" s="342" t="s">
        <v>363</v>
      </c>
      <c r="D76" s="345">
        <v>14339</v>
      </c>
      <c r="E76" s="355">
        <v>14363</v>
      </c>
      <c r="F76" s="355">
        <v>14456</v>
      </c>
      <c r="G76" s="355">
        <v>14662</v>
      </c>
      <c r="H76" s="355">
        <v>14991</v>
      </c>
      <c r="I76" s="355">
        <v>15240</v>
      </c>
      <c r="J76" s="355">
        <v>15204</v>
      </c>
      <c r="K76" s="355">
        <v>15240</v>
      </c>
      <c r="L76" s="355">
        <v>15050</v>
      </c>
      <c r="M76" s="355">
        <v>15188</v>
      </c>
      <c r="N76" s="355">
        <v>15248</v>
      </c>
      <c r="O76" s="348">
        <v>15187</v>
      </c>
      <c r="P76" s="345">
        <v>15045</v>
      </c>
      <c r="Q76" s="355">
        <v>14790</v>
      </c>
      <c r="R76" s="355">
        <v>15105</v>
      </c>
      <c r="S76" s="355">
        <v>15201</v>
      </c>
      <c r="T76" s="355">
        <v>14991</v>
      </c>
      <c r="U76" s="355">
        <v>15571</v>
      </c>
      <c r="V76" s="355">
        <v>15462</v>
      </c>
      <c r="W76" s="355">
        <v>15944</v>
      </c>
      <c r="X76" s="355">
        <v>15970</v>
      </c>
      <c r="Y76" s="355">
        <v>16184</v>
      </c>
      <c r="Z76" s="355">
        <v>16206</v>
      </c>
      <c r="AA76" s="348">
        <v>15920</v>
      </c>
      <c r="AB76" s="345">
        <v>15658</v>
      </c>
      <c r="AC76" s="355">
        <v>15371</v>
      </c>
      <c r="AD76" s="355">
        <v>15267</v>
      </c>
      <c r="AE76" s="355">
        <v>15503</v>
      </c>
      <c r="AF76" s="355">
        <v>15624</v>
      </c>
      <c r="AG76" s="355">
        <v>15795</v>
      </c>
      <c r="AH76" s="355">
        <v>16280</v>
      </c>
      <c r="AI76" s="355">
        <v>16440</v>
      </c>
      <c r="AJ76" s="355">
        <v>16604</v>
      </c>
      <c r="AK76" s="355">
        <v>16743</v>
      </c>
      <c r="AL76" s="355">
        <v>16528</v>
      </c>
      <c r="AM76" s="348">
        <v>16592</v>
      </c>
      <c r="AN76" s="345">
        <v>16299</v>
      </c>
      <c r="AO76" s="355">
        <v>16184</v>
      </c>
      <c r="AP76" s="355">
        <v>16489</v>
      </c>
      <c r="AQ76" s="355">
        <v>16658</v>
      </c>
      <c r="AR76" s="355">
        <v>16740</v>
      </c>
      <c r="AS76" s="355">
        <v>17027</v>
      </c>
      <c r="AT76" s="355">
        <v>17155</v>
      </c>
      <c r="AU76" s="355">
        <v>17243</v>
      </c>
      <c r="AV76" s="355">
        <v>17248</v>
      </c>
      <c r="AW76" s="355">
        <v>17497</v>
      </c>
      <c r="AX76" s="355">
        <v>17389</v>
      </c>
      <c r="AY76" s="348">
        <v>17224</v>
      </c>
      <c r="AZ76" s="345">
        <v>16970</v>
      </c>
      <c r="BA76" s="355">
        <v>16800</v>
      </c>
      <c r="BB76" s="355">
        <v>17257</v>
      </c>
      <c r="BC76" s="355">
        <v>17259</v>
      </c>
      <c r="BD76" s="355">
        <v>17247</v>
      </c>
      <c r="BE76" s="355">
        <v>17485</v>
      </c>
      <c r="BF76" s="355">
        <v>17550</v>
      </c>
      <c r="BG76" s="355">
        <v>17534</v>
      </c>
      <c r="BH76" s="355">
        <v>17748</v>
      </c>
      <c r="BI76" s="355">
        <v>17765</v>
      </c>
      <c r="BJ76" s="355">
        <v>17806</v>
      </c>
      <c r="BK76" s="344">
        <v>17915</v>
      </c>
      <c r="BL76" s="345">
        <v>17646</v>
      </c>
      <c r="BM76" s="355">
        <v>17750</v>
      </c>
      <c r="BN76" s="355">
        <v>18023</v>
      </c>
      <c r="BO76" s="355">
        <v>18214</v>
      </c>
      <c r="BP76" s="355">
        <v>18277</v>
      </c>
      <c r="BQ76" s="355">
        <v>18391</v>
      </c>
      <c r="BR76" s="355">
        <v>18332</v>
      </c>
      <c r="BS76" s="355">
        <v>18363</v>
      </c>
      <c r="BT76" s="355">
        <v>18525</v>
      </c>
      <c r="BU76" s="355">
        <v>18670</v>
      </c>
      <c r="BV76" s="355">
        <v>18815</v>
      </c>
      <c r="BW76" s="344">
        <v>18682</v>
      </c>
      <c r="BX76" s="345">
        <v>18435</v>
      </c>
      <c r="BY76" s="355">
        <v>18632</v>
      </c>
      <c r="BZ76" s="355">
        <v>18969</v>
      </c>
      <c r="CA76" s="355">
        <v>19167</v>
      </c>
      <c r="CB76" s="355">
        <v>19325</v>
      </c>
      <c r="CC76" s="355">
        <v>19419</v>
      </c>
      <c r="CD76" s="355">
        <v>19645</v>
      </c>
      <c r="CE76" s="355">
        <v>19861</v>
      </c>
      <c r="CF76" s="355">
        <v>19914</v>
      </c>
      <c r="CG76" s="355">
        <v>20030</v>
      </c>
      <c r="CH76" s="355">
        <v>20098</v>
      </c>
      <c r="CI76" s="344">
        <v>20046</v>
      </c>
      <c r="CJ76" s="345">
        <v>19792</v>
      </c>
      <c r="CK76" s="355">
        <v>19791</v>
      </c>
      <c r="CL76" s="355">
        <v>19774</v>
      </c>
      <c r="CM76" s="355">
        <v>19647</v>
      </c>
      <c r="CN76" s="355">
        <v>19516</v>
      </c>
      <c r="CO76" s="355">
        <v>19623</v>
      </c>
      <c r="CP76" s="355">
        <v>19713</v>
      </c>
      <c r="CQ76" s="355">
        <v>20139</v>
      </c>
      <c r="CR76" s="355">
        <v>20300</v>
      </c>
      <c r="CS76" s="355">
        <v>20569</v>
      </c>
      <c r="CT76" s="355">
        <v>20927</v>
      </c>
      <c r="CU76" s="344">
        <v>21120</v>
      </c>
      <c r="CV76" s="345">
        <v>20963</v>
      </c>
      <c r="CW76" s="355">
        <v>21384</v>
      </c>
      <c r="CX76" s="355">
        <v>21650</v>
      </c>
      <c r="CY76" s="355">
        <v>21975</v>
      </c>
      <c r="CZ76" s="355">
        <v>22202</v>
      </c>
      <c r="DA76" s="355">
        <v>22353</v>
      </c>
      <c r="DB76" s="355">
        <v>22397</v>
      </c>
      <c r="DC76" s="355">
        <v>22589</v>
      </c>
      <c r="DD76" s="355">
        <v>22149</v>
      </c>
      <c r="DE76" s="355">
        <v>22261</v>
      </c>
      <c r="DF76" s="355">
        <v>22329</v>
      </c>
      <c r="DG76" s="344">
        <v>22254</v>
      </c>
      <c r="DH76" s="345">
        <v>22266</v>
      </c>
      <c r="DI76" s="355">
        <v>22191</v>
      </c>
      <c r="DJ76" s="355">
        <v>21751</v>
      </c>
      <c r="DK76" s="355">
        <v>21886</v>
      </c>
      <c r="DL76" s="355">
        <v>21822</v>
      </c>
      <c r="DM76" s="355">
        <v>21968</v>
      </c>
      <c r="DN76" s="355">
        <v>20816</v>
      </c>
      <c r="DO76" s="355">
        <v>20810</v>
      </c>
      <c r="DP76" s="355">
        <v>20856</v>
      </c>
      <c r="DQ76" s="344">
        <v>20861</v>
      </c>
      <c r="DR76" s="344">
        <v>20940</v>
      </c>
      <c r="DS76" s="348">
        <v>20894</v>
      </c>
      <c r="DT76" s="344">
        <v>20619</v>
      </c>
      <c r="DU76" s="344">
        <v>20731</v>
      </c>
      <c r="DV76" s="344">
        <v>21001</v>
      </c>
      <c r="DW76" s="355"/>
      <c r="DX76" s="355"/>
      <c r="DY76" s="355"/>
      <c r="DZ76" s="355"/>
      <c r="EA76" s="355"/>
      <c r="EB76" s="355"/>
      <c r="EC76" s="355"/>
      <c r="ED76" s="355"/>
      <c r="EE76" s="355"/>
      <c r="EF76" s="355"/>
      <c r="EG76" s="103">
        <v>270</v>
      </c>
      <c r="EH76" s="83">
        <v>1.2856530641398027</v>
      </c>
      <c r="EI76" s="103">
        <v>107</v>
      </c>
      <c r="EJ76" s="83">
        <v>0.4808124382133549</v>
      </c>
    </row>
    <row r="77" spans="1:140" ht="15" outlineLevel="2">
      <c r="A77" s="342">
        <v>819</v>
      </c>
      <c r="B77" s="342" t="s">
        <v>349</v>
      </c>
      <c r="C77" s="342" t="s">
        <v>364</v>
      </c>
      <c r="D77" s="345">
        <v>773</v>
      </c>
      <c r="E77" s="355">
        <v>778</v>
      </c>
      <c r="F77" s="355">
        <v>813</v>
      </c>
      <c r="G77" s="355">
        <v>848</v>
      </c>
      <c r="H77" s="355">
        <v>969</v>
      </c>
      <c r="I77" s="355">
        <v>1097</v>
      </c>
      <c r="J77" s="355">
        <v>1136</v>
      </c>
      <c r="K77" s="355">
        <v>1197</v>
      </c>
      <c r="L77" s="355">
        <v>1255</v>
      </c>
      <c r="M77" s="355">
        <v>1414</v>
      </c>
      <c r="N77" s="355">
        <v>1508</v>
      </c>
      <c r="O77" s="348">
        <v>1565</v>
      </c>
      <c r="P77" s="345">
        <v>1563</v>
      </c>
      <c r="Q77" s="355">
        <v>1571</v>
      </c>
      <c r="R77" s="355">
        <v>1546</v>
      </c>
      <c r="S77" s="355">
        <v>1541</v>
      </c>
      <c r="T77" s="355">
        <v>969</v>
      </c>
      <c r="U77" s="355">
        <v>1366</v>
      </c>
      <c r="V77" s="355">
        <v>1369</v>
      </c>
      <c r="W77" s="355">
        <v>1375</v>
      </c>
      <c r="X77" s="355">
        <v>1400</v>
      </c>
      <c r="Y77" s="355">
        <v>1425</v>
      </c>
      <c r="Z77" s="355">
        <v>1387</v>
      </c>
      <c r="AA77" s="348">
        <v>1317</v>
      </c>
      <c r="AB77" s="345">
        <v>1264</v>
      </c>
      <c r="AC77" s="355">
        <v>1164</v>
      </c>
      <c r="AD77" s="355">
        <v>1126</v>
      </c>
      <c r="AE77" s="355">
        <v>1094</v>
      </c>
      <c r="AF77" s="355">
        <v>1073</v>
      </c>
      <c r="AG77" s="355">
        <v>1079</v>
      </c>
      <c r="AH77" s="355">
        <v>1151</v>
      </c>
      <c r="AI77" s="355">
        <v>1154</v>
      </c>
      <c r="AJ77" s="355">
        <v>1177</v>
      </c>
      <c r="AK77" s="355">
        <v>1179</v>
      </c>
      <c r="AL77" s="355">
        <v>1126</v>
      </c>
      <c r="AM77" s="348">
        <v>1105</v>
      </c>
      <c r="AN77" s="345">
        <v>1045</v>
      </c>
      <c r="AO77" s="355">
        <v>1016</v>
      </c>
      <c r="AP77" s="355">
        <v>996</v>
      </c>
      <c r="AQ77" s="355">
        <v>1015</v>
      </c>
      <c r="AR77" s="355">
        <v>1053</v>
      </c>
      <c r="AS77" s="355">
        <v>1091</v>
      </c>
      <c r="AT77" s="355">
        <v>1135</v>
      </c>
      <c r="AU77" s="355">
        <v>1112</v>
      </c>
      <c r="AV77" s="355">
        <v>1116</v>
      </c>
      <c r="AW77" s="355">
        <v>1108</v>
      </c>
      <c r="AX77" s="355">
        <v>1101</v>
      </c>
      <c r="AY77" s="348">
        <v>1077</v>
      </c>
      <c r="AZ77" s="345">
        <v>1008</v>
      </c>
      <c r="BA77" s="355">
        <v>991</v>
      </c>
      <c r="BB77" s="355">
        <v>980</v>
      </c>
      <c r="BC77" s="355">
        <v>910</v>
      </c>
      <c r="BD77" s="355">
        <v>960</v>
      </c>
      <c r="BE77" s="355">
        <v>957</v>
      </c>
      <c r="BF77" s="355">
        <v>959</v>
      </c>
      <c r="BG77" s="355">
        <v>974</v>
      </c>
      <c r="BH77" s="355">
        <v>988</v>
      </c>
      <c r="BI77" s="355">
        <v>976</v>
      </c>
      <c r="BJ77" s="355">
        <v>958</v>
      </c>
      <c r="BK77" s="344">
        <v>1011</v>
      </c>
      <c r="BL77" s="345">
        <v>1031</v>
      </c>
      <c r="BM77" s="355">
        <v>1037</v>
      </c>
      <c r="BN77" s="355">
        <v>1011</v>
      </c>
      <c r="BO77" s="355">
        <v>1006</v>
      </c>
      <c r="BP77" s="355">
        <v>994</v>
      </c>
      <c r="BQ77" s="355">
        <v>982</v>
      </c>
      <c r="BR77" s="355">
        <v>948</v>
      </c>
      <c r="BS77" s="355">
        <v>931</v>
      </c>
      <c r="BT77" s="355">
        <v>943</v>
      </c>
      <c r="BU77" s="355">
        <v>951</v>
      </c>
      <c r="BV77" s="355">
        <v>935</v>
      </c>
      <c r="BW77" s="344">
        <v>906</v>
      </c>
      <c r="BX77" s="345">
        <v>835</v>
      </c>
      <c r="BY77" s="355">
        <v>834</v>
      </c>
      <c r="BZ77" s="355">
        <v>878</v>
      </c>
      <c r="CA77" s="355">
        <v>878</v>
      </c>
      <c r="CB77" s="355">
        <v>866</v>
      </c>
      <c r="CC77" s="355">
        <v>874</v>
      </c>
      <c r="CD77" s="355">
        <v>880</v>
      </c>
      <c r="CE77" s="355">
        <v>891</v>
      </c>
      <c r="CF77" s="355">
        <v>918</v>
      </c>
      <c r="CG77" s="355">
        <v>935</v>
      </c>
      <c r="CH77" s="355">
        <v>928</v>
      </c>
      <c r="CI77" s="344">
        <v>935</v>
      </c>
      <c r="CJ77" s="345">
        <v>895</v>
      </c>
      <c r="CK77" s="355">
        <v>830</v>
      </c>
      <c r="CL77" s="355">
        <v>861</v>
      </c>
      <c r="CM77" s="355">
        <v>825</v>
      </c>
      <c r="CN77" s="355">
        <v>806</v>
      </c>
      <c r="CO77" s="355">
        <v>819</v>
      </c>
      <c r="CP77" s="355">
        <v>822</v>
      </c>
      <c r="CQ77" s="355">
        <v>837</v>
      </c>
      <c r="CR77" s="355">
        <v>855</v>
      </c>
      <c r="CS77" s="355">
        <v>874</v>
      </c>
      <c r="CT77" s="355">
        <v>900</v>
      </c>
      <c r="CU77" s="344">
        <v>914</v>
      </c>
      <c r="CV77" s="345">
        <v>889</v>
      </c>
      <c r="CW77" s="355">
        <v>907</v>
      </c>
      <c r="CX77" s="355">
        <v>966</v>
      </c>
      <c r="CY77" s="355">
        <v>966</v>
      </c>
      <c r="CZ77" s="355">
        <v>974</v>
      </c>
      <c r="DA77" s="355">
        <v>942</v>
      </c>
      <c r="DB77" s="355">
        <v>943</v>
      </c>
      <c r="DC77" s="355">
        <v>954</v>
      </c>
      <c r="DD77" s="355">
        <v>947</v>
      </c>
      <c r="DE77" s="355">
        <v>949</v>
      </c>
      <c r="DF77" s="355">
        <v>942</v>
      </c>
      <c r="DG77" s="344">
        <v>917</v>
      </c>
      <c r="DH77" s="345">
        <v>891</v>
      </c>
      <c r="DI77" s="355">
        <v>918</v>
      </c>
      <c r="DJ77" s="355">
        <v>950</v>
      </c>
      <c r="DK77" s="355">
        <v>994</v>
      </c>
      <c r="DL77" s="355">
        <v>1007</v>
      </c>
      <c r="DM77" s="355">
        <v>971</v>
      </c>
      <c r="DN77" s="355">
        <v>887</v>
      </c>
      <c r="DO77" s="355">
        <v>894</v>
      </c>
      <c r="DP77" s="355">
        <v>894</v>
      </c>
      <c r="DQ77" s="344">
        <v>871</v>
      </c>
      <c r="DR77" s="344">
        <v>855</v>
      </c>
      <c r="DS77" s="348">
        <v>840</v>
      </c>
      <c r="DT77" s="344">
        <v>805</v>
      </c>
      <c r="DU77" s="344">
        <v>778</v>
      </c>
      <c r="DV77" s="344">
        <v>764</v>
      </c>
      <c r="DW77" s="355"/>
      <c r="DX77" s="355"/>
      <c r="DY77" s="355"/>
      <c r="DZ77" s="355"/>
      <c r="EA77" s="355"/>
      <c r="EB77" s="355"/>
      <c r="EC77" s="355"/>
      <c r="ED77" s="355"/>
      <c r="EE77" s="355"/>
      <c r="EF77" s="355"/>
      <c r="EG77" s="103">
        <v>-14</v>
      </c>
      <c r="EH77" s="83">
        <v>-1.832460732984293</v>
      </c>
      <c r="EI77" s="103">
        <v>-76</v>
      </c>
      <c r="EJ77" s="83">
        <v>-8.287895310796074</v>
      </c>
    </row>
    <row r="78" spans="1:140" ht="15" outlineLevel="2">
      <c r="A78" s="342">
        <v>854</v>
      </c>
      <c r="B78" s="342" t="s">
        <v>349</v>
      </c>
      <c r="C78" s="342" t="s">
        <v>365</v>
      </c>
      <c r="D78" s="345">
        <v>916</v>
      </c>
      <c r="E78" s="355">
        <v>950</v>
      </c>
      <c r="F78" s="355">
        <v>964</v>
      </c>
      <c r="G78" s="355">
        <v>987</v>
      </c>
      <c r="H78" s="355">
        <v>1034</v>
      </c>
      <c r="I78" s="355">
        <v>1103</v>
      </c>
      <c r="J78" s="355">
        <v>1067</v>
      </c>
      <c r="K78" s="355">
        <v>1073</v>
      </c>
      <c r="L78" s="355">
        <v>1064</v>
      </c>
      <c r="M78" s="355">
        <v>1072</v>
      </c>
      <c r="N78" s="355">
        <v>1065</v>
      </c>
      <c r="O78" s="348">
        <v>978</v>
      </c>
      <c r="P78" s="345">
        <v>957</v>
      </c>
      <c r="Q78" s="355">
        <v>996</v>
      </c>
      <c r="R78" s="355">
        <v>1042</v>
      </c>
      <c r="S78" s="355">
        <v>1095</v>
      </c>
      <c r="T78" s="355">
        <v>1034</v>
      </c>
      <c r="U78" s="355">
        <v>1205</v>
      </c>
      <c r="V78" s="355">
        <v>1240</v>
      </c>
      <c r="W78" s="355">
        <v>1314</v>
      </c>
      <c r="X78" s="355">
        <v>1401</v>
      </c>
      <c r="Y78" s="355">
        <v>1440</v>
      </c>
      <c r="Z78" s="355">
        <v>1393</v>
      </c>
      <c r="AA78" s="348">
        <v>1319</v>
      </c>
      <c r="AB78" s="345">
        <v>1255</v>
      </c>
      <c r="AC78" s="355">
        <v>1142</v>
      </c>
      <c r="AD78" s="355">
        <v>1202</v>
      </c>
      <c r="AE78" s="355">
        <v>1188</v>
      </c>
      <c r="AF78" s="355">
        <v>1186</v>
      </c>
      <c r="AG78" s="355">
        <v>1174</v>
      </c>
      <c r="AH78" s="355">
        <v>1191</v>
      </c>
      <c r="AI78" s="355">
        <v>1192</v>
      </c>
      <c r="AJ78" s="355">
        <v>1201</v>
      </c>
      <c r="AK78" s="355">
        <v>1198</v>
      </c>
      <c r="AL78" s="355">
        <v>1123</v>
      </c>
      <c r="AM78" s="348">
        <v>1223</v>
      </c>
      <c r="AN78" s="345">
        <v>1316</v>
      </c>
      <c r="AO78" s="355">
        <v>1240</v>
      </c>
      <c r="AP78" s="355">
        <v>1162</v>
      </c>
      <c r="AQ78" s="355">
        <v>1218</v>
      </c>
      <c r="AR78" s="355">
        <v>1265</v>
      </c>
      <c r="AS78" s="355">
        <v>1542</v>
      </c>
      <c r="AT78" s="355">
        <v>1490</v>
      </c>
      <c r="AU78" s="355">
        <v>1484</v>
      </c>
      <c r="AV78" s="355">
        <v>1459</v>
      </c>
      <c r="AW78" s="355">
        <v>1481</v>
      </c>
      <c r="AX78" s="355">
        <v>1470</v>
      </c>
      <c r="AY78" s="348">
        <v>1513</v>
      </c>
      <c r="AZ78" s="345">
        <v>1487</v>
      </c>
      <c r="BA78" s="355">
        <v>1483</v>
      </c>
      <c r="BB78" s="355">
        <v>1447</v>
      </c>
      <c r="BC78" s="355">
        <v>1347</v>
      </c>
      <c r="BD78" s="355">
        <v>1384</v>
      </c>
      <c r="BE78" s="355">
        <v>1419</v>
      </c>
      <c r="BF78" s="355">
        <v>1431</v>
      </c>
      <c r="BG78" s="355">
        <v>1391</v>
      </c>
      <c r="BH78" s="355">
        <v>1355</v>
      </c>
      <c r="BI78" s="355">
        <v>1351</v>
      </c>
      <c r="BJ78" s="355">
        <v>1345</v>
      </c>
      <c r="BK78" s="344">
        <v>1351</v>
      </c>
      <c r="BL78" s="345">
        <v>1351</v>
      </c>
      <c r="BM78" s="355">
        <v>1264</v>
      </c>
      <c r="BN78" s="355">
        <v>1284</v>
      </c>
      <c r="BO78" s="355">
        <v>1255</v>
      </c>
      <c r="BP78" s="355">
        <v>1281</v>
      </c>
      <c r="BQ78" s="355">
        <v>1307</v>
      </c>
      <c r="BR78" s="355">
        <v>1289</v>
      </c>
      <c r="BS78" s="355">
        <v>1259</v>
      </c>
      <c r="BT78" s="355">
        <v>1271</v>
      </c>
      <c r="BU78" s="355">
        <v>1307</v>
      </c>
      <c r="BV78" s="355">
        <v>1288</v>
      </c>
      <c r="BW78" s="344">
        <v>1285</v>
      </c>
      <c r="BX78" s="345">
        <v>1262</v>
      </c>
      <c r="BY78" s="355">
        <v>1169</v>
      </c>
      <c r="BZ78" s="355">
        <v>1148</v>
      </c>
      <c r="CA78" s="355">
        <v>1213</v>
      </c>
      <c r="CB78" s="355">
        <v>1235</v>
      </c>
      <c r="CC78" s="355">
        <v>1229</v>
      </c>
      <c r="CD78" s="355">
        <v>1252</v>
      </c>
      <c r="CE78" s="355">
        <v>1185</v>
      </c>
      <c r="CF78" s="355">
        <v>1139</v>
      </c>
      <c r="CG78" s="355">
        <v>1147</v>
      </c>
      <c r="CH78" s="355">
        <v>1155</v>
      </c>
      <c r="CI78" s="344">
        <v>1157</v>
      </c>
      <c r="CJ78" s="345">
        <v>1125</v>
      </c>
      <c r="CK78" s="355">
        <v>1070</v>
      </c>
      <c r="CL78" s="355">
        <v>1077</v>
      </c>
      <c r="CM78" s="355">
        <v>1125</v>
      </c>
      <c r="CN78" s="355">
        <v>1083</v>
      </c>
      <c r="CO78" s="355">
        <v>1108</v>
      </c>
      <c r="CP78" s="355">
        <v>1104</v>
      </c>
      <c r="CQ78" s="355">
        <v>1109</v>
      </c>
      <c r="CR78" s="355">
        <v>1122</v>
      </c>
      <c r="CS78" s="355">
        <v>1147</v>
      </c>
      <c r="CT78" s="355">
        <v>1213</v>
      </c>
      <c r="CU78" s="344">
        <v>1262</v>
      </c>
      <c r="CV78" s="345">
        <v>1236</v>
      </c>
      <c r="CW78" s="355">
        <v>1235</v>
      </c>
      <c r="CX78" s="355">
        <v>1219</v>
      </c>
      <c r="CY78" s="355">
        <v>1228</v>
      </c>
      <c r="CZ78" s="355">
        <v>1258</v>
      </c>
      <c r="DA78" s="355">
        <v>1280</v>
      </c>
      <c r="DB78" s="355">
        <v>1300</v>
      </c>
      <c r="DC78" s="355">
        <v>1288</v>
      </c>
      <c r="DD78" s="355">
        <v>1183</v>
      </c>
      <c r="DE78" s="355">
        <v>1195</v>
      </c>
      <c r="DF78" s="355">
        <v>1223</v>
      </c>
      <c r="DG78" s="344">
        <v>1233</v>
      </c>
      <c r="DH78" s="345">
        <v>1164</v>
      </c>
      <c r="DI78" s="355">
        <v>1167</v>
      </c>
      <c r="DJ78" s="355">
        <v>1281</v>
      </c>
      <c r="DK78" s="355">
        <v>1283</v>
      </c>
      <c r="DL78" s="355">
        <v>1297</v>
      </c>
      <c r="DM78" s="355">
        <v>1299</v>
      </c>
      <c r="DN78" s="355">
        <v>1170</v>
      </c>
      <c r="DO78" s="355">
        <v>1176</v>
      </c>
      <c r="DP78" s="355">
        <v>1215</v>
      </c>
      <c r="DQ78" s="344">
        <v>1173</v>
      </c>
      <c r="DR78" s="344">
        <v>1165</v>
      </c>
      <c r="DS78" s="348">
        <v>1163</v>
      </c>
      <c r="DT78" s="344">
        <v>1109</v>
      </c>
      <c r="DU78" s="344">
        <v>1015</v>
      </c>
      <c r="DV78" s="344">
        <v>1094</v>
      </c>
      <c r="DW78" s="355"/>
      <c r="DX78" s="355"/>
      <c r="DY78" s="355"/>
      <c r="DZ78" s="355"/>
      <c r="EA78" s="355"/>
      <c r="EB78" s="355"/>
      <c r="EC78" s="355"/>
      <c r="ED78" s="355"/>
      <c r="EE78" s="355"/>
      <c r="EF78" s="355"/>
      <c r="EG78" s="103">
        <v>79</v>
      </c>
      <c r="EH78" s="83">
        <v>7.221206581352833</v>
      </c>
      <c r="EI78" s="103">
        <v>-69</v>
      </c>
      <c r="EJ78" s="83">
        <v>-5.5961070559610704</v>
      </c>
    </row>
    <row r="79" spans="1:140" ht="15" outlineLevel="2">
      <c r="A79" s="342">
        <v>887</v>
      </c>
      <c r="B79" s="342" t="s">
        <v>349</v>
      </c>
      <c r="C79" s="342" t="s">
        <v>366</v>
      </c>
      <c r="D79" s="345">
        <v>12247</v>
      </c>
      <c r="E79" s="355">
        <v>12416</v>
      </c>
      <c r="F79" s="355">
        <v>12475</v>
      </c>
      <c r="G79" s="355">
        <v>12529</v>
      </c>
      <c r="H79" s="355">
        <v>12682</v>
      </c>
      <c r="I79" s="355">
        <v>12898</v>
      </c>
      <c r="J79" s="355">
        <v>12847</v>
      </c>
      <c r="K79" s="355">
        <v>13017</v>
      </c>
      <c r="L79" s="355">
        <v>13013</v>
      </c>
      <c r="M79" s="355">
        <v>13118</v>
      </c>
      <c r="N79" s="355">
        <v>13163</v>
      </c>
      <c r="O79" s="348">
        <v>13207</v>
      </c>
      <c r="P79" s="345">
        <v>12796</v>
      </c>
      <c r="Q79" s="355">
        <v>12414</v>
      </c>
      <c r="R79" s="355">
        <v>12869</v>
      </c>
      <c r="S79" s="355">
        <v>12804</v>
      </c>
      <c r="T79" s="355">
        <v>12682</v>
      </c>
      <c r="U79" s="355">
        <v>13252</v>
      </c>
      <c r="V79" s="355">
        <v>13152</v>
      </c>
      <c r="W79" s="355">
        <v>13624</v>
      </c>
      <c r="X79" s="355">
        <v>13819</v>
      </c>
      <c r="Y79" s="355">
        <v>14105</v>
      </c>
      <c r="Z79" s="355">
        <v>13985</v>
      </c>
      <c r="AA79" s="348">
        <v>13709</v>
      </c>
      <c r="AB79" s="345">
        <v>13109</v>
      </c>
      <c r="AC79" s="355">
        <v>12839</v>
      </c>
      <c r="AD79" s="355">
        <v>13008</v>
      </c>
      <c r="AE79" s="355">
        <v>13099</v>
      </c>
      <c r="AF79" s="355">
        <v>13173</v>
      </c>
      <c r="AG79" s="355">
        <v>13335</v>
      </c>
      <c r="AH79" s="355">
        <v>13790</v>
      </c>
      <c r="AI79" s="355">
        <v>13950</v>
      </c>
      <c r="AJ79" s="355">
        <v>14253</v>
      </c>
      <c r="AK79" s="355">
        <v>14292</v>
      </c>
      <c r="AL79" s="355">
        <v>14018</v>
      </c>
      <c r="AM79" s="348">
        <v>14026</v>
      </c>
      <c r="AN79" s="345">
        <v>13859</v>
      </c>
      <c r="AO79" s="355">
        <v>13601</v>
      </c>
      <c r="AP79" s="355">
        <v>13862</v>
      </c>
      <c r="AQ79" s="355">
        <v>14240</v>
      </c>
      <c r="AR79" s="355">
        <v>14341</v>
      </c>
      <c r="AS79" s="355">
        <v>14819</v>
      </c>
      <c r="AT79" s="355">
        <v>14875</v>
      </c>
      <c r="AU79" s="355">
        <v>14923</v>
      </c>
      <c r="AV79" s="355">
        <v>15058</v>
      </c>
      <c r="AW79" s="355">
        <v>15340</v>
      </c>
      <c r="AX79" s="355">
        <v>15380</v>
      </c>
      <c r="AY79" s="348">
        <v>15435</v>
      </c>
      <c r="AZ79" s="345">
        <v>15284</v>
      </c>
      <c r="BA79" s="355">
        <v>15237</v>
      </c>
      <c r="BB79" s="355">
        <v>15442</v>
      </c>
      <c r="BC79" s="355">
        <v>15317</v>
      </c>
      <c r="BD79" s="355">
        <v>15383</v>
      </c>
      <c r="BE79" s="355">
        <v>15542</v>
      </c>
      <c r="BF79" s="355">
        <v>15562</v>
      </c>
      <c r="BG79" s="355">
        <v>15578</v>
      </c>
      <c r="BH79" s="355">
        <v>15570</v>
      </c>
      <c r="BI79" s="355">
        <v>15461</v>
      </c>
      <c r="BJ79" s="355">
        <v>15287</v>
      </c>
      <c r="BK79" s="344">
        <v>15341</v>
      </c>
      <c r="BL79" s="345">
        <v>15051</v>
      </c>
      <c r="BM79" s="355">
        <v>14903</v>
      </c>
      <c r="BN79" s="355">
        <v>15030</v>
      </c>
      <c r="BO79" s="355">
        <v>15117</v>
      </c>
      <c r="BP79" s="355">
        <v>15077</v>
      </c>
      <c r="BQ79" s="355">
        <v>15263</v>
      </c>
      <c r="BR79" s="355">
        <v>15120</v>
      </c>
      <c r="BS79" s="355">
        <v>15059</v>
      </c>
      <c r="BT79" s="355">
        <v>15119</v>
      </c>
      <c r="BU79" s="355">
        <v>15065</v>
      </c>
      <c r="BV79" s="355">
        <v>15023</v>
      </c>
      <c r="BW79" s="344">
        <v>14908</v>
      </c>
      <c r="BX79" s="345">
        <v>14684</v>
      </c>
      <c r="BY79" s="355">
        <v>14753</v>
      </c>
      <c r="BZ79" s="355">
        <v>14902</v>
      </c>
      <c r="CA79" s="355">
        <v>15095</v>
      </c>
      <c r="CB79" s="355">
        <v>15162</v>
      </c>
      <c r="CC79" s="355">
        <v>15202</v>
      </c>
      <c r="CD79" s="355">
        <v>15294</v>
      </c>
      <c r="CE79" s="355">
        <v>15451</v>
      </c>
      <c r="CF79" s="355">
        <v>15419</v>
      </c>
      <c r="CG79" s="355">
        <v>15473</v>
      </c>
      <c r="CH79" s="355">
        <v>15450</v>
      </c>
      <c r="CI79" s="344">
        <v>15439</v>
      </c>
      <c r="CJ79" s="345">
        <v>15223</v>
      </c>
      <c r="CK79" s="355">
        <v>15042</v>
      </c>
      <c r="CL79" s="355">
        <v>15067</v>
      </c>
      <c r="CM79" s="355">
        <v>14959</v>
      </c>
      <c r="CN79" s="355">
        <v>14856</v>
      </c>
      <c r="CO79" s="355">
        <v>14880</v>
      </c>
      <c r="CP79" s="355">
        <v>15026</v>
      </c>
      <c r="CQ79" s="355">
        <v>15353</v>
      </c>
      <c r="CR79" s="355">
        <v>15511</v>
      </c>
      <c r="CS79" s="355">
        <v>15741</v>
      </c>
      <c r="CT79" s="355">
        <v>15959</v>
      </c>
      <c r="CU79" s="344">
        <v>16049</v>
      </c>
      <c r="CV79" s="345">
        <v>16020</v>
      </c>
      <c r="CW79" s="355">
        <v>16140</v>
      </c>
      <c r="CX79" s="355">
        <v>16402</v>
      </c>
      <c r="CY79" s="355">
        <v>16658</v>
      </c>
      <c r="CZ79" s="355">
        <v>16758</v>
      </c>
      <c r="DA79" s="355">
        <v>16914</v>
      </c>
      <c r="DB79" s="355">
        <v>16984</v>
      </c>
      <c r="DC79" s="355">
        <v>17101</v>
      </c>
      <c r="DD79" s="355">
        <v>16745</v>
      </c>
      <c r="DE79" s="355">
        <v>16844</v>
      </c>
      <c r="DF79" s="355">
        <v>16890</v>
      </c>
      <c r="DG79" s="344">
        <v>16928</v>
      </c>
      <c r="DH79" s="345">
        <v>16874</v>
      </c>
      <c r="DI79" s="355">
        <v>16827</v>
      </c>
      <c r="DJ79" s="355">
        <v>16630</v>
      </c>
      <c r="DK79" s="355">
        <v>16773</v>
      </c>
      <c r="DL79" s="355">
        <v>16731</v>
      </c>
      <c r="DM79" s="355">
        <v>16867</v>
      </c>
      <c r="DN79" s="355">
        <v>16063</v>
      </c>
      <c r="DO79" s="355">
        <v>16102</v>
      </c>
      <c r="DP79" s="355">
        <v>16253</v>
      </c>
      <c r="DQ79" s="344">
        <v>16315</v>
      </c>
      <c r="DR79" s="344">
        <v>16335</v>
      </c>
      <c r="DS79" s="348">
        <v>16146</v>
      </c>
      <c r="DT79" s="344">
        <v>15814</v>
      </c>
      <c r="DU79" s="344">
        <v>15629</v>
      </c>
      <c r="DV79" s="344">
        <v>15916</v>
      </c>
      <c r="DW79" s="355"/>
      <c r="DX79" s="355"/>
      <c r="DY79" s="355"/>
      <c r="DZ79" s="355"/>
      <c r="EA79" s="355"/>
      <c r="EB79" s="355"/>
      <c r="EC79" s="355"/>
      <c r="ED79" s="355"/>
      <c r="EE79" s="355"/>
      <c r="EF79" s="355"/>
      <c r="EG79" s="103">
        <v>287</v>
      </c>
      <c r="EH79" s="83">
        <v>1.8032168886654938</v>
      </c>
      <c r="EI79" s="103">
        <v>-230</v>
      </c>
      <c r="EJ79" s="83">
        <v>-1.3586956521739131</v>
      </c>
    </row>
    <row r="80" spans="1:140" ht="15" outlineLevel="1">
      <c r="A80" s="124" t="s">
        <v>367</v>
      </c>
      <c r="B80" s="25"/>
      <c r="C80" s="26"/>
      <c r="D80" s="43">
        <v>255743</v>
      </c>
      <c r="E80" s="44">
        <v>256001</v>
      </c>
      <c r="F80" s="44">
        <v>257430</v>
      </c>
      <c r="G80" s="44">
        <v>258403</v>
      </c>
      <c r="H80" s="44">
        <v>262196</v>
      </c>
      <c r="I80" s="44">
        <v>263410</v>
      </c>
      <c r="J80" s="44">
        <v>263726</v>
      </c>
      <c r="K80" s="44">
        <v>265497</v>
      </c>
      <c r="L80" s="44">
        <v>262282</v>
      </c>
      <c r="M80" s="44">
        <v>264452</v>
      </c>
      <c r="N80" s="44">
        <v>266963</v>
      </c>
      <c r="O80" s="235">
        <v>267536</v>
      </c>
      <c r="P80" s="43">
        <v>264413</v>
      </c>
      <c r="Q80" s="44">
        <v>242679</v>
      </c>
      <c r="R80" s="44">
        <v>267657</v>
      </c>
      <c r="S80" s="44">
        <v>270549</v>
      </c>
      <c r="T80" s="44">
        <v>262196</v>
      </c>
      <c r="U80" s="44">
        <v>277058</v>
      </c>
      <c r="V80" s="44">
        <v>276434</v>
      </c>
      <c r="W80" s="44">
        <v>282173</v>
      </c>
      <c r="X80" s="44">
        <v>282983</v>
      </c>
      <c r="Y80" s="44">
        <v>287464</v>
      </c>
      <c r="Z80" s="44">
        <v>288164</v>
      </c>
      <c r="AA80" s="235">
        <v>286034</v>
      </c>
      <c r="AB80" s="43">
        <v>282664</v>
      </c>
      <c r="AC80" s="44">
        <v>282982</v>
      </c>
      <c r="AD80" s="44">
        <v>283290</v>
      </c>
      <c r="AE80" s="44">
        <v>285656</v>
      </c>
      <c r="AF80" s="44">
        <v>286928</v>
      </c>
      <c r="AG80" s="44">
        <v>289257</v>
      </c>
      <c r="AH80" s="44">
        <v>295521</v>
      </c>
      <c r="AI80" s="44">
        <v>297898</v>
      </c>
      <c r="AJ80" s="44">
        <v>301303</v>
      </c>
      <c r="AK80" s="44">
        <v>303099</v>
      </c>
      <c r="AL80" s="44">
        <v>301045</v>
      </c>
      <c r="AM80" s="235">
        <v>302792</v>
      </c>
      <c r="AN80" s="43">
        <v>299834</v>
      </c>
      <c r="AO80" s="44">
        <v>298731</v>
      </c>
      <c r="AP80" s="44">
        <v>302254</v>
      </c>
      <c r="AQ80" s="44">
        <v>306744</v>
      </c>
      <c r="AR80" s="44">
        <v>309607</v>
      </c>
      <c r="AS80" s="44">
        <v>329778</v>
      </c>
      <c r="AT80" s="44">
        <v>341451</v>
      </c>
      <c r="AU80" s="44">
        <v>320534</v>
      </c>
      <c r="AV80" s="44">
        <v>323065</v>
      </c>
      <c r="AW80" s="44">
        <v>324367</v>
      </c>
      <c r="AX80" s="44">
        <v>324233</v>
      </c>
      <c r="AY80" s="235">
        <v>325080</v>
      </c>
      <c r="AZ80" s="43">
        <v>321254</v>
      </c>
      <c r="BA80" s="44">
        <v>319164</v>
      </c>
      <c r="BB80" s="44">
        <v>325383</v>
      </c>
      <c r="BC80" s="44">
        <v>324751</v>
      </c>
      <c r="BD80" s="44">
        <v>323335</v>
      </c>
      <c r="BE80" s="44">
        <v>325374</v>
      </c>
      <c r="BF80" s="44">
        <v>326446</v>
      </c>
      <c r="BG80" s="44">
        <v>329908</v>
      </c>
      <c r="BH80" s="44">
        <v>330623</v>
      </c>
      <c r="BI80" s="44">
        <v>331690</v>
      </c>
      <c r="BJ80" s="44">
        <v>332007</v>
      </c>
      <c r="BK80" s="56">
        <v>333154</v>
      </c>
      <c r="BL80" s="43">
        <v>331480</v>
      </c>
      <c r="BM80" s="44">
        <v>332193</v>
      </c>
      <c r="BN80" s="44">
        <v>335349</v>
      </c>
      <c r="BO80" s="44">
        <v>336622</v>
      </c>
      <c r="BP80" s="44">
        <v>337922</v>
      </c>
      <c r="BQ80" s="44">
        <v>339144</v>
      </c>
      <c r="BR80" s="44">
        <v>339429</v>
      </c>
      <c r="BS80" s="44">
        <v>341779</v>
      </c>
      <c r="BT80" s="44">
        <v>344471</v>
      </c>
      <c r="BU80" s="44">
        <v>346101</v>
      </c>
      <c r="BV80" s="44">
        <v>347460</v>
      </c>
      <c r="BW80" s="56">
        <v>342522</v>
      </c>
      <c r="BX80" s="43">
        <v>340503</v>
      </c>
      <c r="BY80" s="44">
        <v>341430</v>
      </c>
      <c r="BZ80" s="44">
        <v>345824</v>
      </c>
      <c r="CA80" s="44">
        <v>349544</v>
      </c>
      <c r="CB80" s="44">
        <v>353397</v>
      </c>
      <c r="CC80" s="44">
        <v>355343</v>
      </c>
      <c r="CD80" s="44">
        <v>356817</v>
      </c>
      <c r="CE80" s="44">
        <v>360058</v>
      </c>
      <c r="CF80" s="44">
        <v>360494</v>
      </c>
      <c r="CG80" s="44">
        <v>363276</v>
      </c>
      <c r="CH80" s="44">
        <v>365044</v>
      </c>
      <c r="CI80" s="56">
        <v>364827</v>
      </c>
      <c r="CJ80" s="43">
        <v>361482</v>
      </c>
      <c r="CK80" s="44">
        <v>361750</v>
      </c>
      <c r="CL80" s="44">
        <v>362983</v>
      </c>
      <c r="CM80" s="44">
        <v>357868</v>
      </c>
      <c r="CN80" s="44">
        <v>352059</v>
      </c>
      <c r="CO80" s="44">
        <v>351583</v>
      </c>
      <c r="CP80" s="44">
        <v>356805</v>
      </c>
      <c r="CQ80" s="44">
        <v>365738</v>
      </c>
      <c r="CR80" s="44">
        <v>369450</v>
      </c>
      <c r="CS80" s="44">
        <v>373281</v>
      </c>
      <c r="CT80" s="44">
        <v>377574</v>
      </c>
      <c r="CU80" s="56">
        <v>380776</v>
      </c>
      <c r="CV80" s="43">
        <v>381481</v>
      </c>
      <c r="CW80" s="44">
        <v>386731</v>
      </c>
      <c r="CX80" s="44">
        <v>391376</v>
      </c>
      <c r="CY80" s="44">
        <v>395779</v>
      </c>
      <c r="CZ80" s="44">
        <v>399489</v>
      </c>
      <c r="DA80" s="44">
        <v>402524</v>
      </c>
      <c r="DB80" s="44">
        <v>404955</v>
      </c>
      <c r="DC80" s="44">
        <v>408233</v>
      </c>
      <c r="DD80" s="44">
        <v>405751</v>
      </c>
      <c r="DE80" s="44">
        <v>408827</v>
      </c>
      <c r="DF80" s="44">
        <v>411410</v>
      </c>
      <c r="DG80" s="56">
        <v>412856</v>
      </c>
      <c r="DH80" s="43">
        <v>413408</v>
      </c>
      <c r="DI80" s="44">
        <v>415554</v>
      </c>
      <c r="DJ80" s="44">
        <v>414325</v>
      </c>
      <c r="DK80" s="44">
        <v>417101</v>
      </c>
      <c r="DL80" s="44">
        <v>418481</v>
      </c>
      <c r="DM80" s="44">
        <v>420682</v>
      </c>
      <c r="DN80" s="44">
        <v>402374</v>
      </c>
      <c r="DO80" s="44">
        <v>405229</v>
      </c>
      <c r="DP80" s="44">
        <v>409208</v>
      </c>
      <c r="DQ80" s="56">
        <v>411380</v>
      </c>
      <c r="DR80" s="56">
        <v>413205</v>
      </c>
      <c r="DS80" s="235">
        <v>412583</v>
      </c>
      <c r="DT80" s="56">
        <v>409550</v>
      </c>
      <c r="DU80" s="56">
        <v>410974</v>
      </c>
      <c r="DV80" s="56">
        <v>415188</v>
      </c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103">
        <v>4214</v>
      </c>
      <c r="EH80" s="83">
        <v>1.0149618967792904</v>
      </c>
      <c r="EI80" s="103">
        <v>2605</v>
      </c>
      <c r="EJ80" s="83">
        <v>0.63097060476291977</v>
      </c>
    </row>
    <row r="81" spans="1:140" ht="15" outlineLevel="2">
      <c r="A81" s="342">
        <v>2</v>
      </c>
      <c r="B81" s="342" t="s">
        <v>367</v>
      </c>
      <c r="C81" s="342" t="s">
        <v>368</v>
      </c>
      <c r="D81" s="345">
        <v>2470</v>
      </c>
      <c r="E81" s="355">
        <v>2405</v>
      </c>
      <c r="F81" s="355">
        <v>2452</v>
      </c>
      <c r="G81" s="355">
        <v>2463</v>
      </c>
      <c r="H81" s="355">
        <v>2508</v>
      </c>
      <c r="I81" s="355">
        <v>2531</v>
      </c>
      <c r="J81" s="355">
        <v>2535</v>
      </c>
      <c r="K81" s="355">
        <v>2521</v>
      </c>
      <c r="L81" s="355">
        <v>2481</v>
      </c>
      <c r="M81" s="355">
        <v>2512</v>
      </c>
      <c r="N81" s="355">
        <v>2561</v>
      </c>
      <c r="O81" s="348">
        <v>2565</v>
      </c>
      <c r="P81" s="345">
        <v>2515</v>
      </c>
      <c r="Q81" s="355">
        <v>2295</v>
      </c>
      <c r="R81" s="355">
        <v>2438</v>
      </c>
      <c r="S81" s="355">
        <v>2444</v>
      </c>
      <c r="T81" s="355">
        <v>2508</v>
      </c>
      <c r="U81" s="355">
        <v>2498</v>
      </c>
      <c r="V81" s="355">
        <v>2486</v>
      </c>
      <c r="W81" s="355">
        <v>2612</v>
      </c>
      <c r="X81" s="355">
        <v>2559</v>
      </c>
      <c r="Y81" s="355">
        <v>2574</v>
      </c>
      <c r="Z81" s="355">
        <v>2582</v>
      </c>
      <c r="AA81" s="348">
        <v>2552</v>
      </c>
      <c r="AB81" s="345">
        <v>2493</v>
      </c>
      <c r="AC81" s="355">
        <v>2391</v>
      </c>
      <c r="AD81" s="355">
        <v>2454</v>
      </c>
      <c r="AE81" s="355">
        <v>2504</v>
      </c>
      <c r="AF81" s="355">
        <v>2498</v>
      </c>
      <c r="AG81" s="355">
        <v>2462</v>
      </c>
      <c r="AH81" s="355">
        <v>2538</v>
      </c>
      <c r="AI81" s="355">
        <v>2584</v>
      </c>
      <c r="AJ81" s="355">
        <v>2557</v>
      </c>
      <c r="AK81" s="355">
        <v>2640</v>
      </c>
      <c r="AL81" s="355">
        <v>2614</v>
      </c>
      <c r="AM81" s="348">
        <v>2655</v>
      </c>
      <c r="AN81" s="345">
        <v>3207</v>
      </c>
      <c r="AO81" s="355">
        <v>3222</v>
      </c>
      <c r="AP81" s="355">
        <v>3271</v>
      </c>
      <c r="AQ81" s="355">
        <v>3243</v>
      </c>
      <c r="AR81" s="355">
        <v>3477</v>
      </c>
      <c r="AS81" s="355">
        <v>19548</v>
      </c>
      <c r="AT81" s="355">
        <v>28941</v>
      </c>
      <c r="AU81" s="355">
        <v>6746</v>
      </c>
      <c r="AV81" s="355">
        <v>6091</v>
      </c>
      <c r="AW81" s="355">
        <v>3398</v>
      </c>
      <c r="AX81" s="355">
        <v>3406</v>
      </c>
      <c r="AY81" s="348">
        <v>3320</v>
      </c>
      <c r="AZ81" s="345">
        <v>3163</v>
      </c>
      <c r="BA81" s="355">
        <v>3083</v>
      </c>
      <c r="BB81" s="355">
        <v>3047</v>
      </c>
      <c r="BC81" s="355">
        <v>2980</v>
      </c>
      <c r="BD81" s="355">
        <v>3081</v>
      </c>
      <c r="BE81" s="355">
        <v>3058</v>
      </c>
      <c r="BF81" s="355">
        <v>3019</v>
      </c>
      <c r="BG81" s="355">
        <v>3640</v>
      </c>
      <c r="BH81" s="355">
        <v>3356</v>
      </c>
      <c r="BI81" s="355">
        <v>3348</v>
      </c>
      <c r="BJ81" s="355">
        <v>3296</v>
      </c>
      <c r="BK81" s="344">
        <v>3351</v>
      </c>
      <c r="BL81" s="345">
        <v>3446</v>
      </c>
      <c r="BM81" s="355">
        <v>3147</v>
      </c>
      <c r="BN81" s="355">
        <v>2584</v>
      </c>
      <c r="BO81" s="355">
        <v>2440</v>
      </c>
      <c r="BP81" s="355">
        <v>2429</v>
      </c>
      <c r="BQ81" s="355">
        <v>2453</v>
      </c>
      <c r="BR81" s="355">
        <v>2458</v>
      </c>
      <c r="BS81" s="355">
        <v>2492</v>
      </c>
      <c r="BT81" s="355">
        <v>2501</v>
      </c>
      <c r="BU81" s="355">
        <v>2508</v>
      </c>
      <c r="BV81" s="355">
        <v>2522</v>
      </c>
      <c r="BW81" s="344">
        <v>2464</v>
      </c>
      <c r="BX81" s="345">
        <v>2372</v>
      </c>
      <c r="BY81" s="355">
        <v>2384</v>
      </c>
      <c r="BZ81" s="355">
        <v>2439</v>
      </c>
      <c r="CA81" s="355">
        <v>2432</v>
      </c>
      <c r="CB81" s="355">
        <v>2445</v>
      </c>
      <c r="CC81" s="355">
        <v>2650</v>
      </c>
      <c r="CD81" s="355">
        <v>2642</v>
      </c>
      <c r="CE81" s="355">
        <v>2655</v>
      </c>
      <c r="CF81" s="355">
        <v>2619</v>
      </c>
      <c r="CG81" s="355">
        <v>2620</v>
      </c>
      <c r="CH81" s="355">
        <v>2631</v>
      </c>
      <c r="CI81" s="344">
        <v>2611</v>
      </c>
      <c r="CJ81" s="345">
        <v>2575</v>
      </c>
      <c r="CK81" s="355">
        <v>2566</v>
      </c>
      <c r="CL81" s="355">
        <v>2623</v>
      </c>
      <c r="CM81" s="355">
        <v>2588</v>
      </c>
      <c r="CN81" s="355">
        <v>2525</v>
      </c>
      <c r="CO81" s="355">
        <v>2530</v>
      </c>
      <c r="CP81" s="355">
        <v>2539</v>
      </c>
      <c r="CQ81" s="355">
        <v>2590</v>
      </c>
      <c r="CR81" s="355">
        <v>2591</v>
      </c>
      <c r="CS81" s="355">
        <v>2570</v>
      </c>
      <c r="CT81" s="355">
        <v>2657</v>
      </c>
      <c r="CU81" s="344">
        <v>2673</v>
      </c>
      <c r="CV81" s="345">
        <v>2641</v>
      </c>
      <c r="CW81" s="355">
        <v>2670</v>
      </c>
      <c r="CX81" s="355">
        <v>2731</v>
      </c>
      <c r="CY81" s="355">
        <v>2768</v>
      </c>
      <c r="CZ81" s="355">
        <v>2826</v>
      </c>
      <c r="DA81" s="355">
        <v>2817</v>
      </c>
      <c r="DB81" s="355">
        <v>2765</v>
      </c>
      <c r="DC81" s="355">
        <v>2793</v>
      </c>
      <c r="DD81" s="355">
        <v>2808</v>
      </c>
      <c r="DE81" s="355">
        <v>2829</v>
      </c>
      <c r="DF81" s="355">
        <v>2825</v>
      </c>
      <c r="DG81" s="344">
        <v>2873</v>
      </c>
      <c r="DH81" s="345">
        <v>2896</v>
      </c>
      <c r="DI81" s="355">
        <v>2918</v>
      </c>
      <c r="DJ81" s="355">
        <v>2946</v>
      </c>
      <c r="DK81" s="355">
        <v>3009</v>
      </c>
      <c r="DL81" s="355">
        <v>3021</v>
      </c>
      <c r="DM81" s="355">
        <v>3032</v>
      </c>
      <c r="DN81" s="355">
        <v>2867</v>
      </c>
      <c r="DO81" s="355">
        <v>2868</v>
      </c>
      <c r="DP81" s="355">
        <v>2926</v>
      </c>
      <c r="DQ81" s="344">
        <v>2882</v>
      </c>
      <c r="DR81" s="344">
        <v>2912</v>
      </c>
      <c r="DS81" s="348">
        <v>2958</v>
      </c>
      <c r="DT81" s="344">
        <v>2933</v>
      </c>
      <c r="DU81" s="344">
        <v>2890</v>
      </c>
      <c r="DV81" s="344">
        <v>2979</v>
      </c>
      <c r="DW81" s="355"/>
      <c r="DX81" s="355"/>
      <c r="DY81" s="355"/>
      <c r="DZ81" s="355"/>
      <c r="EA81" s="355"/>
      <c r="EB81" s="355"/>
      <c r="EC81" s="355"/>
      <c r="ED81" s="355"/>
      <c r="EE81" s="355"/>
      <c r="EF81" s="355"/>
      <c r="EG81" s="103">
        <v>89</v>
      </c>
      <c r="EH81" s="83">
        <v>2.9875797247398457</v>
      </c>
      <c r="EI81" s="103">
        <v>21</v>
      </c>
      <c r="EJ81" s="83">
        <v>0.73094326487991645</v>
      </c>
    </row>
    <row r="82" spans="1:140" ht="15" outlineLevel="2">
      <c r="A82" s="342">
        <v>21</v>
      </c>
      <c r="B82" s="342" t="s">
        <v>367</v>
      </c>
      <c r="C82" s="342" t="s">
        <v>369</v>
      </c>
      <c r="D82" s="345">
        <v>720</v>
      </c>
      <c r="E82" s="355">
        <v>623</v>
      </c>
      <c r="F82" s="355">
        <v>645</v>
      </c>
      <c r="G82" s="355">
        <v>618</v>
      </c>
      <c r="H82" s="355">
        <v>592</v>
      </c>
      <c r="I82" s="355">
        <v>590</v>
      </c>
      <c r="J82" s="355">
        <v>576</v>
      </c>
      <c r="K82" s="355">
        <v>575</v>
      </c>
      <c r="L82" s="355">
        <v>560</v>
      </c>
      <c r="M82" s="355">
        <v>575</v>
      </c>
      <c r="N82" s="355">
        <v>600</v>
      </c>
      <c r="O82" s="348">
        <v>624</v>
      </c>
      <c r="P82" s="345">
        <v>624</v>
      </c>
      <c r="Q82" s="355">
        <v>636</v>
      </c>
      <c r="R82" s="355">
        <v>699</v>
      </c>
      <c r="S82" s="355">
        <v>675</v>
      </c>
      <c r="T82" s="355">
        <v>592</v>
      </c>
      <c r="U82" s="355">
        <v>632</v>
      </c>
      <c r="V82" s="355">
        <v>639</v>
      </c>
      <c r="W82" s="355">
        <v>649</v>
      </c>
      <c r="X82" s="355">
        <v>666</v>
      </c>
      <c r="Y82" s="355">
        <v>689</v>
      </c>
      <c r="Z82" s="355">
        <v>689</v>
      </c>
      <c r="AA82" s="348">
        <v>663</v>
      </c>
      <c r="AB82" s="345">
        <v>634</v>
      </c>
      <c r="AC82" s="355">
        <v>624</v>
      </c>
      <c r="AD82" s="355">
        <v>625</v>
      </c>
      <c r="AE82" s="355">
        <v>644</v>
      </c>
      <c r="AF82" s="355">
        <v>633</v>
      </c>
      <c r="AG82" s="355">
        <v>662</v>
      </c>
      <c r="AH82" s="355">
        <v>747</v>
      </c>
      <c r="AI82" s="355">
        <v>775</v>
      </c>
      <c r="AJ82" s="355">
        <v>791</v>
      </c>
      <c r="AK82" s="355">
        <v>795</v>
      </c>
      <c r="AL82" s="355">
        <v>737</v>
      </c>
      <c r="AM82" s="348">
        <v>747</v>
      </c>
      <c r="AN82" s="345">
        <v>708</v>
      </c>
      <c r="AO82" s="355">
        <v>584</v>
      </c>
      <c r="AP82" s="355">
        <v>615</v>
      </c>
      <c r="AQ82" s="355">
        <v>626</v>
      </c>
      <c r="AR82" s="355">
        <v>668</v>
      </c>
      <c r="AS82" s="355">
        <v>678</v>
      </c>
      <c r="AT82" s="355">
        <v>686</v>
      </c>
      <c r="AU82" s="355">
        <v>678</v>
      </c>
      <c r="AV82" s="355">
        <v>654</v>
      </c>
      <c r="AW82" s="355">
        <v>654</v>
      </c>
      <c r="AX82" s="355">
        <v>645</v>
      </c>
      <c r="AY82" s="348">
        <v>649</v>
      </c>
      <c r="AZ82" s="345">
        <v>624</v>
      </c>
      <c r="BA82" s="355">
        <v>611</v>
      </c>
      <c r="BB82" s="355">
        <v>621</v>
      </c>
      <c r="BC82" s="355">
        <v>567</v>
      </c>
      <c r="BD82" s="355">
        <v>579</v>
      </c>
      <c r="BE82" s="355">
        <v>558</v>
      </c>
      <c r="BF82" s="355">
        <v>560</v>
      </c>
      <c r="BG82" s="355">
        <v>571</v>
      </c>
      <c r="BH82" s="355">
        <v>556</v>
      </c>
      <c r="BI82" s="355">
        <v>551</v>
      </c>
      <c r="BJ82" s="355">
        <v>534</v>
      </c>
      <c r="BK82" s="344">
        <v>561</v>
      </c>
      <c r="BL82" s="345">
        <v>561</v>
      </c>
      <c r="BM82" s="355">
        <v>537</v>
      </c>
      <c r="BN82" s="355">
        <v>528</v>
      </c>
      <c r="BO82" s="355">
        <v>527</v>
      </c>
      <c r="BP82" s="355">
        <v>523</v>
      </c>
      <c r="BQ82" s="355">
        <v>534</v>
      </c>
      <c r="BR82" s="355">
        <v>539</v>
      </c>
      <c r="BS82" s="355">
        <v>535</v>
      </c>
      <c r="BT82" s="355">
        <v>523</v>
      </c>
      <c r="BU82" s="355">
        <v>515</v>
      </c>
      <c r="BV82" s="355">
        <v>523</v>
      </c>
      <c r="BW82" s="344">
        <v>517</v>
      </c>
      <c r="BX82" s="345">
        <v>494</v>
      </c>
      <c r="BY82" s="355">
        <v>487</v>
      </c>
      <c r="BZ82" s="355">
        <v>530</v>
      </c>
      <c r="CA82" s="355">
        <v>510</v>
      </c>
      <c r="CB82" s="355">
        <v>498</v>
      </c>
      <c r="CC82" s="355">
        <v>505</v>
      </c>
      <c r="CD82" s="355">
        <v>518</v>
      </c>
      <c r="CE82" s="355">
        <v>564</v>
      </c>
      <c r="CF82" s="355">
        <v>587</v>
      </c>
      <c r="CG82" s="355">
        <v>589</v>
      </c>
      <c r="CH82" s="355">
        <v>594</v>
      </c>
      <c r="CI82" s="344">
        <v>562</v>
      </c>
      <c r="CJ82" s="345">
        <v>502</v>
      </c>
      <c r="CK82" s="355">
        <v>489</v>
      </c>
      <c r="CL82" s="355">
        <v>483</v>
      </c>
      <c r="CM82" s="355">
        <v>501</v>
      </c>
      <c r="CN82" s="355">
        <v>488</v>
      </c>
      <c r="CO82" s="355">
        <v>476</v>
      </c>
      <c r="CP82" s="355">
        <v>478</v>
      </c>
      <c r="CQ82" s="355">
        <v>499</v>
      </c>
      <c r="CR82" s="355">
        <v>511</v>
      </c>
      <c r="CS82" s="355">
        <v>491</v>
      </c>
      <c r="CT82" s="355">
        <v>502</v>
      </c>
      <c r="CU82" s="344">
        <v>496</v>
      </c>
      <c r="CV82" s="345">
        <v>476</v>
      </c>
      <c r="CW82" s="355">
        <v>476</v>
      </c>
      <c r="CX82" s="355">
        <v>490</v>
      </c>
      <c r="CY82" s="355">
        <v>512</v>
      </c>
      <c r="CZ82" s="355">
        <v>531</v>
      </c>
      <c r="DA82" s="355">
        <v>526</v>
      </c>
      <c r="DB82" s="355">
        <v>518</v>
      </c>
      <c r="DC82" s="355">
        <v>527</v>
      </c>
      <c r="DD82" s="355">
        <v>518</v>
      </c>
      <c r="DE82" s="355">
        <v>541</v>
      </c>
      <c r="DF82" s="355">
        <v>529</v>
      </c>
      <c r="DG82" s="344">
        <v>526</v>
      </c>
      <c r="DH82" s="345">
        <v>508</v>
      </c>
      <c r="DI82" s="355">
        <v>529</v>
      </c>
      <c r="DJ82" s="355">
        <v>533</v>
      </c>
      <c r="DK82" s="355">
        <v>540</v>
      </c>
      <c r="DL82" s="355">
        <v>556</v>
      </c>
      <c r="DM82" s="355">
        <v>580</v>
      </c>
      <c r="DN82" s="355">
        <v>522</v>
      </c>
      <c r="DO82" s="355">
        <v>523</v>
      </c>
      <c r="DP82" s="355">
        <v>512</v>
      </c>
      <c r="DQ82" s="344">
        <v>492</v>
      </c>
      <c r="DR82" s="344">
        <v>485</v>
      </c>
      <c r="DS82" s="348">
        <v>498</v>
      </c>
      <c r="DT82" s="344">
        <v>463</v>
      </c>
      <c r="DU82" s="344">
        <v>495</v>
      </c>
      <c r="DV82" s="344">
        <v>514</v>
      </c>
      <c r="DW82" s="355"/>
      <c r="DX82" s="355"/>
      <c r="DY82" s="355"/>
      <c r="DZ82" s="355"/>
      <c r="EA82" s="355"/>
      <c r="EB82" s="355"/>
      <c r="EC82" s="355"/>
      <c r="ED82" s="355"/>
      <c r="EE82" s="355"/>
      <c r="EF82" s="355"/>
      <c r="EG82" s="103">
        <v>19</v>
      </c>
      <c r="EH82" s="83">
        <v>3.6964980544747084</v>
      </c>
      <c r="EI82" s="103">
        <v>16</v>
      </c>
      <c r="EJ82" s="83">
        <v>3.041825095057034</v>
      </c>
    </row>
    <row r="83" spans="1:140" ht="15" outlineLevel="2">
      <c r="A83" s="342">
        <v>55</v>
      </c>
      <c r="B83" s="342" t="s">
        <v>367</v>
      </c>
      <c r="C83" s="342" t="s">
        <v>370</v>
      </c>
      <c r="D83" s="345">
        <v>575</v>
      </c>
      <c r="E83" s="355">
        <v>507</v>
      </c>
      <c r="F83" s="355">
        <v>531</v>
      </c>
      <c r="G83" s="355">
        <v>550</v>
      </c>
      <c r="H83" s="355">
        <v>545</v>
      </c>
      <c r="I83" s="355">
        <v>533</v>
      </c>
      <c r="J83" s="355">
        <v>535</v>
      </c>
      <c r="K83" s="355">
        <v>524</v>
      </c>
      <c r="L83" s="355">
        <v>512</v>
      </c>
      <c r="M83" s="355">
        <v>546</v>
      </c>
      <c r="N83" s="355">
        <v>566</v>
      </c>
      <c r="O83" s="348">
        <v>590</v>
      </c>
      <c r="P83" s="345">
        <v>560</v>
      </c>
      <c r="Q83" s="355">
        <v>494</v>
      </c>
      <c r="R83" s="355">
        <v>609</v>
      </c>
      <c r="S83" s="355">
        <v>600</v>
      </c>
      <c r="T83" s="355">
        <v>545</v>
      </c>
      <c r="U83" s="355">
        <v>630</v>
      </c>
      <c r="V83" s="355">
        <v>620</v>
      </c>
      <c r="W83" s="355">
        <v>663</v>
      </c>
      <c r="X83" s="355">
        <v>704</v>
      </c>
      <c r="Y83" s="355">
        <v>788</v>
      </c>
      <c r="Z83" s="355">
        <v>738</v>
      </c>
      <c r="AA83" s="348">
        <v>730</v>
      </c>
      <c r="AB83" s="345">
        <v>623</v>
      </c>
      <c r="AC83" s="355">
        <v>559</v>
      </c>
      <c r="AD83" s="355">
        <v>558</v>
      </c>
      <c r="AE83" s="355">
        <v>588</v>
      </c>
      <c r="AF83" s="355">
        <v>589</v>
      </c>
      <c r="AG83" s="355">
        <v>648</v>
      </c>
      <c r="AH83" s="355">
        <v>681</v>
      </c>
      <c r="AI83" s="355">
        <v>697</v>
      </c>
      <c r="AJ83" s="355">
        <v>687</v>
      </c>
      <c r="AK83" s="355">
        <v>654</v>
      </c>
      <c r="AL83" s="355">
        <v>577</v>
      </c>
      <c r="AM83" s="348">
        <v>593</v>
      </c>
      <c r="AN83" s="345">
        <v>586</v>
      </c>
      <c r="AO83" s="355">
        <v>489</v>
      </c>
      <c r="AP83" s="355">
        <v>490</v>
      </c>
      <c r="AQ83" s="355">
        <v>520</v>
      </c>
      <c r="AR83" s="355">
        <v>585</v>
      </c>
      <c r="AS83" s="355">
        <v>630</v>
      </c>
      <c r="AT83" s="355">
        <v>662</v>
      </c>
      <c r="AU83" s="355">
        <v>665</v>
      </c>
      <c r="AV83" s="355">
        <v>673</v>
      </c>
      <c r="AW83" s="355">
        <v>674</v>
      </c>
      <c r="AX83" s="355">
        <v>671</v>
      </c>
      <c r="AY83" s="348">
        <v>665</v>
      </c>
      <c r="AZ83" s="345">
        <v>631</v>
      </c>
      <c r="BA83" s="355">
        <v>613</v>
      </c>
      <c r="BB83" s="355">
        <v>579</v>
      </c>
      <c r="BC83" s="355">
        <v>495</v>
      </c>
      <c r="BD83" s="355">
        <v>502</v>
      </c>
      <c r="BE83" s="355">
        <v>525</v>
      </c>
      <c r="BF83" s="355">
        <v>507</v>
      </c>
      <c r="BG83" s="355">
        <v>507</v>
      </c>
      <c r="BH83" s="355">
        <v>516</v>
      </c>
      <c r="BI83" s="355">
        <v>544</v>
      </c>
      <c r="BJ83" s="355">
        <v>527</v>
      </c>
      <c r="BK83" s="344">
        <v>540</v>
      </c>
      <c r="BL83" s="345">
        <v>524</v>
      </c>
      <c r="BM83" s="355">
        <v>489</v>
      </c>
      <c r="BN83" s="355">
        <v>512</v>
      </c>
      <c r="BO83" s="355">
        <v>508</v>
      </c>
      <c r="BP83" s="355">
        <v>491</v>
      </c>
      <c r="BQ83" s="355">
        <v>498</v>
      </c>
      <c r="BR83" s="355">
        <v>514</v>
      </c>
      <c r="BS83" s="355">
        <v>537</v>
      </c>
      <c r="BT83" s="355">
        <v>542</v>
      </c>
      <c r="BU83" s="355">
        <v>536</v>
      </c>
      <c r="BV83" s="355">
        <v>581</v>
      </c>
      <c r="BW83" s="344">
        <v>569</v>
      </c>
      <c r="BX83" s="345">
        <v>466</v>
      </c>
      <c r="BY83" s="355">
        <v>483</v>
      </c>
      <c r="BZ83" s="355">
        <v>485</v>
      </c>
      <c r="CA83" s="355">
        <v>493</v>
      </c>
      <c r="CB83" s="355">
        <v>464</v>
      </c>
      <c r="CC83" s="355">
        <v>453</v>
      </c>
      <c r="CD83" s="355">
        <v>443</v>
      </c>
      <c r="CE83" s="355">
        <v>456</v>
      </c>
      <c r="CF83" s="355">
        <v>452</v>
      </c>
      <c r="CG83" s="355">
        <v>476</v>
      </c>
      <c r="CH83" s="355">
        <v>505</v>
      </c>
      <c r="CI83" s="344">
        <v>500</v>
      </c>
      <c r="CJ83" s="345">
        <v>434</v>
      </c>
      <c r="CK83" s="355">
        <v>421</v>
      </c>
      <c r="CL83" s="355">
        <v>481</v>
      </c>
      <c r="CM83" s="355">
        <v>478</v>
      </c>
      <c r="CN83" s="355">
        <v>447</v>
      </c>
      <c r="CO83" s="355">
        <v>436</v>
      </c>
      <c r="CP83" s="355">
        <v>442</v>
      </c>
      <c r="CQ83" s="355">
        <v>498</v>
      </c>
      <c r="CR83" s="355">
        <v>518</v>
      </c>
      <c r="CS83" s="355">
        <v>523</v>
      </c>
      <c r="CT83" s="355">
        <v>538</v>
      </c>
      <c r="CU83" s="344">
        <v>517</v>
      </c>
      <c r="CV83" s="345">
        <v>497</v>
      </c>
      <c r="CW83" s="355">
        <v>513</v>
      </c>
      <c r="CX83" s="355">
        <v>508</v>
      </c>
      <c r="CY83" s="355">
        <v>533</v>
      </c>
      <c r="CZ83" s="355">
        <v>539</v>
      </c>
      <c r="DA83" s="355">
        <v>531</v>
      </c>
      <c r="DB83" s="355">
        <v>526</v>
      </c>
      <c r="DC83" s="355">
        <v>522</v>
      </c>
      <c r="DD83" s="355">
        <v>544</v>
      </c>
      <c r="DE83" s="355">
        <v>558</v>
      </c>
      <c r="DF83" s="355">
        <v>540</v>
      </c>
      <c r="DG83" s="344">
        <v>533</v>
      </c>
      <c r="DH83" s="345">
        <v>503</v>
      </c>
      <c r="DI83" s="355">
        <v>522</v>
      </c>
      <c r="DJ83" s="355">
        <v>544</v>
      </c>
      <c r="DK83" s="355">
        <v>568</v>
      </c>
      <c r="DL83" s="355">
        <v>563</v>
      </c>
      <c r="DM83" s="355">
        <v>568</v>
      </c>
      <c r="DN83" s="355">
        <v>544</v>
      </c>
      <c r="DO83" s="355">
        <v>520</v>
      </c>
      <c r="DP83" s="355">
        <v>520</v>
      </c>
      <c r="DQ83" s="344">
        <v>523</v>
      </c>
      <c r="DR83" s="344">
        <v>535</v>
      </c>
      <c r="DS83" s="348">
        <v>506</v>
      </c>
      <c r="DT83" s="344">
        <v>469</v>
      </c>
      <c r="DU83" s="344">
        <v>476</v>
      </c>
      <c r="DV83" s="344">
        <v>515</v>
      </c>
      <c r="DW83" s="355"/>
      <c r="DX83" s="355"/>
      <c r="DY83" s="355"/>
      <c r="DZ83" s="355"/>
      <c r="EA83" s="355"/>
      <c r="EB83" s="355"/>
      <c r="EC83" s="355"/>
      <c r="ED83" s="355"/>
      <c r="EE83" s="355"/>
      <c r="EF83" s="355"/>
      <c r="EG83" s="103">
        <v>39</v>
      </c>
      <c r="EH83" s="83">
        <v>7.5728155339805827</v>
      </c>
      <c r="EI83" s="103">
        <v>9</v>
      </c>
      <c r="EJ83" s="83">
        <v>1.6885553470919326</v>
      </c>
    </row>
    <row r="84" spans="1:140" ht="15" outlineLevel="2">
      <c r="A84" s="342">
        <v>148</v>
      </c>
      <c r="B84" s="342" t="s">
        <v>367</v>
      </c>
      <c r="C84" s="342" t="s">
        <v>371</v>
      </c>
      <c r="D84" s="345">
        <v>18936</v>
      </c>
      <c r="E84" s="355">
        <v>18892</v>
      </c>
      <c r="F84" s="355">
        <v>18840</v>
      </c>
      <c r="G84" s="355">
        <v>18914</v>
      </c>
      <c r="H84" s="355">
        <v>19029</v>
      </c>
      <c r="I84" s="355">
        <v>19132</v>
      </c>
      <c r="J84" s="355">
        <v>19155</v>
      </c>
      <c r="K84" s="355">
        <v>19288</v>
      </c>
      <c r="L84" s="355">
        <v>19236</v>
      </c>
      <c r="M84" s="355">
        <v>19398</v>
      </c>
      <c r="N84" s="355">
        <v>19501</v>
      </c>
      <c r="O84" s="348">
        <v>19643</v>
      </c>
      <c r="P84" s="345">
        <v>19600</v>
      </c>
      <c r="Q84" s="355">
        <v>17318</v>
      </c>
      <c r="R84" s="355">
        <v>19314</v>
      </c>
      <c r="S84" s="355">
        <v>19394</v>
      </c>
      <c r="T84" s="355">
        <v>19029</v>
      </c>
      <c r="U84" s="355">
        <v>19925</v>
      </c>
      <c r="V84" s="355">
        <v>20008</v>
      </c>
      <c r="W84" s="355">
        <v>20304</v>
      </c>
      <c r="X84" s="355">
        <v>20430</v>
      </c>
      <c r="Y84" s="355">
        <v>20591</v>
      </c>
      <c r="Z84" s="355">
        <v>20752</v>
      </c>
      <c r="AA84" s="348">
        <v>20625</v>
      </c>
      <c r="AB84" s="345">
        <v>20365</v>
      </c>
      <c r="AC84" s="355">
        <v>20248</v>
      </c>
      <c r="AD84" s="355">
        <v>20327</v>
      </c>
      <c r="AE84" s="355">
        <v>20550</v>
      </c>
      <c r="AF84" s="355">
        <v>20623</v>
      </c>
      <c r="AG84" s="355">
        <v>20809</v>
      </c>
      <c r="AH84" s="355">
        <v>21417</v>
      </c>
      <c r="AI84" s="355">
        <v>21696</v>
      </c>
      <c r="AJ84" s="355">
        <v>21961</v>
      </c>
      <c r="AK84" s="355">
        <v>22074</v>
      </c>
      <c r="AL84" s="355">
        <v>21769</v>
      </c>
      <c r="AM84" s="348">
        <v>21971</v>
      </c>
      <c r="AN84" s="345">
        <v>21691</v>
      </c>
      <c r="AO84" s="355">
        <v>21854</v>
      </c>
      <c r="AP84" s="355">
        <v>21976</v>
      </c>
      <c r="AQ84" s="355">
        <v>22092</v>
      </c>
      <c r="AR84" s="355">
        <v>22234</v>
      </c>
      <c r="AS84" s="355">
        <v>22429</v>
      </c>
      <c r="AT84" s="355">
        <v>22573</v>
      </c>
      <c r="AU84" s="355">
        <v>22629</v>
      </c>
      <c r="AV84" s="355">
        <v>22508</v>
      </c>
      <c r="AW84" s="355">
        <v>22762</v>
      </c>
      <c r="AX84" s="355">
        <v>22631</v>
      </c>
      <c r="AY84" s="348">
        <v>22497</v>
      </c>
      <c r="AZ84" s="345">
        <v>22266</v>
      </c>
      <c r="BA84" s="355">
        <v>22167</v>
      </c>
      <c r="BB84" s="355">
        <v>22459</v>
      </c>
      <c r="BC84" s="355">
        <v>22421</v>
      </c>
      <c r="BD84" s="355">
        <v>22458</v>
      </c>
      <c r="BE84" s="355">
        <v>22504</v>
      </c>
      <c r="BF84" s="355">
        <v>22562</v>
      </c>
      <c r="BG84" s="355">
        <v>22733</v>
      </c>
      <c r="BH84" s="355">
        <v>22834</v>
      </c>
      <c r="BI84" s="355">
        <v>22810</v>
      </c>
      <c r="BJ84" s="355">
        <v>22697</v>
      </c>
      <c r="BK84" s="344">
        <v>22630</v>
      </c>
      <c r="BL84" s="345">
        <v>22295</v>
      </c>
      <c r="BM84" s="355">
        <v>22312</v>
      </c>
      <c r="BN84" s="355">
        <v>22501</v>
      </c>
      <c r="BO84" s="355">
        <v>22674</v>
      </c>
      <c r="BP84" s="355">
        <v>22763</v>
      </c>
      <c r="BQ84" s="355">
        <v>22709</v>
      </c>
      <c r="BR84" s="355">
        <v>22558</v>
      </c>
      <c r="BS84" s="355">
        <v>22562</v>
      </c>
      <c r="BT84" s="355">
        <v>22554</v>
      </c>
      <c r="BU84" s="355">
        <v>22497</v>
      </c>
      <c r="BV84" s="355">
        <v>22443</v>
      </c>
      <c r="BW84" s="344">
        <v>26091</v>
      </c>
      <c r="BX84" s="345">
        <v>26585</v>
      </c>
      <c r="BY84" s="355">
        <v>27481</v>
      </c>
      <c r="BZ84" s="355">
        <v>27744</v>
      </c>
      <c r="CA84" s="355">
        <v>28643</v>
      </c>
      <c r="CB84" s="355">
        <v>29126</v>
      </c>
      <c r="CC84" s="355">
        <v>29356</v>
      </c>
      <c r="CD84" s="355">
        <v>29574</v>
      </c>
      <c r="CE84" s="355">
        <v>29918</v>
      </c>
      <c r="CF84" s="355">
        <v>30028</v>
      </c>
      <c r="CG84" s="355">
        <v>30353</v>
      </c>
      <c r="CH84" s="355">
        <v>30590</v>
      </c>
      <c r="CI84" s="344">
        <v>30632</v>
      </c>
      <c r="CJ84" s="345">
        <v>30398</v>
      </c>
      <c r="CK84" s="355">
        <v>30613</v>
      </c>
      <c r="CL84" s="355">
        <v>30765</v>
      </c>
      <c r="CM84" s="355">
        <v>30314</v>
      </c>
      <c r="CN84" s="355">
        <v>29756</v>
      </c>
      <c r="CO84" s="355">
        <v>29755</v>
      </c>
      <c r="CP84" s="355">
        <v>30042</v>
      </c>
      <c r="CQ84" s="355">
        <v>30859</v>
      </c>
      <c r="CR84" s="355">
        <v>31193</v>
      </c>
      <c r="CS84" s="355">
        <v>31559</v>
      </c>
      <c r="CT84" s="355">
        <v>31978</v>
      </c>
      <c r="CU84" s="344">
        <v>32288</v>
      </c>
      <c r="CV84" s="345">
        <v>32360</v>
      </c>
      <c r="CW84" s="355">
        <v>32904</v>
      </c>
      <c r="CX84" s="355">
        <v>33273</v>
      </c>
      <c r="CY84" s="355">
        <v>33784</v>
      </c>
      <c r="CZ84" s="355">
        <v>34093</v>
      </c>
      <c r="DA84" s="355">
        <v>34361</v>
      </c>
      <c r="DB84" s="355">
        <v>34524</v>
      </c>
      <c r="DC84" s="355">
        <v>34810</v>
      </c>
      <c r="DD84" s="355">
        <v>34585</v>
      </c>
      <c r="DE84" s="355">
        <v>34930</v>
      </c>
      <c r="DF84" s="355">
        <v>35152</v>
      </c>
      <c r="DG84" s="344">
        <v>35272</v>
      </c>
      <c r="DH84" s="345">
        <v>35343</v>
      </c>
      <c r="DI84" s="355">
        <v>35475</v>
      </c>
      <c r="DJ84" s="355">
        <v>35562</v>
      </c>
      <c r="DK84" s="355">
        <v>35857</v>
      </c>
      <c r="DL84" s="355">
        <v>36035</v>
      </c>
      <c r="DM84" s="355">
        <v>36342</v>
      </c>
      <c r="DN84" s="355">
        <v>34934</v>
      </c>
      <c r="DO84" s="355">
        <v>35268</v>
      </c>
      <c r="DP84" s="355">
        <v>35655</v>
      </c>
      <c r="DQ84" s="344">
        <v>35909</v>
      </c>
      <c r="DR84" s="344">
        <v>36303</v>
      </c>
      <c r="DS84" s="348">
        <v>36291</v>
      </c>
      <c r="DT84" s="344">
        <v>36036</v>
      </c>
      <c r="DU84" s="344">
        <v>36250</v>
      </c>
      <c r="DV84" s="344">
        <v>36538</v>
      </c>
      <c r="DW84" s="355"/>
      <c r="DX84" s="355"/>
      <c r="DY84" s="355"/>
      <c r="DZ84" s="355"/>
      <c r="EA84" s="355"/>
      <c r="EB84" s="355"/>
      <c r="EC84" s="355"/>
      <c r="ED84" s="355"/>
      <c r="EE84" s="355"/>
      <c r="EF84" s="355"/>
      <c r="EG84" s="103">
        <v>288</v>
      </c>
      <c r="EH84" s="83">
        <v>0.78822048278504564</v>
      </c>
      <c r="EI84" s="103">
        <v>247</v>
      </c>
      <c r="EJ84" s="83">
        <v>0.70027217056021773</v>
      </c>
    </row>
    <row r="85" spans="1:140" ht="15" outlineLevel="2">
      <c r="A85" s="342">
        <v>197</v>
      </c>
      <c r="B85" s="342" t="s">
        <v>367</v>
      </c>
      <c r="C85" s="342" t="s">
        <v>372</v>
      </c>
      <c r="D85" s="345">
        <v>2253</v>
      </c>
      <c r="E85" s="355">
        <v>2239</v>
      </c>
      <c r="F85" s="355">
        <v>2230</v>
      </c>
      <c r="G85" s="355">
        <v>2248</v>
      </c>
      <c r="H85" s="355">
        <v>2330</v>
      </c>
      <c r="I85" s="355">
        <v>2369</v>
      </c>
      <c r="J85" s="355">
        <v>2347</v>
      </c>
      <c r="K85" s="355">
        <v>2356</v>
      </c>
      <c r="L85" s="355">
        <v>2310</v>
      </c>
      <c r="M85" s="355">
        <v>2343</v>
      </c>
      <c r="N85" s="355">
        <v>2407</v>
      </c>
      <c r="O85" s="348">
        <v>2426</v>
      </c>
      <c r="P85" s="345">
        <v>2261</v>
      </c>
      <c r="Q85" s="355">
        <v>2261</v>
      </c>
      <c r="R85" s="355">
        <v>2340</v>
      </c>
      <c r="S85" s="355">
        <v>2361</v>
      </c>
      <c r="T85" s="355">
        <v>2330</v>
      </c>
      <c r="U85" s="355">
        <v>2526</v>
      </c>
      <c r="V85" s="355">
        <v>2529</v>
      </c>
      <c r="W85" s="355">
        <v>2543</v>
      </c>
      <c r="X85" s="355">
        <v>2589</v>
      </c>
      <c r="Y85" s="355">
        <v>2624</v>
      </c>
      <c r="Z85" s="355">
        <v>2595</v>
      </c>
      <c r="AA85" s="348">
        <v>2539</v>
      </c>
      <c r="AB85" s="345">
        <v>2431</v>
      </c>
      <c r="AC85" s="355">
        <v>2450</v>
      </c>
      <c r="AD85" s="355">
        <v>2411</v>
      </c>
      <c r="AE85" s="355">
        <v>2475</v>
      </c>
      <c r="AF85" s="355">
        <v>2426</v>
      </c>
      <c r="AG85" s="355">
        <v>2354</v>
      </c>
      <c r="AH85" s="355">
        <v>2548</v>
      </c>
      <c r="AI85" s="355">
        <v>2637</v>
      </c>
      <c r="AJ85" s="355">
        <v>2676</v>
      </c>
      <c r="AK85" s="355">
        <v>2712</v>
      </c>
      <c r="AL85" s="355">
        <v>2586</v>
      </c>
      <c r="AM85" s="348">
        <v>2638</v>
      </c>
      <c r="AN85" s="345">
        <v>2622</v>
      </c>
      <c r="AO85" s="355">
        <v>2631</v>
      </c>
      <c r="AP85" s="355">
        <v>2627</v>
      </c>
      <c r="AQ85" s="355">
        <v>2670</v>
      </c>
      <c r="AR85" s="355">
        <v>2682</v>
      </c>
      <c r="AS85" s="355">
        <v>2731</v>
      </c>
      <c r="AT85" s="355">
        <v>2709</v>
      </c>
      <c r="AU85" s="355">
        <v>2738</v>
      </c>
      <c r="AV85" s="355">
        <v>2730</v>
      </c>
      <c r="AW85" s="355">
        <v>2808</v>
      </c>
      <c r="AX85" s="355">
        <v>2797</v>
      </c>
      <c r="AY85" s="348">
        <v>2833</v>
      </c>
      <c r="AZ85" s="345">
        <v>2792</v>
      </c>
      <c r="BA85" s="355">
        <v>2769</v>
      </c>
      <c r="BB85" s="355">
        <v>2745</v>
      </c>
      <c r="BC85" s="355">
        <v>2631</v>
      </c>
      <c r="BD85" s="355">
        <v>2588</v>
      </c>
      <c r="BE85" s="355">
        <v>2626</v>
      </c>
      <c r="BF85" s="355">
        <v>2644</v>
      </c>
      <c r="BG85" s="355">
        <v>2537</v>
      </c>
      <c r="BH85" s="355">
        <v>2475</v>
      </c>
      <c r="BI85" s="355">
        <v>2442</v>
      </c>
      <c r="BJ85" s="355">
        <v>2443</v>
      </c>
      <c r="BK85" s="344">
        <v>2483</v>
      </c>
      <c r="BL85" s="345">
        <v>2472</v>
      </c>
      <c r="BM85" s="355">
        <v>2417</v>
      </c>
      <c r="BN85" s="355">
        <v>2402</v>
      </c>
      <c r="BO85" s="355">
        <v>2385</v>
      </c>
      <c r="BP85" s="355">
        <v>2369</v>
      </c>
      <c r="BQ85" s="355">
        <v>2397</v>
      </c>
      <c r="BR85" s="355">
        <v>2406</v>
      </c>
      <c r="BS85" s="355">
        <v>2422</v>
      </c>
      <c r="BT85" s="355">
        <v>2421</v>
      </c>
      <c r="BU85" s="355">
        <v>2425</v>
      </c>
      <c r="BV85" s="355">
        <v>2403</v>
      </c>
      <c r="BW85" s="344">
        <v>2419</v>
      </c>
      <c r="BX85" s="345">
        <v>2315</v>
      </c>
      <c r="BY85" s="355">
        <v>2329</v>
      </c>
      <c r="BZ85" s="355">
        <v>2375</v>
      </c>
      <c r="CA85" s="355">
        <v>2384</v>
      </c>
      <c r="CB85" s="355">
        <v>2398</v>
      </c>
      <c r="CC85" s="355">
        <v>2461</v>
      </c>
      <c r="CD85" s="355">
        <v>2484</v>
      </c>
      <c r="CE85" s="355">
        <v>2511</v>
      </c>
      <c r="CF85" s="355">
        <v>2493</v>
      </c>
      <c r="CG85" s="355">
        <v>2533</v>
      </c>
      <c r="CH85" s="355">
        <v>2585</v>
      </c>
      <c r="CI85" s="344">
        <v>2573</v>
      </c>
      <c r="CJ85" s="345">
        <v>2437</v>
      </c>
      <c r="CK85" s="355">
        <v>2395</v>
      </c>
      <c r="CL85" s="355">
        <v>2433</v>
      </c>
      <c r="CM85" s="355">
        <v>2398</v>
      </c>
      <c r="CN85" s="355">
        <v>2296</v>
      </c>
      <c r="CO85" s="355">
        <v>2273</v>
      </c>
      <c r="CP85" s="355">
        <v>2302</v>
      </c>
      <c r="CQ85" s="355">
        <v>2421</v>
      </c>
      <c r="CR85" s="355">
        <v>2459</v>
      </c>
      <c r="CS85" s="355">
        <v>2453</v>
      </c>
      <c r="CT85" s="355">
        <v>2504</v>
      </c>
      <c r="CU85" s="344">
        <v>2557</v>
      </c>
      <c r="CV85" s="345">
        <v>2566</v>
      </c>
      <c r="CW85" s="355">
        <v>2598</v>
      </c>
      <c r="CX85" s="355">
        <v>2649</v>
      </c>
      <c r="CY85" s="355">
        <v>2711</v>
      </c>
      <c r="CZ85" s="355">
        <v>2733</v>
      </c>
      <c r="DA85" s="355">
        <v>2753</v>
      </c>
      <c r="DB85" s="355">
        <v>2666</v>
      </c>
      <c r="DC85" s="355">
        <v>2622</v>
      </c>
      <c r="DD85" s="355">
        <v>2695</v>
      </c>
      <c r="DE85" s="355">
        <v>2713</v>
      </c>
      <c r="DF85" s="355">
        <v>2663</v>
      </c>
      <c r="DG85" s="344">
        <v>2705</v>
      </c>
      <c r="DH85" s="345">
        <v>2642</v>
      </c>
      <c r="DI85" s="355">
        <v>2698</v>
      </c>
      <c r="DJ85" s="355">
        <v>2696</v>
      </c>
      <c r="DK85" s="355">
        <v>2738</v>
      </c>
      <c r="DL85" s="355">
        <v>2741</v>
      </c>
      <c r="DM85" s="355">
        <v>2725</v>
      </c>
      <c r="DN85" s="355">
        <v>2487</v>
      </c>
      <c r="DO85" s="355">
        <v>2505</v>
      </c>
      <c r="DP85" s="355">
        <v>2576</v>
      </c>
      <c r="DQ85" s="344">
        <v>2591</v>
      </c>
      <c r="DR85" s="344">
        <v>2646</v>
      </c>
      <c r="DS85" s="348">
        <v>2631</v>
      </c>
      <c r="DT85" s="344">
        <v>2625</v>
      </c>
      <c r="DU85" s="344">
        <v>2592</v>
      </c>
      <c r="DV85" s="344">
        <v>2659</v>
      </c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103">
        <v>67</v>
      </c>
      <c r="EH85" s="83">
        <v>2.5197442647611883</v>
      </c>
      <c r="EI85" s="103">
        <v>28</v>
      </c>
      <c r="EJ85" s="83">
        <v>1.0351201478743068</v>
      </c>
    </row>
    <row r="86" spans="1:140" ht="15" outlineLevel="2">
      <c r="A86" s="342">
        <v>206</v>
      </c>
      <c r="B86" s="342" t="s">
        <v>367</v>
      </c>
      <c r="C86" s="342" t="s">
        <v>373</v>
      </c>
      <c r="D86" s="345">
        <v>585</v>
      </c>
      <c r="E86" s="355">
        <v>592</v>
      </c>
      <c r="F86" s="355">
        <v>601</v>
      </c>
      <c r="G86" s="355">
        <v>612</v>
      </c>
      <c r="H86" s="355">
        <v>605</v>
      </c>
      <c r="I86" s="355">
        <v>588</v>
      </c>
      <c r="J86" s="355">
        <v>591</v>
      </c>
      <c r="K86" s="355">
        <v>582</v>
      </c>
      <c r="L86" s="355">
        <v>596</v>
      </c>
      <c r="M86" s="355">
        <v>606</v>
      </c>
      <c r="N86" s="355">
        <v>627</v>
      </c>
      <c r="O86" s="348">
        <v>620</v>
      </c>
      <c r="P86" s="345">
        <v>583</v>
      </c>
      <c r="Q86" s="355">
        <v>595</v>
      </c>
      <c r="R86" s="355">
        <v>629</v>
      </c>
      <c r="S86" s="355">
        <v>623</v>
      </c>
      <c r="T86" s="355">
        <v>605</v>
      </c>
      <c r="U86" s="355">
        <v>652</v>
      </c>
      <c r="V86" s="355">
        <v>675</v>
      </c>
      <c r="W86" s="355">
        <v>697</v>
      </c>
      <c r="X86" s="355">
        <v>709</v>
      </c>
      <c r="Y86" s="355">
        <v>711</v>
      </c>
      <c r="Z86" s="355">
        <v>684</v>
      </c>
      <c r="AA86" s="348">
        <v>673</v>
      </c>
      <c r="AB86" s="345">
        <v>649</v>
      </c>
      <c r="AC86" s="355">
        <v>639</v>
      </c>
      <c r="AD86" s="355">
        <v>664</v>
      </c>
      <c r="AE86" s="355">
        <v>663</v>
      </c>
      <c r="AF86" s="355">
        <v>654</v>
      </c>
      <c r="AG86" s="355">
        <v>664</v>
      </c>
      <c r="AH86" s="355">
        <v>709</v>
      </c>
      <c r="AI86" s="355">
        <v>730</v>
      </c>
      <c r="AJ86" s="355">
        <v>738</v>
      </c>
      <c r="AK86" s="355">
        <v>738</v>
      </c>
      <c r="AL86" s="355">
        <v>723</v>
      </c>
      <c r="AM86" s="348">
        <v>723</v>
      </c>
      <c r="AN86" s="345">
        <v>719</v>
      </c>
      <c r="AO86" s="355">
        <v>659</v>
      </c>
      <c r="AP86" s="355">
        <v>694</v>
      </c>
      <c r="AQ86" s="355">
        <v>709</v>
      </c>
      <c r="AR86" s="355">
        <v>729</v>
      </c>
      <c r="AS86" s="355">
        <v>731</v>
      </c>
      <c r="AT86" s="355">
        <v>743</v>
      </c>
      <c r="AU86" s="355">
        <v>723</v>
      </c>
      <c r="AV86" s="355">
        <v>779</v>
      </c>
      <c r="AW86" s="355">
        <v>715</v>
      </c>
      <c r="AX86" s="355">
        <v>711</v>
      </c>
      <c r="AY86" s="348">
        <v>710</v>
      </c>
      <c r="AZ86" s="345">
        <v>691</v>
      </c>
      <c r="BA86" s="355">
        <v>692</v>
      </c>
      <c r="BB86" s="355">
        <v>696</v>
      </c>
      <c r="BC86" s="355">
        <v>667</v>
      </c>
      <c r="BD86" s="355">
        <v>656</v>
      </c>
      <c r="BE86" s="355">
        <v>660</v>
      </c>
      <c r="BF86" s="355">
        <v>677</v>
      </c>
      <c r="BG86" s="355">
        <v>680</v>
      </c>
      <c r="BH86" s="355">
        <v>682</v>
      </c>
      <c r="BI86" s="355">
        <v>677</v>
      </c>
      <c r="BJ86" s="355">
        <v>665</v>
      </c>
      <c r="BK86" s="344">
        <v>664</v>
      </c>
      <c r="BL86" s="345">
        <v>652</v>
      </c>
      <c r="BM86" s="355">
        <v>640</v>
      </c>
      <c r="BN86" s="355">
        <v>642</v>
      </c>
      <c r="BO86" s="355">
        <v>608</v>
      </c>
      <c r="BP86" s="355">
        <v>605</v>
      </c>
      <c r="BQ86" s="355">
        <v>622</v>
      </c>
      <c r="BR86" s="355">
        <v>623</v>
      </c>
      <c r="BS86" s="355">
        <v>629</v>
      </c>
      <c r="BT86" s="355">
        <v>627</v>
      </c>
      <c r="BU86" s="355">
        <v>624</v>
      </c>
      <c r="BV86" s="355">
        <v>643</v>
      </c>
      <c r="BW86" s="344">
        <v>636</v>
      </c>
      <c r="BX86" s="345">
        <v>604</v>
      </c>
      <c r="BY86" s="355">
        <v>582</v>
      </c>
      <c r="BZ86" s="355">
        <v>604</v>
      </c>
      <c r="CA86" s="355">
        <v>599</v>
      </c>
      <c r="CB86" s="355">
        <v>609</v>
      </c>
      <c r="CC86" s="355">
        <v>620</v>
      </c>
      <c r="CD86" s="355">
        <v>612</v>
      </c>
      <c r="CE86" s="355">
        <v>631</v>
      </c>
      <c r="CF86" s="355">
        <v>632</v>
      </c>
      <c r="CG86" s="355">
        <v>640</v>
      </c>
      <c r="CH86" s="355">
        <v>655</v>
      </c>
      <c r="CI86" s="344">
        <v>647</v>
      </c>
      <c r="CJ86" s="345">
        <v>607</v>
      </c>
      <c r="CK86" s="355">
        <v>597</v>
      </c>
      <c r="CL86" s="355">
        <v>604</v>
      </c>
      <c r="CM86" s="355">
        <v>588</v>
      </c>
      <c r="CN86" s="355">
        <v>579</v>
      </c>
      <c r="CO86" s="355">
        <v>585</v>
      </c>
      <c r="CP86" s="355">
        <v>604</v>
      </c>
      <c r="CQ86" s="355">
        <v>626</v>
      </c>
      <c r="CR86" s="355">
        <v>630</v>
      </c>
      <c r="CS86" s="355">
        <v>628</v>
      </c>
      <c r="CT86" s="355">
        <v>635</v>
      </c>
      <c r="CU86" s="344">
        <v>632</v>
      </c>
      <c r="CV86" s="345">
        <v>611</v>
      </c>
      <c r="CW86" s="355">
        <v>634</v>
      </c>
      <c r="CX86" s="355">
        <v>662</v>
      </c>
      <c r="CY86" s="355">
        <v>673</v>
      </c>
      <c r="CZ86" s="355">
        <v>670</v>
      </c>
      <c r="DA86" s="355">
        <v>670</v>
      </c>
      <c r="DB86" s="355">
        <v>685</v>
      </c>
      <c r="DC86" s="355">
        <v>684</v>
      </c>
      <c r="DD86" s="355">
        <v>676</v>
      </c>
      <c r="DE86" s="355">
        <v>661</v>
      </c>
      <c r="DF86" s="355">
        <v>655</v>
      </c>
      <c r="DG86" s="344">
        <v>667</v>
      </c>
      <c r="DH86" s="345">
        <v>656</v>
      </c>
      <c r="DI86" s="355">
        <v>660</v>
      </c>
      <c r="DJ86" s="355">
        <v>667</v>
      </c>
      <c r="DK86" s="355">
        <v>674</v>
      </c>
      <c r="DL86" s="355">
        <v>678</v>
      </c>
      <c r="DM86" s="355">
        <v>681</v>
      </c>
      <c r="DN86" s="355">
        <v>619</v>
      </c>
      <c r="DO86" s="355">
        <v>609</v>
      </c>
      <c r="DP86" s="355">
        <v>632</v>
      </c>
      <c r="DQ86" s="344">
        <v>640</v>
      </c>
      <c r="DR86" s="344">
        <v>651</v>
      </c>
      <c r="DS86" s="348">
        <v>663</v>
      </c>
      <c r="DT86" s="344">
        <v>647</v>
      </c>
      <c r="DU86" s="344">
        <v>653</v>
      </c>
      <c r="DV86" s="344">
        <v>671</v>
      </c>
      <c r="DW86" s="355"/>
      <c r="DX86" s="355"/>
      <c r="DY86" s="355"/>
      <c r="DZ86" s="355"/>
      <c r="EA86" s="355"/>
      <c r="EB86" s="355"/>
      <c r="EC86" s="355"/>
      <c r="ED86" s="355"/>
      <c r="EE86" s="355"/>
      <c r="EF86" s="355"/>
      <c r="EG86" s="103">
        <v>18</v>
      </c>
      <c r="EH86" s="83">
        <v>2.6825633383010432</v>
      </c>
      <c r="EI86" s="103">
        <v>8</v>
      </c>
      <c r="EJ86" s="83">
        <v>1.199400299850075</v>
      </c>
    </row>
    <row r="87" spans="1:140" ht="15" outlineLevel="2">
      <c r="A87" s="342">
        <v>313</v>
      </c>
      <c r="B87" s="342" t="s">
        <v>367</v>
      </c>
      <c r="C87" s="342" t="s">
        <v>374</v>
      </c>
      <c r="D87" s="345">
        <v>1443</v>
      </c>
      <c r="E87" s="355">
        <v>1289</v>
      </c>
      <c r="F87" s="355">
        <v>1321</v>
      </c>
      <c r="G87" s="355">
        <v>1317</v>
      </c>
      <c r="H87" s="355">
        <v>1327</v>
      </c>
      <c r="I87" s="355">
        <v>1329</v>
      </c>
      <c r="J87" s="355">
        <v>1326</v>
      </c>
      <c r="K87" s="355">
        <v>1330</v>
      </c>
      <c r="L87" s="355">
        <v>1296</v>
      </c>
      <c r="M87" s="355">
        <v>1367</v>
      </c>
      <c r="N87" s="355">
        <v>1400</v>
      </c>
      <c r="O87" s="348">
        <v>1432</v>
      </c>
      <c r="P87" s="345">
        <v>1368</v>
      </c>
      <c r="Q87" s="355">
        <v>1407</v>
      </c>
      <c r="R87" s="355">
        <v>1430</v>
      </c>
      <c r="S87" s="355">
        <v>1378</v>
      </c>
      <c r="T87" s="355">
        <v>1327</v>
      </c>
      <c r="U87" s="355">
        <v>1449</v>
      </c>
      <c r="V87" s="355">
        <v>1473</v>
      </c>
      <c r="W87" s="355">
        <v>1516</v>
      </c>
      <c r="X87" s="355">
        <v>1540</v>
      </c>
      <c r="Y87" s="355">
        <v>1539</v>
      </c>
      <c r="Z87" s="355">
        <v>1484</v>
      </c>
      <c r="AA87" s="348">
        <v>1449</v>
      </c>
      <c r="AB87" s="345">
        <v>1364</v>
      </c>
      <c r="AC87" s="355">
        <v>1363</v>
      </c>
      <c r="AD87" s="355">
        <v>1356</v>
      </c>
      <c r="AE87" s="355">
        <v>1378</v>
      </c>
      <c r="AF87" s="355">
        <v>1361</v>
      </c>
      <c r="AG87" s="355">
        <v>1384</v>
      </c>
      <c r="AH87" s="355">
        <v>1470</v>
      </c>
      <c r="AI87" s="355">
        <v>1482</v>
      </c>
      <c r="AJ87" s="355">
        <v>1482</v>
      </c>
      <c r="AK87" s="355">
        <v>1568</v>
      </c>
      <c r="AL87" s="355">
        <v>1564</v>
      </c>
      <c r="AM87" s="348">
        <v>1656</v>
      </c>
      <c r="AN87" s="345">
        <v>1697</v>
      </c>
      <c r="AO87" s="355">
        <v>1618</v>
      </c>
      <c r="AP87" s="355">
        <v>1615</v>
      </c>
      <c r="AQ87" s="355">
        <v>1659</v>
      </c>
      <c r="AR87" s="355">
        <v>1689</v>
      </c>
      <c r="AS87" s="355">
        <v>1746</v>
      </c>
      <c r="AT87" s="355">
        <v>1768</v>
      </c>
      <c r="AU87" s="355">
        <v>1787</v>
      </c>
      <c r="AV87" s="355">
        <v>2058</v>
      </c>
      <c r="AW87" s="355">
        <v>1794</v>
      </c>
      <c r="AX87" s="355">
        <v>1781</v>
      </c>
      <c r="AY87" s="348">
        <v>1771</v>
      </c>
      <c r="AZ87" s="345">
        <v>1763</v>
      </c>
      <c r="BA87" s="355">
        <v>1717</v>
      </c>
      <c r="BB87" s="355">
        <v>1695</v>
      </c>
      <c r="BC87" s="355">
        <v>1656</v>
      </c>
      <c r="BD87" s="355">
        <v>1676</v>
      </c>
      <c r="BE87" s="355">
        <v>1663</v>
      </c>
      <c r="BF87" s="355">
        <v>1672</v>
      </c>
      <c r="BG87" s="355">
        <v>1628</v>
      </c>
      <c r="BH87" s="355">
        <v>1635</v>
      </c>
      <c r="BI87" s="355">
        <v>1625</v>
      </c>
      <c r="BJ87" s="355">
        <v>1594</v>
      </c>
      <c r="BK87" s="344">
        <v>1605</v>
      </c>
      <c r="BL87" s="345">
        <v>1588</v>
      </c>
      <c r="BM87" s="355">
        <v>1563</v>
      </c>
      <c r="BN87" s="355">
        <v>1542</v>
      </c>
      <c r="BO87" s="355">
        <v>1580</v>
      </c>
      <c r="BP87" s="355">
        <v>1582</v>
      </c>
      <c r="BQ87" s="355">
        <v>1592</v>
      </c>
      <c r="BR87" s="355">
        <v>1603</v>
      </c>
      <c r="BS87" s="355">
        <v>1618</v>
      </c>
      <c r="BT87" s="355">
        <v>1665</v>
      </c>
      <c r="BU87" s="355">
        <v>1697</v>
      </c>
      <c r="BV87" s="355">
        <v>1664</v>
      </c>
      <c r="BW87" s="344">
        <v>1633</v>
      </c>
      <c r="BX87" s="345">
        <v>1588</v>
      </c>
      <c r="BY87" s="355">
        <v>1577</v>
      </c>
      <c r="BZ87" s="355">
        <v>1594</v>
      </c>
      <c r="CA87" s="355">
        <v>1634</v>
      </c>
      <c r="CB87" s="355">
        <v>1659</v>
      </c>
      <c r="CC87" s="355">
        <v>1654</v>
      </c>
      <c r="CD87" s="355">
        <v>1655</v>
      </c>
      <c r="CE87" s="355">
        <v>1650</v>
      </c>
      <c r="CF87" s="355">
        <v>1580</v>
      </c>
      <c r="CG87" s="355">
        <v>1588</v>
      </c>
      <c r="CH87" s="355">
        <v>1600</v>
      </c>
      <c r="CI87" s="344">
        <v>1578</v>
      </c>
      <c r="CJ87" s="345">
        <v>1509</v>
      </c>
      <c r="CK87" s="355">
        <v>1471</v>
      </c>
      <c r="CL87" s="355">
        <v>1488</v>
      </c>
      <c r="CM87" s="355">
        <v>1491</v>
      </c>
      <c r="CN87" s="355">
        <v>1410</v>
      </c>
      <c r="CO87" s="355">
        <v>1408</v>
      </c>
      <c r="CP87" s="355">
        <v>1413</v>
      </c>
      <c r="CQ87" s="355">
        <v>1451</v>
      </c>
      <c r="CR87" s="355">
        <v>1466</v>
      </c>
      <c r="CS87" s="355">
        <v>1437</v>
      </c>
      <c r="CT87" s="355">
        <v>1467</v>
      </c>
      <c r="CU87" s="344">
        <v>1420</v>
      </c>
      <c r="CV87" s="345">
        <v>1444</v>
      </c>
      <c r="CW87" s="355">
        <v>1431</v>
      </c>
      <c r="CX87" s="355">
        <v>1460</v>
      </c>
      <c r="CY87" s="355">
        <v>1489</v>
      </c>
      <c r="CZ87" s="355">
        <v>1528</v>
      </c>
      <c r="DA87" s="355">
        <v>1558</v>
      </c>
      <c r="DB87" s="355">
        <v>1521</v>
      </c>
      <c r="DC87" s="355">
        <v>1510</v>
      </c>
      <c r="DD87" s="355">
        <v>1563</v>
      </c>
      <c r="DE87" s="355">
        <v>1560</v>
      </c>
      <c r="DF87" s="355">
        <v>1541</v>
      </c>
      <c r="DG87" s="344">
        <v>1585</v>
      </c>
      <c r="DH87" s="345">
        <v>1560</v>
      </c>
      <c r="DI87" s="355">
        <v>1630</v>
      </c>
      <c r="DJ87" s="355">
        <v>1619</v>
      </c>
      <c r="DK87" s="355">
        <v>1614</v>
      </c>
      <c r="DL87" s="355">
        <v>1643</v>
      </c>
      <c r="DM87" s="355">
        <v>1682</v>
      </c>
      <c r="DN87" s="355">
        <v>1553</v>
      </c>
      <c r="DO87" s="355">
        <v>1605</v>
      </c>
      <c r="DP87" s="355">
        <v>1631</v>
      </c>
      <c r="DQ87" s="344">
        <v>1628</v>
      </c>
      <c r="DR87" s="344">
        <v>1652</v>
      </c>
      <c r="DS87" s="348">
        <v>1646</v>
      </c>
      <c r="DT87" s="344">
        <v>1621</v>
      </c>
      <c r="DU87" s="344">
        <v>1657</v>
      </c>
      <c r="DV87" s="344">
        <v>1656</v>
      </c>
      <c r="DW87" s="355"/>
      <c r="DX87" s="355"/>
      <c r="DY87" s="355"/>
      <c r="DZ87" s="355"/>
      <c r="EA87" s="355"/>
      <c r="EB87" s="355"/>
      <c r="EC87" s="355"/>
      <c r="ED87" s="355"/>
      <c r="EE87" s="355"/>
      <c r="EF87" s="355"/>
      <c r="EG87" s="103">
        <v>-1</v>
      </c>
      <c r="EH87" s="83">
        <v>-6.0386473429951688E-2</v>
      </c>
      <c r="EI87" s="103">
        <v>10</v>
      </c>
      <c r="EJ87" s="83">
        <v>0.63091482649842268</v>
      </c>
    </row>
    <row r="88" spans="1:140" ht="15" outlineLevel="2">
      <c r="A88" s="342">
        <v>318</v>
      </c>
      <c r="B88" s="342" t="s">
        <v>367</v>
      </c>
      <c r="C88" s="342" t="s">
        <v>375</v>
      </c>
      <c r="D88" s="345">
        <v>17446</v>
      </c>
      <c r="E88" s="355">
        <v>17617</v>
      </c>
      <c r="F88" s="355">
        <v>17662</v>
      </c>
      <c r="G88" s="355">
        <v>17842</v>
      </c>
      <c r="H88" s="355">
        <v>18068</v>
      </c>
      <c r="I88" s="355">
        <v>18116</v>
      </c>
      <c r="J88" s="355">
        <v>18162</v>
      </c>
      <c r="K88" s="355">
        <v>18276</v>
      </c>
      <c r="L88" s="355">
        <v>18222</v>
      </c>
      <c r="M88" s="355">
        <v>18461</v>
      </c>
      <c r="N88" s="355">
        <v>18482</v>
      </c>
      <c r="O88" s="348">
        <v>18490</v>
      </c>
      <c r="P88" s="345">
        <v>18167</v>
      </c>
      <c r="Q88" s="355">
        <v>16733</v>
      </c>
      <c r="R88" s="355">
        <v>18342</v>
      </c>
      <c r="S88" s="355">
        <v>18550</v>
      </c>
      <c r="T88" s="355">
        <v>18068</v>
      </c>
      <c r="U88" s="355">
        <v>19103</v>
      </c>
      <c r="V88" s="355">
        <v>19030</v>
      </c>
      <c r="W88" s="355">
        <v>19483</v>
      </c>
      <c r="X88" s="355">
        <v>19536</v>
      </c>
      <c r="Y88" s="355">
        <v>19688</v>
      </c>
      <c r="Z88" s="355">
        <v>19816</v>
      </c>
      <c r="AA88" s="348">
        <v>19671</v>
      </c>
      <c r="AB88" s="345">
        <v>19398</v>
      </c>
      <c r="AC88" s="355">
        <v>19453</v>
      </c>
      <c r="AD88" s="355">
        <v>19473</v>
      </c>
      <c r="AE88" s="355">
        <v>19530</v>
      </c>
      <c r="AF88" s="355">
        <v>19715</v>
      </c>
      <c r="AG88" s="355">
        <v>19906</v>
      </c>
      <c r="AH88" s="355">
        <v>20331</v>
      </c>
      <c r="AI88" s="355">
        <v>20440</v>
      </c>
      <c r="AJ88" s="355">
        <v>20735</v>
      </c>
      <c r="AK88" s="355">
        <v>20911</v>
      </c>
      <c r="AL88" s="355">
        <v>20944</v>
      </c>
      <c r="AM88" s="348">
        <v>21054</v>
      </c>
      <c r="AN88" s="345">
        <v>20810</v>
      </c>
      <c r="AO88" s="355">
        <v>20789</v>
      </c>
      <c r="AP88" s="355">
        <v>21066</v>
      </c>
      <c r="AQ88" s="355">
        <v>21328</v>
      </c>
      <c r="AR88" s="355">
        <v>21469</v>
      </c>
      <c r="AS88" s="355">
        <v>21690</v>
      </c>
      <c r="AT88" s="355">
        <v>21842</v>
      </c>
      <c r="AU88" s="355">
        <v>21970</v>
      </c>
      <c r="AV88" s="355">
        <v>22139</v>
      </c>
      <c r="AW88" s="355">
        <v>22528</v>
      </c>
      <c r="AX88" s="355">
        <v>22596</v>
      </c>
      <c r="AY88" s="348">
        <v>22557</v>
      </c>
      <c r="AZ88" s="345">
        <v>22251</v>
      </c>
      <c r="BA88" s="355">
        <v>21965</v>
      </c>
      <c r="BB88" s="355">
        <v>22466</v>
      </c>
      <c r="BC88" s="355">
        <v>22495</v>
      </c>
      <c r="BD88" s="355">
        <v>22430</v>
      </c>
      <c r="BE88" s="355">
        <v>22657</v>
      </c>
      <c r="BF88" s="355">
        <v>22845</v>
      </c>
      <c r="BG88" s="355">
        <v>22914</v>
      </c>
      <c r="BH88" s="355">
        <v>23036</v>
      </c>
      <c r="BI88" s="355">
        <v>23241</v>
      </c>
      <c r="BJ88" s="355">
        <v>23442</v>
      </c>
      <c r="BK88" s="344">
        <v>23578</v>
      </c>
      <c r="BL88" s="345">
        <v>23441</v>
      </c>
      <c r="BM88" s="355">
        <v>23478</v>
      </c>
      <c r="BN88" s="355">
        <v>23734</v>
      </c>
      <c r="BO88" s="355">
        <v>23784</v>
      </c>
      <c r="BP88" s="355">
        <v>23965</v>
      </c>
      <c r="BQ88" s="355">
        <v>24128</v>
      </c>
      <c r="BR88" s="355">
        <v>24101</v>
      </c>
      <c r="BS88" s="355">
        <v>24184</v>
      </c>
      <c r="BT88" s="355">
        <v>24482</v>
      </c>
      <c r="BU88" s="355">
        <v>24533</v>
      </c>
      <c r="BV88" s="355">
        <v>24655</v>
      </c>
      <c r="BW88" s="344">
        <v>26207</v>
      </c>
      <c r="BX88" s="345">
        <v>25965</v>
      </c>
      <c r="BY88" s="355">
        <v>25972</v>
      </c>
      <c r="BZ88" s="355">
        <v>26238</v>
      </c>
      <c r="CA88" s="355">
        <v>26554</v>
      </c>
      <c r="CB88" s="355">
        <v>26821</v>
      </c>
      <c r="CC88" s="355">
        <v>27059</v>
      </c>
      <c r="CD88" s="355">
        <v>27089</v>
      </c>
      <c r="CE88" s="355">
        <v>27387</v>
      </c>
      <c r="CF88" s="355">
        <v>27498</v>
      </c>
      <c r="CG88" s="355">
        <v>27683</v>
      </c>
      <c r="CH88" s="355">
        <v>27774</v>
      </c>
      <c r="CI88" s="344">
        <v>27759</v>
      </c>
      <c r="CJ88" s="345">
        <v>27622</v>
      </c>
      <c r="CK88" s="355">
        <v>27646</v>
      </c>
      <c r="CL88" s="355">
        <v>27733</v>
      </c>
      <c r="CM88" s="355">
        <v>27489</v>
      </c>
      <c r="CN88" s="355">
        <v>27093</v>
      </c>
      <c r="CO88" s="355">
        <v>27059</v>
      </c>
      <c r="CP88" s="355">
        <v>27505</v>
      </c>
      <c r="CQ88" s="355">
        <v>28188</v>
      </c>
      <c r="CR88" s="355">
        <v>28493</v>
      </c>
      <c r="CS88" s="355">
        <v>28846</v>
      </c>
      <c r="CT88" s="355">
        <v>29220</v>
      </c>
      <c r="CU88" s="344">
        <v>29571</v>
      </c>
      <c r="CV88" s="345">
        <v>29657</v>
      </c>
      <c r="CW88" s="355">
        <v>30189</v>
      </c>
      <c r="CX88" s="355">
        <v>30554</v>
      </c>
      <c r="CY88" s="355">
        <v>30942</v>
      </c>
      <c r="CZ88" s="355">
        <v>31224</v>
      </c>
      <c r="DA88" s="355">
        <v>31499</v>
      </c>
      <c r="DB88" s="355">
        <v>31713</v>
      </c>
      <c r="DC88" s="355">
        <v>32018</v>
      </c>
      <c r="DD88" s="355">
        <v>31825</v>
      </c>
      <c r="DE88" s="355">
        <v>32134</v>
      </c>
      <c r="DF88" s="355">
        <v>32376</v>
      </c>
      <c r="DG88" s="344">
        <v>32419</v>
      </c>
      <c r="DH88" s="345">
        <v>32501</v>
      </c>
      <c r="DI88" s="355">
        <v>32676</v>
      </c>
      <c r="DJ88" s="355">
        <v>32455</v>
      </c>
      <c r="DK88" s="355">
        <v>32658</v>
      </c>
      <c r="DL88" s="355">
        <v>32814</v>
      </c>
      <c r="DM88" s="355">
        <v>33028</v>
      </c>
      <c r="DN88" s="355">
        <v>31661</v>
      </c>
      <c r="DO88" s="355">
        <v>32047</v>
      </c>
      <c r="DP88" s="355">
        <v>32395</v>
      </c>
      <c r="DQ88" s="344">
        <v>32670</v>
      </c>
      <c r="DR88" s="344">
        <v>32820</v>
      </c>
      <c r="DS88" s="348">
        <v>32902</v>
      </c>
      <c r="DT88" s="344">
        <v>32640</v>
      </c>
      <c r="DU88" s="344">
        <v>32815</v>
      </c>
      <c r="DV88" s="344">
        <v>33075</v>
      </c>
      <c r="DW88" s="355"/>
      <c r="DX88" s="355"/>
      <c r="DY88" s="355"/>
      <c r="DZ88" s="355"/>
      <c r="EA88" s="355"/>
      <c r="EB88" s="355"/>
      <c r="EC88" s="355"/>
      <c r="ED88" s="355"/>
      <c r="EE88" s="355"/>
      <c r="EF88" s="355"/>
      <c r="EG88" s="103">
        <v>260</v>
      </c>
      <c r="EH88" s="83">
        <v>0.7860922146636431</v>
      </c>
      <c r="EI88" s="103">
        <v>173</v>
      </c>
      <c r="EJ88" s="83">
        <v>0.53363768160646541</v>
      </c>
    </row>
    <row r="89" spans="1:140" ht="15" outlineLevel="2">
      <c r="A89" s="342">
        <v>321</v>
      </c>
      <c r="B89" s="342" t="s">
        <v>367</v>
      </c>
      <c r="C89" s="342" t="s">
        <v>376</v>
      </c>
      <c r="D89" s="345">
        <v>2408</v>
      </c>
      <c r="E89" s="355">
        <v>2420</v>
      </c>
      <c r="F89" s="355">
        <v>2422</v>
      </c>
      <c r="G89" s="355">
        <v>2390</v>
      </c>
      <c r="H89" s="355">
        <v>2382</v>
      </c>
      <c r="I89" s="355">
        <v>2435</v>
      </c>
      <c r="J89" s="355">
        <v>2443</v>
      </c>
      <c r="K89" s="355">
        <v>2481</v>
      </c>
      <c r="L89" s="355">
        <v>2415</v>
      </c>
      <c r="M89" s="355">
        <v>2429</v>
      </c>
      <c r="N89" s="355">
        <v>2434</v>
      </c>
      <c r="O89" s="348">
        <v>2434</v>
      </c>
      <c r="P89" s="345">
        <v>2409</v>
      </c>
      <c r="Q89" s="355">
        <v>1317</v>
      </c>
      <c r="R89" s="355">
        <v>2225</v>
      </c>
      <c r="S89" s="355">
        <v>2275</v>
      </c>
      <c r="T89" s="355">
        <v>2382</v>
      </c>
      <c r="U89" s="355">
        <v>2350</v>
      </c>
      <c r="V89" s="355">
        <v>2358</v>
      </c>
      <c r="W89" s="355">
        <v>2381</v>
      </c>
      <c r="X89" s="355">
        <v>2388</v>
      </c>
      <c r="Y89" s="355">
        <v>2437</v>
      </c>
      <c r="Z89" s="355">
        <v>2434</v>
      </c>
      <c r="AA89" s="348">
        <v>2387</v>
      </c>
      <c r="AB89" s="345">
        <v>2291</v>
      </c>
      <c r="AC89" s="355">
        <v>2230</v>
      </c>
      <c r="AD89" s="355">
        <v>2268</v>
      </c>
      <c r="AE89" s="355">
        <v>2265</v>
      </c>
      <c r="AF89" s="355">
        <v>2221</v>
      </c>
      <c r="AG89" s="355">
        <v>1992</v>
      </c>
      <c r="AH89" s="355">
        <v>2097</v>
      </c>
      <c r="AI89" s="355">
        <v>2195</v>
      </c>
      <c r="AJ89" s="355">
        <v>2195</v>
      </c>
      <c r="AK89" s="355">
        <v>2298</v>
      </c>
      <c r="AL89" s="355">
        <v>2284</v>
      </c>
      <c r="AM89" s="348">
        <v>2379</v>
      </c>
      <c r="AN89" s="345">
        <v>2457</v>
      </c>
      <c r="AO89" s="355">
        <v>2374</v>
      </c>
      <c r="AP89" s="355">
        <v>2429</v>
      </c>
      <c r="AQ89" s="355">
        <v>2463</v>
      </c>
      <c r="AR89" s="355">
        <v>2571</v>
      </c>
      <c r="AS89" s="355">
        <v>2617</v>
      </c>
      <c r="AT89" s="355">
        <v>2652</v>
      </c>
      <c r="AU89" s="355">
        <v>2637</v>
      </c>
      <c r="AV89" s="355">
        <v>2644</v>
      </c>
      <c r="AW89" s="355">
        <v>2624</v>
      </c>
      <c r="AX89" s="355">
        <v>2578</v>
      </c>
      <c r="AY89" s="348">
        <v>2577</v>
      </c>
      <c r="AZ89" s="345">
        <v>2576</v>
      </c>
      <c r="BA89" s="355">
        <v>2571</v>
      </c>
      <c r="BB89" s="355">
        <v>2540</v>
      </c>
      <c r="BC89" s="355">
        <v>2487</v>
      </c>
      <c r="BD89" s="355">
        <v>2486</v>
      </c>
      <c r="BE89" s="355">
        <v>2493</v>
      </c>
      <c r="BF89" s="355">
        <v>2518</v>
      </c>
      <c r="BG89" s="355">
        <v>2518</v>
      </c>
      <c r="BH89" s="355">
        <v>2519</v>
      </c>
      <c r="BI89" s="355">
        <v>2492</v>
      </c>
      <c r="BJ89" s="355">
        <v>2474</v>
      </c>
      <c r="BK89" s="344">
        <v>2530</v>
      </c>
      <c r="BL89" s="345">
        <v>2505</v>
      </c>
      <c r="BM89" s="355">
        <v>2509</v>
      </c>
      <c r="BN89" s="355">
        <v>2527</v>
      </c>
      <c r="BO89" s="355">
        <v>2547</v>
      </c>
      <c r="BP89" s="355">
        <v>2560</v>
      </c>
      <c r="BQ89" s="355">
        <v>2544</v>
      </c>
      <c r="BR89" s="355">
        <v>2556</v>
      </c>
      <c r="BS89" s="355">
        <v>2576</v>
      </c>
      <c r="BT89" s="355">
        <v>2604</v>
      </c>
      <c r="BU89" s="355">
        <v>2609</v>
      </c>
      <c r="BV89" s="355">
        <v>2622</v>
      </c>
      <c r="BW89" s="344">
        <v>2596</v>
      </c>
      <c r="BX89" s="345">
        <v>2532</v>
      </c>
      <c r="BY89" s="355">
        <v>2532</v>
      </c>
      <c r="BZ89" s="355">
        <v>2606</v>
      </c>
      <c r="CA89" s="355">
        <v>2611</v>
      </c>
      <c r="CB89" s="355">
        <v>2619</v>
      </c>
      <c r="CC89" s="355">
        <v>2639</v>
      </c>
      <c r="CD89" s="355">
        <v>2633</v>
      </c>
      <c r="CE89" s="355">
        <v>2661</v>
      </c>
      <c r="CF89" s="355">
        <v>2653</v>
      </c>
      <c r="CG89" s="355">
        <v>2644</v>
      </c>
      <c r="CH89" s="355">
        <v>2644</v>
      </c>
      <c r="CI89" s="344">
        <v>2584</v>
      </c>
      <c r="CJ89" s="345">
        <v>2528</v>
      </c>
      <c r="CK89" s="355">
        <v>2479</v>
      </c>
      <c r="CL89" s="355">
        <v>2492</v>
      </c>
      <c r="CM89" s="355">
        <v>2506</v>
      </c>
      <c r="CN89" s="355">
        <v>2411</v>
      </c>
      <c r="CO89" s="355">
        <v>2405</v>
      </c>
      <c r="CP89" s="355">
        <v>2382</v>
      </c>
      <c r="CQ89" s="355">
        <v>2454</v>
      </c>
      <c r="CR89" s="355">
        <v>2427</v>
      </c>
      <c r="CS89" s="355">
        <v>2433</v>
      </c>
      <c r="CT89" s="355">
        <v>2533</v>
      </c>
      <c r="CU89" s="344">
        <v>2544</v>
      </c>
      <c r="CV89" s="345">
        <v>2522</v>
      </c>
      <c r="CW89" s="355">
        <v>2537</v>
      </c>
      <c r="CX89" s="355">
        <v>2619</v>
      </c>
      <c r="CY89" s="355">
        <v>2643</v>
      </c>
      <c r="CZ89" s="355">
        <v>2681</v>
      </c>
      <c r="DA89" s="355">
        <v>2671</v>
      </c>
      <c r="DB89" s="355">
        <v>2680</v>
      </c>
      <c r="DC89" s="355">
        <v>2676</v>
      </c>
      <c r="DD89" s="355">
        <v>2660</v>
      </c>
      <c r="DE89" s="355">
        <v>2679</v>
      </c>
      <c r="DF89" s="355">
        <v>2657</v>
      </c>
      <c r="DG89" s="344">
        <v>2651</v>
      </c>
      <c r="DH89" s="345">
        <v>2625</v>
      </c>
      <c r="DI89" s="355">
        <v>2655</v>
      </c>
      <c r="DJ89" s="355">
        <v>2685</v>
      </c>
      <c r="DK89" s="355">
        <v>2705</v>
      </c>
      <c r="DL89" s="355">
        <v>2693</v>
      </c>
      <c r="DM89" s="355">
        <v>2720</v>
      </c>
      <c r="DN89" s="355">
        <v>2549</v>
      </c>
      <c r="DO89" s="355">
        <v>2535</v>
      </c>
      <c r="DP89" s="355">
        <v>2582</v>
      </c>
      <c r="DQ89" s="344">
        <v>2589</v>
      </c>
      <c r="DR89" s="344">
        <v>2633</v>
      </c>
      <c r="DS89" s="348">
        <v>2601</v>
      </c>
      <c r="DT89" s="344">
        <v>2586</v>
      </c>
      <c r="DU89" s="344">
        <v>2568</v>
      </c>
      <c r="DV89" s="344">
        <v>2627</v>
      </c>
      <c r="DW89" s="355"/>
      <c r="DX89" s="355"/>
      <c r="DY89" s="355"/>
      <c r="DZ89" s="355"/>
      <c r="EA89" s="355"/>
      <c r="EB89" s="355"/>
      <c r="EC89" s="355"/>
      <c r="ED89" s="355"/>
      <c r="EE89" s="355"/>
      <c r="EF89" s="355"/>
      <c r="EG89" s="103">
        <v>59</v>
      </c>
      <c r="EH89" s="83">
        <v>2.2459078797106966</v>
      </c>
      <c r="EI89" s="103">
        <v>26</v>
      </c>
      <c r="EJ89" s="83">
        <v>0.98076197661259912</v>
      </c>
    </row>
    <row r="90" spans="1:140" ht="15" outlineLevel="2">
      <c r="A90" s="342">
        <v>376</v>
      </c>
      <c r="B90" s="342" t="s">
        <v>367</v>
      </c>
      <c r="C90" s="342" t="s">
        <v>377</v>
      </c>
      <c r="D90" s="345">
        <v>42182</v>
      </c>
      <c r="E90" s="355">
        <v>42416</v>
      </c>
      <c r="F90" s="355">
        <v>42768</v>
      </c>
      <c r="G90" s="355">
        <v>42899</v>
      </c>
      <c r="H90" s="355">
        <v>43679</v>
      </c>
      <c r="I90" s="355">
        <v>43773</v>
      </c>
      <c r="J90" s="355">
        <v>43834</v>
      </c>
      <c r="K90" s="355">
        <v>44103</v>
      </c>
      <c r="L90" s="355">
        <v>43131</v>
      </c>
      <c r="M90" s="355">
        <v>43300</v>
      </c>
      <c r="N90" s="355">
        <v>44126</v>
      </c>
      <c r="O90" s="348">
        <v>44057</v>
      </c>
      <c r="P90" s="345">
        <v>44112</v>
      </c>
      <c r="Q90" s="355">
        <v>43552</v>
      </c>
      <c r="R90" s="355">
        <v>44638</v>
      </c>
      <c r="S90" s="355">
        <v>45266</v>
      </c>
      <c r="T90" s="355">
        <v>43679</v>
      </c>
      <c r="U90" s="355">
        <v>46054</v>
      </c>
      <c r="V90" s="355">
        <v>45718</v>
      </c>
      <c r="W90" s="355">
        <v>46456</v>
      </c>
      <c r="X90" s="355">
        <v>46362</v>
      </c>
      <c r="Y90" s="355">
        <v>47070</v>
      </c>
      <c r="Z90" s="355">
        <v>47361</v>
      </c>
      <c r="AA90" s="348">
        <v>47176</v>
      </c>
      <c r="AB90" s="345">
        <v>46905</v>
      </c>
      <c r="AC90" s="355">
        <v>47375</v>
      </c>
      <c r="AD90" s="355">
        <v>47221</v>
      </c>
      <c r="AE90" s="355">
        <v>47418</v>
      </c>
      <c r="AF90" s="355">
        <v>47734</v>
      </c>
      <c r="AG90" s="355">
        <v>48007</v>
      </c>
      <c r="AH90" s="355">
        <v>48467</v>
      </c>
      <c r="AI90" s="355">
        <v>48674</v>
      </c>
      <c r="AJ90" s="355">
        <v>49171</v>
      </c>
      <c r="AK90" s="355">
        <v>49317</v>
      </c>
      <c r="AL90" s="355">
        <v>49385</v>
      </c>
      <c r="AM90" s="348">
        <v>49611</v>
      </c>
      <c r="AN90" s="345">
        <v>49232</v>
      </c>
      <c r="AO90" s="355">
        <v>49417</v>
      </c>
      <c r="AP90" s="355">
        <v>49903</v>
      </c>
      <c r="AQ90" s="355">
        <v>50504</v>
      </c>
      <c r="AR90" s="355">
        <v>50943</v>
      </c>
      <c r="AS90" s="355">
        <v>51265</v>
      </c>
      <c r="AT90" s="355">
        <v>51465</v>
      </c>
      <c r="AU90" s="355">
        <v>51657</v>
      </c>
      <c r="AV90" s="355">
        <v>52198</v>
      </c>
      <c r="AW90" s="355">
        <v>53065</v>
      </c>
      <c r="AX90" s="355">
        <v>53121</v>
      </c>
      <c r="AY90" s="348">
        <v>53179</v>
      </c>
      <c r="AZ90" s="345">
        <v>52600</v>
      </c>
      <c r="BA90" s="355">
        <v>52218</v>
      </c>
      <c r="BB90" s="355">
        <v>53518</v>
      </c>
      <c r="BC90" s="355">
        <v>53679</v>
      </c>
      <c r="BD90" s="355">
        <v>53385</v>
      </c>
      <c r="BE90" s="355">
        <v>53379</v>
      </c>
      <c r="BF90" s="355">
        <v>53425</v>
      </c>
      <c r="BG90" s="355">
        <v>53867</v>
      </c>
      <c r="BH90" s="355">
        <v>54395</v>
      </c>
      <c r="BI90" s="355">
        <v>54456</v>
      </c>
      <c r="BJ90" s="355">
        <v>54682</v>
      </c>
      <c r="BK90" s="344">
        <v>54605</v>
      </c>
      <c r="BL90" s="345">
        <v>54461</v>
      </c>
      <c r="BM90" s="355">
        <v>54659</v>
      </c>
      <c r="BN90" s="355">
        <v>55375</v>
      </c>
      <c r="BO90" s="355">
        <v>55430</v>
      </c>
      <c r="BP90" s="355">
        <v>55574</v>
      </c>
      <c r="BQ90" s="355">
        <v>55497</v>
      </c>
      <c r="BR90" s="355">
        <v>55444</v>
      </c>
      <c r="BS90" s="355">
        <v>55796</v>
      </c>
      <c r="BT90" s="355">
        <v>56117</v>
      </c>
      <c r="BU90" s="355">
        <v>56427</v>
      </c>
      <c r="BV90" s="355">
        <v>56702</v>
      </c>
      <c r="BW90" s="344">
        <v>54347</v>
      </c>
      <c r="BX90" s="345">
        <v>54449</v>
      </c>
      <c r="BY90" s="355">
        <v>54721</v>
      </c>
      <c r="BZ90" s="355">
        <v>55276</v>
      </c>
      <c r="CA90" s="355">
        <v>55965</v>
      </c>
      <c r="CB90" s="355">
        <v>56608</v>
      </c>
      <c r="CC90" s="355">
        <v>56636</v>
      </c>
      <c r="CD90" s="355">
        <v>56677</v>
      </c>
      <c r="CE90" s="355">
        <v>57028</v>
      </c>
      <c r="CF90" s="355">
        <v>57286</v>
      </c>
      <c r="CG90" s="355">
        <v>57714</v>
      </c>
      <c r="CH90" s="355">
        <v>58049</v>
      </c>
      <c r="CI90" s="344">
        <v>57974</v>
      </c>
      <c r="CJ90" s="345">
        <v>57825</v>
      </c>
      <c r="CK90" s="355">
        <v>58055</v>
      </c>
      <c r="CL90" s="355">
        <v>58083</v>
      </c>
      <c r="CM90" s="355">
        <v>57088</v>
      </c>
      <c r="CN90" s="355">
        <v>56562</v>
      </c>
      <c r="CO90" s="355">
        <v>56333</v>
      </c>
      <c r="CP90" s="355">
        <v>56962</v>
      </c>
      <c r="CQ90" s="355">
        <v>58115</v>
      </c>
      <c r="CR90" s="355">
        <v>58675</v>
      </c>
      <c r="CS90" s="355">
        <v>59183</v>
      </c>
      <c r="CT90" s="355">
        <v>59669</v>
      </c>
      <c r="CU90" s="344">
        <v>60096</v>
      </c>
      <c r="CV90" s="345">
        <v>60167</v>
      </c>
      <c r="CW90" s="355">
        <v>60956</v>
      </c>
      <c r="CX90" s="355">
        <v>61472</v>
      </c>
      <c r="CY90" s="355">
        <v>62097</v>
      </c>
      <c r="CZ90" s="355">
        <v>62572</v>
      </c>
      <c r="DA90" s="355">
        <v>62789</v>
      </c>
      <c r="DB90" s="355">
        <v>63051</v>
      </c>
      <c r="DC90" s="355">
        <v>63453</v>
      </c>
      <c r="DD90" s="355">
        <v>62642</v>
      </c>
      <c r="DE90" s="355">
        <v>62986</v>
      </c>
      <c r="DF90" s="355">
        <v>63050</v>
      </c>
      <c r="DG90" s="344">
        <v>63056</v>
      </c>
      <c r="DH90" s="345">
        <v>63197</v>
      </c>
      <c r="DI90" s="355">
        <v>63339</v>
      </c>
      <c r="DJ90" s="355">
        <v>63119</v>
      </c>
      <c r="DK90" s="355">
        <v>63357</v>
      </c>
      <c r="DL90" s="355">
        <v>63409</v>
      </c>
      <c r="DM90" s="355">
        <v>63539</v>
      </c>
      <c r="DN90" s="355">
        <v>61523</v>
      </c>
      <c r="DO90" s="355">
        <v>61743</v>
      </c>
      <c r="DP90" s="355">
        <v>62237</v>
      </c>
      <c r="DQ90" s="344">
        <v>62574</v>
      </c>
      <c r="DR90" s="344">
        <v>62738</v>
      </c>
      <c r="DS90" s="348">
        <v>62666</v>
      </c>
      <c r="DT90" s="344">
        <v>62302</v>
      </c>
      <c r="DU90" s="344">
        <v>62466</v>
      </c>
      <c r="DV90" s="344">
        <v>62862</v>
      </c>
      <c r="DW90" s="355"/>
      <c r="DX90" s="355"/>
      <c r="DY90" s="355"/>
      <c r="DZ90" s="355"/>
      <c r="EA90" s="355"/>
      <c r="EB90" s="355"/>
      <c r="EC90" s="355"/>
      <c r="ED90" s="355"/>
      <c r="EE90" s="355"/>
      <c r="EF90" s="355"/>
      <c r="EG90" s="103">
        <v>396</v>
      </c>
      <c r="EH90" s="83">
        <v>0.62995132194330439</v>
      </c>
      <c r="EI90" s="103">
        <v>196</v>
      </c>
      <c r="EJ90" s="83">
        <v>0.31083481349911191</v>
      </c>
    </row>
    <row r="91" spans="1:140" ht="15" outlineLevel="2">
      <c r="A91" s="342">
        <v>400</v>
      </c>
      <c r="B91" s="342" t="s">
        <v>367</v>
      </c>
      <c r="C91" s="342" t="s">
        <v>378</v>
      </c>
      <c r="D91" s="345">
        <v>8703</v>
      </c>
      <c r="E91" s="355">
        <v>8713</v>
      </c>
      <c r="F91" s="355">
        <v>8739</v>
      </c>
      <c r="G91" s="355">
        <v>8713</v>
      </c>
      <c r="H91" s="355">
        <v>8787</v>
      </c>
      <c r="I91" s="355">
        <v>8791</v>
      </c>
      <c r="J91" s="355">
        <v>8866</v>
      </c>
      <c r="K91" s="355">
        <v>8854</v>
      </c>
      <c r="L91" s="355">
        <v>8678</v>
      </c>
      <c r="M91" s="355">
        <v>8685</v>
      </c>
      <c r="N91" s="355">
        <v>8779</v>
      </c>
      <c r="O91" s="348">
        <v>8760</v>
      </c>
      <c r="P91" s="345">
        <v>8765</v>
      </c>
      <c r="Q91" s="355">
        <v>8818</v>
      </c>
      <c r="R91" s="355">
        <v>9175</v>
      </c>
      <c r="S91" s="355">
        <v>9027</v>
      </c>
      <c r="T91" s="355">
        <v>8787</v>
      </c>
      <c r="U91" s="355">
        <v>9121</v>
      </c>
      <c r="V91" s="355">
        <v>9100</v>
      </c>
      <c r="W91" s="355">
        <v>9350</v>
      </c>
      <c r="X91" s="355">
        <v>9366</v>
      </c>
      <c r="Y91" s="355">
        <v>9503</v>
      </c>
      <c r="Z91" s="355">
        <v>9480</v>
      </c>
      <c r="AA91" s="348">
        <v>9372</v>
      </c>
      <c r="AB91" s="345">
        <v>9281</v>
      </c>
      <c r="AC91" s="355">
        <v>9186</v>
      </c>
      <c r="AD91" s="355">
        <v>9229</v>
      </c>
      <c r="AE91" s="355">
        <v>9339</v>
      </c>
      <c r="AF91" s="355">
        <v>9365</v>
      </c>
      <c r="AG91" s="355">
        <v>9447</v>
      </c>
      <c r="AH91" s="355">
        <v>9651</v>
      </c>
      <c r="AI91" s="355">
        <v>9732</v>
      </c>
      <c r="AJ91" s="355">
        <v>9843</v>
      </c>
      <c r="AK91" s="355">
        <v>9853</v>
      </c>
      <c r="AL91" s="355">
        <v>9711</v>
      </c>
      <c r="AM91" s="348">
        <v>9716</v>
      </c>
      <c r="AN91" s="345">
        <v>9587</v>
      </c>
      <c r="AO91" s="355">
        <v>9550</v>
      </c>
      <c r="AP91" s="355">
        <v>9634</v>
      </c>
      <c r="AQ91" s="355">
        <v>9813</v>
      </c>
      <c r="AR91" s="355">
        <v>9810</v>
      </c>
      <c r="AS91" s="355">
        <v>9822</v>
      </c>
      <c r="AT91" s="355">
        <v>9905</v>
      </c>
      <c r="AU91" s="355">
        <v>9881</v>
      </c>
      <c r="AV91" s="355">
        <v>9907</v>
      </c>
      <c r="AW91" s="355">
        <v>9875</v>
      </c>
      <c r="AX91" s="355">
        <v>9883</v>
      </c>
      <c r="AY91" s="348">
        <v>9836</v>
      </c>
      <c r="AZ91" s="345">
        <v>9729</v>
      </c>
      <c r="BA91" s="355">
        <v>9667</v>
      </c>
      <c r="BB91" s="355">
        <v>9715</v>
      </c>
      <c r="BC91" s="355">
        <v>9719</v>
      </c>
      <c r="BD91" s="355">
        <v>9739</v>
      </c>
      <c r="BE91" s="355">
        <v>9827</v>
      </c>
      <c r="BF91" s="355">
        <v>9813</v>
      </c>
      <c r="BG91" s="355">
        <v>9834</v>
      </c>
      <c r="BH91" s="355">
        <v>9868</v>
      </c>
      <c r="BI91" s="355">
        <v>9888</v>
      </c>
      <c r="BJ91" s="355">
        <v>9759</v>
      </c>
      <c r="BK91" s="344">
        <v>9738</v>
      </c>
      <c r="BL91" s="345">
        <v>9716</v>
      </c>
      <c r="BM91" s="355">
        <v>9776</v>
      </c>
      <c r="BN91" s="355">
        <v>9865</v>
      </c>
      <c r="BO91" s="355">
        <v>9872</v>
      </c>
      <c r="BP91" s="355">
        <v>9842</v>
      </c>
      <c r="BQ91" s="355">
        <v>9827</v>
      </c>
      <c r="BR91" s="355">
        <v>9754</v>
      </c>
      <c r="BS91" s="355">
        <v>9775</v>
      </c>
      <c r="BT91" s="355">
        <v>9811</v>
      </c>
      <c r="BU91" s="355">
        <v>9826</v>
      </c>
      <c r="BV91" s="355">
        <v>9831</v>
      </c>
      <c r="BW91" s="344">
        <v>9962</v>
      </c>
      <c r="BX91" s="345">
        <v>9696</v>
      </c>
      <c r="BY91" s="355">
        <v>9610</v>
      </c>
      <c r="BZ91" s="355">
        <v>9739</v>
      </c>
      <c r="CA91" s="355">
        <v>9723</v>
      </c>
      <c r="CB91" s="355">
        <v>9794</v>
      </c>
      <c r="CC91" s="355">
        <v>9754</v>
      </c>
      <c r="CD91" s="355">
        <v>9741</v>
      </c>
      <c r="CE91" s="355">
        <v>9774</v>
      </c>
      <c r="CF91" s="355">
        <v>9697</v>
      </c>
      <c r="CG91" s="355">
        <v>9821</v>
      </c>
      <c r="CH91" s="355">
        <v>9840</v>
      </c>
      <c r="CI91" s="344">
        <v>9809</v>
      </c>
      <c r="CJ91" s="345">
        <v>9721</v>
      </c>
      <c r="CK91" s="355">
        <v>9779</v>
      </c>
      <c r="CL91" s="355">
        <v>9679</v>
      </c>
      <c r="CM91" s="355">
        <v>9471</v>
      </c>
      <c r="CN91" s="355">
        <v>9292</v>
      </c>
      <c r="CO91" s="355">
        <v>9258</v>
      </c>
      <c r="CP91" s="355">
        <v>9508</v>
      </c>
      <c r="CQ91" s="355">
        <v>9881</v>
      </c>
      <c r="CR91" s="355">
        <v>10103</v>
      </c>
      <c r="CS91" s="355">
        <v>10241</v>
      </c>
      <c r="CT91" s="355">
        <v>10426</v>
      </c>
      <c r="CU91" s="344">
        <v>10609</v>
      </c>
      <c r="CV91" s="345">
        <v>10653</v>
      </c>
      <c r="CW91" s="355">
        <v>10835</v>
      </c>
      <c r="CX91" s="355">
        <v>11040</v>
      </c>
      <c r="CY91" s="355">
        <v>11332</v>
      </c>
      <c r="CZ91" s="355">
        <v>11529</v>
      </c>
      <c r="DA91" s="355">
        <v>11587</v>
      </c>
      <c r="DB91" s="355">
        <v>11695</v>
      </c>
      <c r="DC91" s="355">
        <v>11762</v>
      </c>
      <c r="DD91" s="355">
        <v>11778</v>
      </c>
      <c r="DE91" s="355">
        <v>11937</v>
      </c>
      <c r="DF91" s="355">
        <v>11954</v>
      </c>
      <c r="DG91" s="344">
        <v>11860</v>
      </c>
      <c r="DH91" s="345">
        <v>11924</v>
      </c>
      <c r="DI91" s="355">
        <v>12054</v>
      </c>
      <c r="DJ91" s="355">
        <v>11908</v>
      </c>
      <c r="DK91" s="355">
        <v>12007</v>
      </c>
      <c r="DL91" s="355">
        <v>12077</v>
      </c>
      <c r="DM91" s="355">
        <v>12142</v>
      </c>
      <c r="DN91" s="355">
        <v>11663</v>
      </c>
      <c r="DO91" s="355">
        <v>11772</v>
      </c>
      <c r="DP91" s="355">
        <v>11864</v>
      </c>
      <c r="DQ91" s="344">
        <v>11999</v>
      </c>
      <c r="DR91" s="344">
        <v>12049</v>
      </c>
      <c r="DS91" s="348">
        <v>12038</v>
      </c>
      <c r="DT91" s="344">
        <v>11842</v>
      </c>
      <c r="DU91" s="344">
        <v>11992</v>
      </c>
      <c r="DV91" s="344">
        <v>12157</v>
      </c>
      <c r="DW91" s="355"/>
      <c r="DX91" s="355"/>
      <c r="DY91" s="355"/>
      <c r="DZ91" s="355"/>
      <c r="EA91" s="355"/>
      <c r="EB91" s="355"/>
      <c r="EC91" s="355"/>
      <c r="ED91" s="355"/>
      <c r="EE91" s="355"/>
      <c r="EF91" s="355"/>
      <c r="EG91" s="103">
        <v>165</v>
      </c>
      <c r="EH91" s="83">
        <v>1.3572427408077652</v>
      </c>
      <c r="EI91" s="103">
        <v>119</v>
      </c>
      <c r="EJ91" s="83">
        <v>1.0033726812816188</v>
      </c>
    </row>
    <row r="92" spans="1:140" ht="15" outlineLevel="2">
      <c r="A92" s="342">
        <v>440</v>
      </c>
      <c r="B92" s="342" t="s">
        <v>367</v>
      </c>
      <c r="C92" s="342" t="s">
        <v>379</v>
      </c>
      <c r="D92" s="345">
        <v>24736</v>
      </c>
      <c r="E92" s="355">
        <v>24703</v>
      </c>
      <c r="F92" s="355">
        <v>24877</v>
      </c>
      <c r="G92" s="355">
        <v>24812</v>
      </c>
      <c r="H92" s="355">
        <v>25145</v>
      </c>
      <c r="I92" s="355">
        <v>25310</v>
      </c>
      <c r="J92" s="355">
        <v>25293</v>
      </c>
      <c r="K92" s="355">
        <v>25505</v>
      </c>
      <c r="L92" s="355">
        <v>25214</v>
      </c>
      <c r="M92" s="355">
        <v>25402</v>
      </c>
      <c r="N92" s="355">
        <v>25576</v>
      </c>
      <c r="O92" s="348">
        <v>25541</v>
      </c>
      <c r="P92" s="345">
        <v>25319</v>
      </c>
      <c r="Q92" s="355">
        <v>22777</v>
      </c>
      <c r="R92" s="355">
        <v>25276</v>
      </c>
      <c r="S92" s="355">
        <v>25554</v>
      </c>
      <c r="T92" s="355">
        <v>25145</v>
      </c>
      <c r="U92" s="355">
        <v>26317</v>
      </c>
      <c r="V92" s="355">
        <v>26181</v>
      </c>
      <c r="W92" s="355">
        <v>26894</v>
      </c>
      <c r="X92" s="355">
        <v>27049</v>
      </c>
      <c r="Y92" s="355">
        <v>27381</v>
      </c>
      <c r="Z92" s="355">
        <v>27470</v>
      </c>
      <c r="AA92" s="348">
        <v>27222</v>
      </c>
      <c r="AB92" s="345">
        <v>27090</v>
      </c>
      <c r="AC92" s="355">
        <v>27202</v>
      </c>
      <c r="AD92" s="355">
        <v>27237</v>
      </c>
      <c r="AE92" s="355">
        <v>27489</v>
      </c>
      <c r="AF92" s="355">
        <v>27687</v>
      </c>
      <c r="AG92" s="355">
        <v>27939</v>
      </c>
      <c r="AH92" s="355">
        <v>28188</v>
      </c>
      <c r="AI92" s="355">
        <v>28408</v>
      </c>
      <c r="AJ92" s="355">
        <v>28733</v>
      </c>
      <c r="AK92" s="355">
        <v>29056</v>
      </c>
      <c r="AL92" s="355">
        <v>28887</v>
      </c>
      <c r="AM92" s="348">
        <v>29096</v>
      </c>
      <c r="AN92" s="345">
        <v>28697</v>
      </c>
      <c r="AO92" s="355">
        <v>28850</v>
      </c>
      <c r="AP92" s="355">
        <v>29233</v>
      </c>
      <c r="AQ92" s="355">
        <v>29712</v>
      </c>
      <c r="AR92" s="355">
        <v>29948</v>
      </c>
      <c r="AS92" s="355">
        <v>30304</v>
      </c>
      <c r="AT92" s="355">
        <v>30577</v>
      </c>
      <c r="AU92" s="355">
        <v>30763</v>
      </c>
      <c r="AV92" s="355">
        <v>30965</v>
      </c>
      <c r="AW92" s="355">
        <v>31520</v>
      </c>
      <c r="AX92" s="355">
        <v>31462</v>
      </c>
      <c r="AY92" s="348">
        <v>31529</v>
      </c>
      <c r="AZ92" s="345">
        <v>31248</v>
      </c>
      <c r="BA92" s="355">
        <v>31213</v>
      </c>
      <c r="BB92" s="355">
        <v>31870</v>
      </c>
      <c r="BC92" s="355">
        <v>32105</v>
      </c>
      <c r="BD92" s="355">
        <v>31998</v>
      </c>
      <c r="BE92" s="355">
        <v>32167</v>
      </c>
      <c r="BF92" s="355">
        <v>32224</v>
      </c>
      <c r="BG92" s="355">
        <v>32618</v>
      </c>
      <c r="BH92" s="355">
        <v>32817</v>
      </c>
      <c r="BI92" s="355">
        <v>33109</v>
      </c>
      <c r="BJ92" s="355">
        <v>33189</v>
      </c>
      <c r="BK92" s="344">
        <v>33299</v>
      </c>
      <c r="BL92" s="345">
        <v>33214</v>
      </c>
      <c r="BM92" s="355">
        <v>33564</v>
      </c>
      <c r="BN92" s="355">
        <v>34018</v>
      </c>
      <c r="BO92" s="355">
        <v>34336</v>
      </c>
      <c r="BP92" s="355">
        <v>34666</v>
      </c>
      <c r="BQ92" s="355">
        <v>34836</v>
      </c>
      <c r="BR92" s="355">
        <v>34898</v>
      </c>
      <c r="BS92" s="355">
        <v>35173</v>
      </c>
      <c r="BT92" s="355">
        <v>35392</v>
      </c>
      <c r="BU92" s="355">
        <v>35623</v>
      </c>
      <c r="BV92" s="355">
        <v>35893</v>
      </c>
      <c r="BW92" s="344">
        <v>36705</v>
      </c>
      <c r="BX92" s="345">
        <v>36612</v>
      </c>
      <c r="BY92" s="355">
        <v>36948</v>
      </c>
      <c r="BZ92" s="355">
        <v>37447</v>
      </c>
      <c r="CA92" s="355">
        <v>37895</v>
      </c>
      <c r="CB92" s="355">
        <v>38347</v>
      </c>
      <c r="CC92" s="355">
        <v>38589</v>
      </c>
      <c r="CD92" s="355">
        <v>38798</v>
      </c>
      <c r="CE92" s="355">
        <v>39231</v>
      </c>
      <c r="CF92" s="355">
        <v>39382</v>
      </c>
      <c r="CG92" s="355">
        <v>39813</v>
      </c>
      <c r="CH92" s="355">
        <v>40084</v>
      </c>
      <c r="CI92" s="344">
        <v>40077</v>
      </c>
      <c r="CJ92" s="345">
        <v>39845</v>
      </c>
      <c r="CK92" s="355">
        <v>39925</v>
      </c>
      <c r="CL92" s="355">
        <v>40281</v>
      </c>
      <c r="CM92" s="355">
        <v>39571</v>
      </c>
      <c r="CN92" s="355">
        <v>38933</v>
      </c>
      <c r="CO92" s="355">
        <v>39063</v>
      </c>
      <c r="CP92" s="355">
        <v>39775</v>
      </c>
      <c r="CQ92" s="355">
        <v>40814</v>
      </c>
      <c r="CR92" s="355">
        <v>41215</v>
      </c>
      <c r="CS92" s="355">
        <v>41723</v>
      </c>
      <c r="CT92" s="355">
        <v>42242</v>
      </c>
      <c r="CU92" s="344">
        <v>42578</v>
      </c>
      <c r="CV92" s="345">
        <v>42762</v>
      </c>
      <c r="CW92" s="355">
        <v>43229</v>
      </c>
      <c r="CX92" s="355">
        <v>43775</v>
      </c>
      <c r="CY92" s="355">
        <v>44229</v>
      </c>
      <c r="CZ92" s="355">
        <v>44466</v>
      </c>
      <c r="DA92" s="355">
        <v>44778</v>
      </c>
      <c r="DB92" s="355">
        <v>44970</v>
      </c>
      <c r="DC92" s="355">
        <v>45343</v>
      </c>
      <c r="DD92" s="355">
        <v>44977</v>
      </c>
      <c r="DE92" s="355">
        <v>45255</v>
      </c>
      <c r="DF92" s="355">
        <v>45521</v>
      </c>
      <c r="DG92" s="344">
        <v>45674</v>
      </c>
      <c r="DH92" s="345">
        <v>45781</v>
      </c>
      <c r="DI92" s="355">
        <v>46017</v>
      </c>
      <c r="DJ92" s="355">
        <v>45720</v>
      </c>
      <c r="DK92" s="355">
        <v>46159</v>
      </c>
      <c r="DL92" s="355">
        <v>46307</v>
      </c>
      <c r="DM92" s="355">
        <v>46460</v>
      </c>
      <c r="DN92" s="355">
        <v>44261</v>
      </c>
      <c r="DO92" s="355">
        <v>44577</v>
      </c>
      <c r="DP92" s="355">
        <v>44920</v>
      </c>
      <c r="DQ92" s="344">
        <v>45126</v>
      </c>
      <c r="DR92" s="344">
        <v>45066</v>
      </c>
      <c r="DS92" s="348">
        <v>44896</v>
      </c>
      <c r="DT92" s="344">
        <v>44520</v>
      </c>
      <c r="DU92" s="344">
        <v>44789</v>
      </c>
      <c r="DV92" s="344">
        <v>45128</v>
      </c>
      <c r="DW92" s="355"/>
      <c r="DX92" s="355"/>
      <c r="DY92" s="355"/>
      <c r="DZ92" s="355"/>
      <c r="EA92" s="355"/>
      <c r="EB92" s="355"/>
      <c r="EC92" s="355"/>
      <c r="ED92" s="355"/>
      <c r="EE92" s="355"/>
      <c r="EF92" s="355"/>
      <c r="EG92" s="103">
        <v>339</v>
      </c>
      <c r="EH92" s="83">
        <v>0.75119659634816516</v>
      </c>
      <c r="EI92" s="103">
        <v>232</v>
      </c>
      <c r="EJ92" s="83">
        <v>0.50794762884792222</v>
      </c>
    </row>
    <row r="93" spans="1:140" ht="15" outlineLevel="2">
      <c r="A93" s="342">
        <v>483</v>
      </c>
      <c r="B93" s="342" t="s">
        <v>367</v>
      </c>
      <c r="C93" s="342" t="s">
        <v>380</v>
      </c>
      <c r="D93" s="345">
        <v>776</v>
      </c>
      <c r="E93" s="355">
        <v>695</v>
      </c>
      <c r="F93" s="355">
        <v>726</v>
      </c>
      <c r="G93" s="355">
        <v>747</v>
      </c>
      <c r="H93" s="355">
        <v>722</v>
      </c>
      <c r="I93" s="355">
        <v>736</v>
      </c>
      <c r="J93" s="355">
        <v>705</v>
      </c>
      <c r="K93" s="355">
        <v>675</v>
      </c>
      <c r="L93" s="355">
        <v>691</v>
      </c>
      <c r="M93" s="355">
        <v>720</v>
      </c>
      <c r="N93" s="355">
        <v>751</v>
      </c>
      <c r="O93" s="348">
        <v>816</v>
      </c>
      <c r="P93" s="345">
        <v>759</v>
      </c>
      <c r="Q93" s="355">
        <v>738</v>
      </c>
      <c r="R93" s="355">
        <v>777</v>
      </c>
      <c r="S93" s="355">
        <v>794</v>
      </c>
      <c r="T93" s="355">
        <v>722</v>
      </c>
      <c r="U93" s="355">
        <v>856</v>
      </c>
      <c r="V93" s="355">
        <v>867</v>
      </c>
      <c r="W93" s="355">
        <v>871</v>
      </c>
      <c r="X93" s="355">
        <v>876</v>
      </c>
      <c r="Y93" s="355">
        <v>901</v>
      </c>
      <c r="Z93" s="355">
        <v>900</v>
      </c>
      <c r="AA93" s="348">
        <v>906</v>
      </c>
      <c r="AB93" s="345">
        <v>843</v>
      </c>
      <c r="AC93" s="355">
        <v>804</v>
      </c>
      <c r="AD93" s="355">
        <v>840</v>
      </c>
      <c r="AE93" s="355">
        <v>850</v>
      </c>
      <c r="AF93" s="355">
        <v>836</v>
      </c>
      <c r="AG93" s="355">
        <v>827</v>
      </c>
      <c r="AH93" s="355">
        <v>854</v>
      </c>
      <c r="AI93" s="355">
        <v>874</v>
      </c>
      <c r="AJ93" s="355">
        <v>882</v>
      </c>
      <c r="AK93" s="355">
        <v>870</v>
      </c>
      <c r="AL93" s="355">
        <v>807</v>
      </c>
      <c r="AM93" s="348">
        <v>900</v>
      </c>
      <c r="AN93" s="345">
        <v>1095</v>
      </c>
      <c r="AO93" s="355">
        <v>1007</v>
      </c>
      <c r="AP93" s="355">
        <v>977</v>
      </c>
      <c r="AQ93" s="355">
        <v>968</v>
      </c>
      <c r="AR93" s="355">
        <v>974</v>
      </c>
      <c r="AS93" s="355">
        <v>1012</v>
      </c>
      <c r="AT93" s="355">
        <v>1098</v>
      </c>
      <c r="AU93" s="355">
        <v>1096</v>
      </c>
      <c r="AV93" s="355">
        <v>1074</v>
      </c>
      <c r="AW93" s="355">
        <v>1043</v>
      </c>
      <c r="AX93" s="355">
        <v>1016</v>
      </c>
      <c r="AY93" s="348">
        <v>968</v>
      </c>
      <c r="AZ93" s="345">
        <v>935</v>
      </c>
      <c r="BA93" s="355">
        <v>903</v>
      </c>
      <c r="BB93" s="355">
        <v>892</v>
      </c>
      <c r="BC93" s="355">
        <v>856</v>
      </c>
      <c r="BD93" s="355">
        <v>832</v>
      </c>
      <c r="BE93" s="355">
        <v>824</v>
      </c>
      <c r="BF93" s="355">
        <v>829</v>
      </c>
      <c r="BG93" s="355">
        <v>787</v>
      </c>
      <c r="BH93" s="355">
        <v>784</v>
      </c>
      <c r="BI93" s="355">
        <v>763</v>
      </c>
      <c r="BJ93" s="355">
        <v>754</v>
      </c>
      <c r="BK93" s="344">
        <v>745</v>
      </c>
      <c r="BL93" s="345">
        <v>744</v>
      </c>
      <c r="BM93" s="355">
        <v>724</v>
      </c>
      <c r="BN93" s="355">
        <v>726</v>
      </c>
      <c r="BO93" s="355">
        <v>719</v>
      </c>
      <c r="BP93" s="355">
        <v>701</v>
      </c>
      <c r="BQ93" s="355">
        <v>693</v>
      </c>
      <c r="BR93" s="355">
        <v>684</v>
      </c>
      <c r="BS93" s="355">
        <v>690</v>
      </c>
      <c r="BT93" s="355">
        <v>715</v>
      </c>
      <c r="BU93" s="355">
        <v>719</v>
      </c>
      <c r="BV93" s="355">
        <v>730</v>
      </c>
      <c r="BW93" s="344">
        <v>725</v>
      </c>
      <c r="BX93" s="345">
        <v>703</v>
      </c>
      <c r="BY93" s="355">
        <v>700</v>
      </c>
      <c r="BZ93" s="355">
        <v>709</v>
      </c>
      <c r="CA93" s="355">
        <v>710</v>
      </c>
      <c r="CB93" s="355">
        <v>703</v>
      </c>
      <c r="CC93" s="355">
        <v>711</v>
      </c>
      <c r="CD93" s="355">
        <v>723</v>
      </c>
      <c r="CE93" s="355">
        <v>737</v>
      </c>
      <c r="CF93" s="355">
        <v>722</v>
      </c>
      <c r="CG93" s="355">
        <v>738</v>
      </c>
      <c r="CH93" s="355">
        <v>774</v>
      </c>
      <c r="CI93" s="344">
        <v>756</v>
      </c>
      <c r="CJ93" s="345">
        <v>690</v>
      </c>
      <c r="CK93" s="355">
        <v>672</v>
      </c>
      <c r="CL93" s="355">
        <v>682</v>
      </c>
      <c r="CM93" s="355">
        <v>673</v>
      </c>
      <c r="CN93" s="355">
        <v>645</v>
      </c>
      <c r="CO93" s="355">
        <v>654</v>
      </c>
      <c r="CP93" s="355">
        <v>673</v>
      </c>
      <c r="CQ93" s="355">
        <v>702</v>
      </c>
      <c r="CR93" s="355">
        <v>711</v>
      </c>
      <c r="CS93" s="355">
        <v>702</v>
      </c>
      <c r="CT93" s="355">
        <v>699</v>
      </c>
      <c r="CU93" s="344">
        <v>707</v>
      </c>
      <c r="CV93" s="345">
        <v>690</v>
      </c>
      <c r="CW93" s="355">
        <v>736</v>
      </c>
      <c r="CX93" s="355">
        <v>792</v>
      </c>
      <c r="CY93" s="355">
        <v>804</v>
      </c>
      <c r="CZ93" s="355">
        <v>796</v>
      </c>
      <c r="DA93" s="355">
        <v>814</v>
      </c>
      <c r="DB93" s="355">
        <v>781</v>
      </c>
      <c r="DC93" s="355">
        <v>790</v>
      </c>
      <c r="DD93" s="355">
        <v>832</v>
      </c>
      <c r="DE93" s="355">
        <v>821</v>
      </c>
      <c r="DF93" s="355">
        <v>794</v>
      </c>
      <c r="DG93" s="344">
        <v>793</v>
      </c>
      <c r="DH93" s="345">
        <v>775</v>
      </c>
      <c r="DI93" s="355">
        <v>763</v>
      </c>
      <c r="DJ93" s="355">
        <v>767</v>
      </c>
      <c r="DK93" s="355">
        <v>790</v>
      </c>
      <c r="DL93" s="355">
        <v>793</v>
      </c>
      <c r="DM93" s="355">
        <v>763</v>
      </c>
      <c r="DN93" s="355">
        <v>742</v>
      </c>
      <c r="DO93" s="355">
        <v>731</v>
      </c>
      <c r="DP93" s="355">
        <v>754</v>
      </c>
      <c r="DQ93" s="344">
        <v>746</v>
      </c>
      <c r="DR93" s="344">
        <v>741</v>
      </c>
      <c r="DS93" s="348">
        <v>720</v>
      </c>
      <c r="DT93" s="344">
        <v>678</v>
      </c>
      <c r="DU93" s="344">
        <v>644</v>
      </c>
      <c r="DV93" s="344">
        <v>694</v>
      </c>
      <c r="DW93" s="355"/>
      <c r="DX93" s="355"/>
      <c r="DY93" s="355"/>
      <c r="DZ93" s="355"/>
      <c r="EA93" s="355"/>
      <c r="EB93" s="355"/>
      <c r="EC93" s="355"/>
      <c r="ED93" s="355"/>
      <c r="EE93" s="355"/>
      <c r="EF93" s="355"/>
      <c r="EG93" s="103">
        <v>50</v>
      </c>
      <c r="EH93" s="83">
        <v>7.2046109510086458</v>
      </c>
      <c r="EI93" s="103">
        <v>-26</v>
      </c>
      <c r="EJ93" s="83">
        <v>-3.278688524590164</v>
      </c>
    </row>
    <row r="94" spans="1:140" ht="15" outlineLevel="2">
      <c r="A94" s="342">
        <v>541</v>
      </c>
      <c r="B94" s="342" t="s">
        <v>367</v>
      </c>
      <c r="C94" s="342" t="s">
        <v>3040</v>
      </c>
      <c r="D94" s="345">
        <v>4276</v>
      </c>
      <c r="E94" s="355">
        <v>4266</v>
      </c>
      <c r="F94" s="355">
        <v>4229</v>
      </c>
      <c r="G94" s="355">
        <v>4373</v>
      </c>
      <c r="H94" s="355">
        <v>4438</v>
      </c>
      <c r="I94" s="355">
        <v>4397</v>
      </c>
      <c r="J94" s="355">
        <v>4339</v>
      </c>
      <c r="K94" s="355">
        <v>4372</v>
      </c>
      <c r="L94" s="355">
        <v>4375</v>
      </c>
      <c r="M94" s="355">
        <v>4406</v>
      </c>
      <c r="N94" s="355">
        <v>4467</v>
      </c>
      <c r="O94" s="348">
        <v>4453</v>
      </c>
      <c r="P94" s="345">
        <v>4287</v>
      </c>
      <c r="Q94" s="355">
        <v>2341</v>
      </c>
      <c r="R94" s="355">
        <v>4139</v>
      </c>
      <c r="S94" s="355">
        <v>4264</v>
      </c>
      <c r="T94" s="355">
        <v>4438</v>
      </c>
      <c r="U94" s="355">
        <v>4385</v>
      </c>
      <c r="V94" s="355">
        <v>4414</v>
      </c>
      <c r="W94" s="355">
        <v>4538</v>
      </c>
      <c r="X94" s="355">
        <v>4511</v>
      </c>
      <c r="Y94" s="355">
        <v>4586</v>
      </c>
      <c r="Z94" s="355">
        <v>4657</v>
      </c>
      <c r="AA94" s="348">
        <v>4604</v>
      </c>
      <c r="AB94" s="345">
        <v>4444</v>
      </c>
      <c r="AC94" s="355">
        <v>4335</v>
      </c>
      <c r="AD94" s="355">
        <v>4427</v>
      </c>
      <c r="AE94" s="355">
        <v>4621</v>
      </c>
      <c r="AF94" s="355">
        <v>4657</v>
      </c>
      <c r="AG94" s="355">
        <v>4899</v>
      </c>
      <c r="AH94" s="355">
        <v>5219</v>
      </c>
      <c r="AI94" s="355">
        <v>5345</v>
      </c>
      <c r="AJ94" s="355">
        <v>5451</v>
      </c>
      <c r="AK94" s="355">
        <v>5418</v>
      </c>
      <c r="AL94" s="355">
        <v>5270</v>
      </c>
      <c r="AM94" s="348">
        <v>5196</v>
      </c>
      <c r="AN94" s="345">
        <v>4937</v>
      </c>
      <c r="AO94" s="355">
        <v>4730</v>
      </c>
      <c r="AP94" s="355">
        <v>4727</v>
      </c>
      <c r="AQ94" s="355">
        <v>4918</v>
      </c>
      <c r="AR94" s="355">
        <v>4925</v>
      </c>
      <c r="AS94" s="355">
        <v>5055</v>
      </c>
      <c r="AT94" s="355">
        <v>5110</v>
      </c>
      <c r="AU94" s="355">
        <v>5114</v>
      </c>
      <c r="AV94" s="355">
        <v>5133</v>
      </c>
      <c r="AW94" s="355">
        <v>5193</v>
      </c>
      <c r="AX94" s="355">
        <v>5140</v>
      </c>
      <c r="AY94" s="348">
        <v>5100</v>
      </c>
      <c r="AZ94" s="345">
        <v>5015</v>
      </c>
      <c r="BA94" s="355">
        <v>4943</v>
      </c>
      <c r="BB94" s="355">
        <v>4926</v>
      </c>
      <c r="BC94" s="355">
        <v>4894</v>
      </c>
      <c r="BD94" s="355">
        <v>4926</v>
      </c>
      <c r="BE94" s="355">
        <v>5037</v>
      </c>
      <c r="BF94" s="355">
        <v>5026</v>
      </c>
      <c r="BG94" s="355">
        <v>5095</v>
      </c>
      <c r="BH94" s="355">
        <v>4938</v>
      </c>
      <c r="BI94" s="355">
        <v>4890</v>
      </c>
      <c r="BJ94" s="355">
        <v>4829</v>
      </c>
      <c r="BK94" s="344">
        <v>4831</v>
      </c>
      <c r="BL94" s="345">
        <v>4747</v>
      </c>
      <c r="BM94" s="355">
        <v>4667</v>
      </c>
      <c r="BN94" s="355">
        <v>4675</v>
      </c>
      <c r="BO94" s="355">
        <v>4724</v>
      </c>
      <c r="BP94" s="355">
        <v>4702</v>
      </c>
      <c r="BQ94" s="355">
        <v>4753</v>
      </c>
      <c r="BR94" s="355">
        <v>4761</v>
      </c>
      <c r="BS94" s="355">
        <v>4834</v>
      </c>
      <c r="BT94" s="355">
        <v>4870</v>
      </c>
      <c r="BU94" s="355">
        <v>4900</v>
      </c>
      <c r="BV94" s="355">
        <v>4876</v>
      </c>
      <c r="BW94" s="344">
        <v>4902</v>
      </c>
      <c r="BX94" s="345">
        <v>4829</v>
      </c>
      <c r="BY94" s="355">
        <v>4786</v>
      </c>
      <c r="BZ94" s="355">
        <v>4881</v>
      </c>
      <c r="CA94" s="355">
        <v>4882</v>
      </c>
      <c r="CB94" s="355">
        <v>4913</v>
      </c>
      <c r="CC94" s="355">
        <v>4920</v>
      </c>
      <c r="CD94" s="355">
        <v>4937</v>
      </c>
      <c r="CE94" s="355">
        <v>4972</v>
      </c>
      <c r="CF94" s="355">
        <v>4910</v>
      </c>
      <c r="CG94" s="355">
        <v>4978</v>
      </c>
      <c r="CH94" s="355">
        <v>4989</v>
      </c>
      <c r="CI94" s="344">
        <v>4981</v>
      </c>
      <c r="CJ94" s="345">
        <v>4789</v>
      </c>
      <c r="CK94" s="355">
        <v>4726</v>
      </c>
      <c r="CL94" s="355">
        <v>4780</v>
      </c>
      <c r="CM94" s="355">
        <v>4724</v>
      </c>
      <c r="CN94" s="355">
        <v>4648</v>
      </c>
      <c r="CO94" s="355">
        <v>4666</v>
      </c>
      <c r="CP94" s="355">
        <v>4788</v>
      </c>
      <c r="CQ94" s="355">
        <v>4914</v>
      </c>
      <c r="CR94" s="355">
        <v>4942</v>
      </c>
      <c r="CS94" s="355">
        <v>5037</v>
      </c>
      <c r="CT94" s="355">
        <v>5146</v>
      </c>
      <c r="CU94" s="344">
        <v>5148</v>
      </c>
      <c r="CV94" s="345">
        <v>5120</v>
      </c>
      <c r="CW94" s="355">
        <v>5176</v>
      </c>
      <c r="CX94" s="355">
        <v>5261</v>
      </c>
      <c r="CY94" s="355">
        <v>5303</v>
      </c>
      <c r="CZ94" s="355">
        <v>5419</v>
      </c>
      <c r="DA94" s="355">
        <v>5447</v>
      </c>
      <c r="DB94" s="355">
        <v>5433</v>
      </c>
      <c r="DC94" s="355">
        <v>5499</v>
      </c>
      <c r="DD94" s="355">
        <v>5641</v>
      </c>
      <c r="DE94" s="355">
        <v>5777</v>
      </c>
      <c r="DF94" s="355">
        <v>5763</v>
      </c>
      <c r="DG94" s="344">
        <v>5768</v>
      </c>
      <c r="DH94" s="345">
        <v>5715</v>
      </c>
      <c r="DI94" s="355">
        <v>5812</v>
      </c>
      <c r="DJ94" s="355">
        <v>5733</v>
      </c>
      <c r="DK94" s="355">
        <v>5856</v>
      </c>
      <c r="DL94" s="355">
        <v>5838</v>
      </c>
      <c r="DM94" s="355">
        <v>5880</v>
      </c>
      <c r="DN94" s="355">
        <v>5480</v>
      </c>
      <c r="DO94" s="355">
        <v>5522</v>
      </c>
      <c r="DP94" s="355">
        <v>5629</v>
      </c>
      <c r="DQ94" s="344">
        <v>5638</v>
      </c>
      <c r="DR94" s="344">
        <v>5678</v>
      </c>
      <c r="DS94" s="348">
        <v>5622</v>
      </c>
      <c r="DT94" s="344">
        <v>5608</v>
      </c>
      <c r="DU94" s="344">
        <v>5669</v>
      </c>
      <c r="DV94" s="344">
        <v>5783</v>
      </c>
      <c r="DW94" s="355"/>
      <c r="DX94" s="355"/>
      <c r="DY94" s="355"/>
      <c r="DZ94" s="355"/>
      <c r="EA94" s="355"/>
      <c r="EB94" s="355"/>
      <c r="EC94" s="355"/>
      <c r="ED94" s="355"/>
      <c r="EE94" s="355"/>
      <c r="EF94" s="355"/>
      <c r="EG94" s="103">
        <v>114</v>
      </c>
      <c r="EH94" s="83">
        <v>1.9712951755144388</v>
      </c>
      <c r="EI94" s="103">
        <v>161</v>
      </c>
      <c r="EJ94" s="83">
        <v>2.7912621359223304</v>
      </c>
    </row>
    <row r="95" spans="1:140" ht="15" outlineLevel="2">
      <c r="A95" s="342">
        <v>607</v>
      </c>
      <c r="B95" s="342" t="s">
        <v>367</v>
      </c>
      <c r="C95" s="342" t="s">
        <v>3041</v>
      </c>
      <c r="D95" s="345">
        <v>7219</v>
      </c>
      <c r="E95" s="355">
        <v>7306</v>
      </c>
      <c r="F95" s="355">
        <v>7322</v>
      </c>
      <c r="G95" s="355">
        <v>7450</v>
      </c>
      <c r="H95" s="355">
        <v>7577</v>
      </c>
      <c r="I95" s="355">
        <v>7613</v>
      </c>
      <c r="J95" s="355">
        <v>7520</v>
      </c>
      <c r="K95" s="355">
        <v>7521</v>
      </c>
      <c r="L95" s="355">
        <v>7446</v>
      </c>
      <c r="M95" s="355">
        <v>7488</v>
      </c>
      <c r="N95" s="355">
        <v>7487</v>
      </c>
      <c r="O95" s="348">
        <v>7521</v>
      </c>
      <c r="P95" s="345">
        <v>7235</v>
      </c>
      <c r="Q95" s="355">
        <v>5067</v>
      </c>
      <c r="R95" s="355">
        <v>6922</v>
      </c>
      <c r="S95" s="355">
        <v>7031</v>
      </c>
      <c r="T95" s="355">
        <v>7577</v>
      </c>
      <c r="U95" s="355">
        <v>7356</v>
      </c>
      <c r="V95" s="355">
        <v>7295</v>
      </c>
      <c r="W95" s="355">
        <v>7514</v>
      </c>
      <c r="X95" s="355">
        <v>7553</v>
      </c>
      <c r="Y95" s="355">
        <v>7540</v>
      </c>
      <c r="Z95" s="355">
        <v>7542</v>
      </c>
      <c r="AA95" s="348">
        <v>7357</v>
      </c>
      <c r="AB95" s="345">
        <v>7251</v>
      </c>
      <c r="AC95" s="355">
        <v>7129</v>
      </c>
      <c r="AD95" s="355">
        <v>7200</v>
      </c>
      <c r="AE95" s="355">
        <v>7274</v>
      </c>
      <c r="AF95" s="355">
        <v>7284</v>
      </c>
      <c r="AG95" s="355">
        <v>7330</v>
      </c>
      <c r="AH95" s="355">
        <v>7598</v>
      </c>
      <c r="AI95" s="355">
        <v>7595</v>
      </c>
      <c r="AJ95" s="355">
        <v>7729</v>
      </c>
      <c r="AK95" s="355">
        <v>7794</v>
      </c>
      <c r="AL95" s="355">
        <v>7696</v>
      </c>
      <c r="AM95" s="348">
        <v>7775</v>
      </c>
      <c r="AN95" s="345">
        <v>7684</v>
      </c>
      <c r="AO95" s="355">
        <v>7634</v>
      </c>
      <c r="AP95" s="355">
        <v>7747</v>
      </c>
      <c r="AQ95" s="355">
        <v>7853</v>
      </c>
      <c r="AR95" s="355">
        <v>7761</v>
      </c>
      <c r="AS95" s="355">
        <v>7763</v>
      </c>
      <c r="AT95" s="355">
        <v>7720</v>
      </c>
      <c r="AU95" s="355">
        <v>7677</v>
      </c>
      <c r="AV95" s="355">
        <v>7593</v>
      </c>
      <c r="AW95" s="355">
        <v>7617</v>
      </c>
      <c r="AX95" s="355">
        <v>7579</v>
      </c>
      <c r="AY95" s="348">
        <v>7447</v>
      </c>
      <c r="AZ95" s="345">
        <v>7304</v>
      </c>
      <c r="BA95" s="355">
        <v>7194</v>
      </c>
      <c r="BB95" s="355">
        <v>7329</v>
      </c>
      <c r="BC95" s="355">
        <v>7244</v>
      </c>
      <c r="BD95" s="355">
        <v>7218</v>
      </c>
      <c r="BE95" s="355">
        <v>7260</v>
      </c>
      <c r="BF95" s="355">
        <v>7229</v>
      </c>
      <c r="BG95" s="355">
        <v>7437</v>
      </c>
      <c r="BH95" s="355">
        <v>7004</v>
      </c>
      <c r="BI95" s="355">
        <v>6862</v>
      </c>
      <c r="BJ95" s="355">
        <v>6758</v>
      </c>
      <c r="BK95" s="344">
        <v>6768</v>
      </c>
      <c r="BL95" s="345">
        <v>6627</v>
      </c>
      <c r="BM95" s="355">
        <v>6593</v>
      </c>
      <c r="BN95" s="355">
        <v>6654</v>
      </c>
      <c r="BO95" s="355">
        <v>6684</v>
      </c>
      <c r="BP95" s="355">
        <v>6687</v>
      </c>
      <c r="BQ95" s="355">
        <v>6681</v>
      </c>
      <c r="BR95" s="355">
        <v>6671</v>
      </c>
      <c r="BS95" s="355">
        <v>6652</v>
      </c>
      <c r="BT95" s="355">
        <v>6684</v>
      </c>
      <c r="BU95" s="355">
        <v>6679</v>
      </c>
      <c r="BV95" s="355">
        <v>6646</v>
      </c>
      <c r="BW95" s="344">
        <v>8486</v>
      </c>
      <c r="BX95" s="345">
        <v>8376</v>
      </c>
      <c r="BY95" s="355">
        <v>8441</v>
      </c>
      <c r="BZ95" s="355">
        <v>8540</v>
      </c>
      <c r="CA95" s="355">
        <v>8622</v>
      </c>
      <c r="CB95" s="355">
        <v>8767</v>
      </c>
      <c r="CC95" s="355">
        <v>8840</v>
      </c>
      <c r="CD95" s="355">
        <v>8929</v>
      </c>
      <c r="CE95" s="355">
        <v>9033</v>
      </c>
      <c r="CF95" s="355">
        <v>9032</v>
      </c>
      <c r="CG95" s="355">
        <v>9128</v>
      </c>
      <c r="CH95" s="355">
        <v>9175</v>
      </c>
      <c r="CI95" s="344">
        <v>9212</v>
      </c>
      <c r="CJ95" s="345">
        <v>9084</v>
      </c>
      <c r="CK95" s="355">
        <v>9095</v>
      </c>
      <c r="CL95" s="355">
        <v>9136</v>
      </c>
      <c r="CM95" s="355">
        <v>9053</v>
      </c>
      <c r="CN95" s="355">
        <v>8918</v>
      </c>
      <c r="CO95" s="355">
        <v>8911</v>
      </c>
      <c r="CP95" s="355">
        <v>9070</v>
      </c>
      <c r="CQ95" s="355">
        <v>9322</v>
      </c>
      <c r="CR95" s="355">
        <v>9418</v>
      </c>
      <c r="CS95" s="355">
        <v>9522</v>
      </c>
      <c r="CT95" s="355">
        <v>9619</v>
      </c>
      <c r="CU95" s="344">
        <v>9682</v>
      </c>
      <c r="CV95" s="345">
        <v>9708</v>
      </c>
      <c r="CW95" s="355">
        <v>9933</v>
      </c>
      <c r="CX95" s="355">
        <v>10084</v>
      </c>
      <c r="CY95" s="355">
        <v>10178</v>
      </c>
      <c r="CZ95" s="355">
        <v>10382</v>
      </c>
      <c r="DA95" s="355">
        <v>10925</v>
      </c>
      <c r="DB95" s="355">
        <v>11276</v>
      </c>
      <c r="DC95" s="355">
        <v>11516</v>
      </c>
      <c r="DD95" s="355">
        <v>11663</v>
      </c>
      <c r="DE95" s="355">
        <v>11920</v>
      </c>
      <c r="DF95" s="355">
        <v>12012</v>
      </c>
      <c r="DG95" s="344">
        <v>12233</v>
      </c>
      <c r="DH95" s="345">
        <v>12345</v>
      </c>
      <c r="DI95" s="355">
        <v>12562</v>
      </c>
      <c r="DJ95" s="355">
        <v>12759</v>
      </c>
      <c r="DK95" s="355">
        <v>12947</v>
      </c>
      <c r="DL95" s="355">
        <v>13090</v>
      </c>
      <c r="DM95" s="355">
        <v>13215</v>
      </c>
      <c r="DN95" s="355">
        <v>12807</v>
      </c>
      <c r="DO95" s="355">
        <v>12979</v>
      </c>
      <c r="DP95" s="355">
        <v>13205</v>
      </c>
      <c r="DQ95" s="344">
        <v>13197</v>
      </c>
      <c r="DR95" s="344">
        <v>13292</v>
      </c>
      <c r="DS95" s="348">
        <v>13361</v>
      </c>
      <c r="DT95" s="344">
        <v>13335</v>
      </c>
      <c r="DU95" s="344">
        <v>13437</v>
      </c>
      <c r="DV95" s="344">
        <v>13689</v>
      </c>
      <c r="DW95" s="355"/>
      <c r="DX95" s="355"/>
      <c r="DY95" s="355"/>
      <c r="DZ95" s="355"/>
      <c r="EA95" s="355"/>
      <c r="EB95" s="355"/>
      <c r="EC95" s="355"/>
      <c r="ED95" s="355"/>
      <c r="EE95" s="355"/>
      <c r="EF95" s="355"/>
      <c r="EG95" s="103">
        <v>252</v>
      </c>
      <c r="EH95" s="83">
        <v>1.8408941485864563</v>
      </c>
      <c r="EI95" s="103">
        <v>328</v>
      </c>
      <c r="EJ95" s="83">
        <v>2.6812719692634679</v>
      </c>
    </row>
    <row r="96" spans="1:140" ht="15" outlineLevel="2">
      <c r="A96" s="342">
        <v>615</v>
      </c>
      <c r="B96" s="342" t="s">
        <v>367</v>
      </c>
      <c r="C96" s="342" t="s">
        <v>383</v>
      </c>
      <c r="D96" s="345">
        <v>95738</v>
      </c>
      <c r="E96" s="355">
        <v>96321</v>
      </c>
      <c r="F96" s="355">
        <v>97149</v>
      </c>
      <c r="G96" s="355">
        <v>97047</v>
      </c>
      <c r="H96" s="355">
        <v>98608</v>
      </c>
      <c r="I96" s="355">
        <v>98965</v>
      </c>
      <c r="J96" s="355">
        <v>99627</v>
      </c>
      <c r="K96" s="355">
        <v>100639</v>
      </c>
      <c r="L96" s="355">
        <v>99458</v>
      </c>
      <c r="M96" s="355">
        <v>100301</v>
      </c>
      <c r="N96" s="355">
        <v>100984</v>
      </c>
      <c r="O96" s="348">
        <v>101121</v>
      </c>
      <c r="P96" s="345">
        <v>100199</v>
      </c>
      <c r="Q96" s="355">
        <v>94773</v>
      </c>
      <c r="R96" s="355">
        <v>103052</v>
      </c>
      <c r="S96" s="355">
        <v>104349</v>
      </c>
      <c r="T96" s="355">
        <v>98608</v>
      </c>
      <c r="U96" s="355">
        <v>106304</v>
      </c>
      <c r="V96" s="355">
        <v>106165</v>
      </c>
      <c r="W96" s="355">
        <v>108125</v>
      </c>
      <c r="X96" s="355">
        <v>108587</v>
      </c>
      <c r="Y96" s="355">
        <v>111080</v>
      </c>
      <c r="Z96" s="355">
        <v>111327</v>
      </c>
      <c r="AA96" s="348">
        <v>111035</v>
      </c>
      <c r="AB96" s="345">
        <v>110426</v>
      </c>
      <c r="AC96" s="355">
        <v>110945</v>
      </c>
      <c r="AD96" s="355">
        <v>110721</v>
      </c>
      <c r="AE96" s="355">
        <v>111453</v>
      </c>
      <c r="AF96" s="355">
        <v>112022</v>
      </c>
      <c r="AG96" s="355">
        <v>113036</v>
      </c>
      <c r="AH96" s="355">
        <v>114953</v>
      </c>
      <c r="AI96" s="355">
        <v>115592</v>
      </c>
      <c r="AJ96" s="355">
        <v>116718</v>
      </c>
      <c r="AK96" s="355">
        <v>117211</v>
      </c>
      <c r="AL96" s="355">
        <v>116997</v>
      </c>
      <c r="AM96" s="348">
        <v>117836</v>
      </c>
      <c r="AN96" s="345">
        <v>116091</v>
      </c>
      <c r="AO96" s="355">
        <v>115894</v>
      </c>
      <c r="AP96" s="355">
        <v>117370</v>
      </c>
      <c r="AQ96" s="355">
        <v>119123</v>
      </c>
      <c r="AR96" s="355">
        <v>120339</v>
      </c>
      <c r="AS96" s="355">
        <v>122330</v>
      </c>
      <c r="AT96" s="355">
        <v>123457</v>
      </c>
      <c r="AU96" s="355">
        <v>124219</v>
      </c>
      <c r="AV96" s="355">
        <v>126243</v>
      </c>
      <c r="AW96" s="355">
        <v>128446</v>
      </c>
      <c r="AX96" s="355">
        <v>128646</v>
      </c>
      <c r="AY96" s="348">
        <v>129972</v>
      </c>
      <c r="AZ96" s="345">
        <v>128933</v>
      </c>
      <c r="BA96" s="355">
        <v>128131</v>
      </c>
      <c r="BB96" s="355">
        <v>131161</v>
      </c>
      <c r="BC96" s="355">
        <v>131193</v>
      </c>
      <c r="BD96" s="355">
        <v>130240</v>
      </c>
      <c r="BE96" s="355">
        <v>131207</v>
      </c>
      <c r="BF96" s="355">
        <v>131783</v>
      </c>
      <c r="BG96" s="355">
        <v>132753</v>
      </c>
      <c r="BH96" s="355">
        <v>134149</v>
      </c>
      <c r="BI96" s="355">
        <v>135046</v>
      </c>
      <c r="BJ96" s="355">
        <v>135711</v>
      </c>
      <c r="BK96" s="344">
        <v>136306</v>
      </c>
      <c r="BL96" s="345">
        <v>135860</v>
      </c>
      <c r="BM96" s="355">
        <v>136628</v>
      </c>
      <c r="BN96" s="355">
        <v>138332</v>
      </c>
      <c r="BO96" s="355">
        <v>138838</v>
      </c>
      <c r="BP96" s="355">
        <v>139585</v>
      </c>
      <c r="BQ96" s="355">
        <v>140227</v>
      </c>
      <c r="BR96" s="355">
        <v>140669</v>
      </c>
      <c r="BS96" s="355">
        <v>141834</v>
      </c>
      <c r="BT96" s="355">
        <v>143291</v>
      </c>
      <c r="BU96" s="355">
        <v>144327</v>
      </c>
      <c r="BV96" s="355">
        <v>145096</v>
      </c>
      <c r="BW96" s="344">
        <v>134214</v>
      </c>
      <c r="BX96" s="345">
        <v>133620</v>
      </c>
      <c r="BY96" s="355">
        <v>133455</v>
      </c>
      <c r="BZ96" s="355">
        <v>135319</v>
      </c>
      <c r="CA96" s="355">
        <v>136431</v>
      </c>
      <c r="CB96" s="355">
        <v>137894</v>
      </c>
      <c r="CC96" s="355">
        <v>138459</v>
      </c>
      <c r="CD96" s="355">
        <v>139152</v>
      </c>
      <c r="CE96" s="355">
        <v>140128</v>
      </c>
      <c r="CF96" s="355">
        <v>140617</v>
      </c>
      <c r="CG96" s="355">
        <v>141593</v>
      </c>
      <c r="CH96" s="355">
        <v>142004</v>
      </c>
      <c r="CI96" s="344">
        <v>142227</v>
      </c>
      <c r="CJ96" s="345">
        <v>141533</v>
      </c>
      <c r="CK96" s="355">
        <v>141831</v>
      </c>
      <c r="CL96" s="355">
        <v>142427</v>
      </c>
      <c r="CM96" s="355">
        <v>140321</v>
      </c>
      <c r="CN96" s="355">
        <v>138226</v>
      </c>
      <c r="CO96" s="355">
        <v>138067</v>
      </c>
      <c r="CP96" s="355">
        <v>140260</v>
      </c>
      <c r="CQ96" s="355">
        <v>143537</v>
      </c>
      <c r="CR96" s="355">
        <v>145040</v>
      </c>
      <c r="CS96" s="355">
        <v>146728</v>
      </c>
      <c r="CT96" s="355">
        <v>148080</v>
      </c>
      <c r="CU96" s="344">
        <v>148819</v>
      </c>
      <c r="CV96" s="345">
        <v>149206</v>
      </c>
      <c r="CW96" s="355">
        <v>150826</v>
      </c>
      <c r="CX96" s="355">
        <v>152210</v>
      </c>
      <c r="CY96" s="355">
        <v>153535</v>
      </c>
      <c r="CZ96" s="355">
        <v>154721</v>
      </c>
      <c r="DA96" s="355">
        <v>155826</v>
      </c>
      <c r="DB96" s="355">
        <v>157248</v>
      </c>
      <c r="DC96" s="355">
        <v>158575</v>
      </c>
      <c r="DD96" s="355">
        <v>156893</v>
      </c>
      <c r="DE96" s="355">
        <v>157839</v>
      </c>
      <c r="DF96" s="355">
        <v>159676</v>
      </c>
      <c r="DG96" s="344">
        <v>160298</v>
      </c>
      <c r="DH96" s="345">
        <v>160654</v>
      </c>
      <c r="DI96" s="355">
        <v>160994</v>
      </c>
      <c r="DJ96" s="355">
        <v>160106</v>
      </c>
      <c r="DK96" s="355">
        <v>160813</v>
      </c>
      <c r="DL96" s="355">
        <v>161145</v>
      </c>
      <c r="DM96" s="355">
        <v>161887</v>
      </c>
      <c r="DN96" s="355">
        <v>155295</v>
      </c>
      <c r="DO96" s="355">
        <v>156460</v>
      </c>
      <c r="DP96" s="355">
        <v>157841</v>
      </c>
      <c r="DQ96" s="344">
        <v>158697</v>
      </c>
      <c r="DR96" s="344">
        <v>159279</v>
      </c>
      <c r="DS96" s="348">
        <v>159007</v>
      </c>
      <c r="DT96" s="344">
        <v>157932</v>
      </c>
      <c r="DU96" s="344">
        <v>158174</v>
      </c>
      <c r="DV96" s="344">
        <v>159428</v>
      </c>
      <c r="DW96" s="355"/>
      <c r="DX96" s="355"/>
      <c r="DY96" s="355"/>
      <c r="DZ96" s="355"/>
      <c r="EA96" s="355"/>
      <c r="EB96" s="355"/>
      <c r="EC96" s="355"/>
      <c r="ED96" s="355"/>
      <c r="EE96" s="355"/>
      <c r="EF96" s="355"/>
      <c r="EG96" s="103">
        <v>1254</v>
      </c>
      <c r="EH96" s="83">
        <v>0.78656195900343728</v>
      </c>
      <c r="EI96" s="103">
        <v>421</v>
      </c>
      <c r="EJ96" s="83">
        <v>0.26263584074660945</v>
      </c>
    </row>
    <row r="97" spans="1:140" ht="15" outlineLevel="2">
      <c r="A97" s="342">
        <v>649</v>
      </c>
      <c r="B97" s="342" t="s">
        <v>367</v>
      </c>
      <c r="C97" s="342" t="s">
        <v>384</v>
      </c>
      <c r="D97" s="345">
        <v>2386</v>
      </c>
      <c r="E97" s="355">
        <v>2383</v>
      </c>
      <c r="F97" s="355">
        <v>2426</v>
      </c>
      <c r="G97" s="355">
        <v>2484</v>
      </c>
      <c r="H97" s="355">
        <v>2546</v>
      </c>
      <c r="I97" s="355">
        <v>2599</v>
      </c>
      <c r="J97" s="355">
        <v>2493</v>
      </c>
      <c r="K97" s="355">
        <v>2440</v>
      </c>
      <c r="L97" s="355">
        <v>2372</v>
      </c>
      <c r="M97" s="355">
        <v>2399</v>
      </c>
      <c r="N97" s="355">
        <v>2487</v>
      </c>
      <c r="O97" s="348">
        <v>2489</v>
      </c>
      <c r="P97" s="345">
        <v>2395</v>
      </c>
      <c r="Q97" s="355">
        <v>2350</v>
      </c>
      <c r="R97" s="355">
        <v>2515</v>
      </c>
      <c r="S97" s="355">
        <v>2525</v>
      </c>
      <c r="T97" s="355">
        <v>2546</v>
      </c>
      <c r="U97" s="355">
        <v>2546</v>
      </c>
      <c r="V97" s="355">
        <v>2575</v>
      </c>
      <c r="W97" s="355">
        <v>2688</v>
      </c>
      <c r="X97" s="355">
        <v>2702</v>
      </c>
      <c r="Y97" s="355">
        <v>2744</v>
      </c>
      <c r="Z97" s="355">
        <v>2718</v>
      </c>
      <c r="AA97" s="348">
        <v>2652</v>
      </c>
      <c r="AB97" s="345">
        <v>2553</v>
      </c>
      <c r="AC97" s="355">
        <v>2566</v>
      </c>
      <c r="AD97" s="355">
        <v>2549</v>
      </c>
      <c r="AE97" s="355">
        <v>2555</v>
      </c>
      <c r="AF97" s="355">
        <v>2564</v>
      </c>
      <c r="AG97" s="355">
        <v>2626</v>
      </c>
      <c r="AH97" s="355">
        <v>2729</v>
      </c>
      <c r="AI97" s="355">
        <v>2771</v>
      </c>
      <c r="AJ97" s="355">
        <v>2757</v>
      </c>
      <c r="AK97" s="355">
        <v>2765</v>
      </c>
      <c r="AL97" s="355">
        <v>2621</v>
      </c>
      <c r="AM97" s="348">
        <v>2648</v>
      </c>
      <c r="AN97" s="345">
        <v>2580</v>
      </c>
      <c r="AO97" s="355">
        <v>2455</v>
      </c>
      <c r="AP97" s="355">
        <v>2526</v>
      </c>
      <c r="AQ97" s="355">
        <v>2592</v>
      </c>
      <c r="AR97" s="355">
        <v>2638</v>
      </c>
      <c r="AS97" s="355">
        <v>2743</v>
      </c>
      <c r="AT97" s="355">
        <v>2815</v>
      </c>
      <c r="AU97" s="355">
        <v>2856</v>
      </c>
      <c r="AV97" s="355">
        <v>3001</v>
      </c>
      <c r="AW97" s="355">
        <v>2910</v>
      </c>
      <c r="AX97" s="355">
        <v>2918</v>
      </c>
      <c r="AY97" s="348">
        <v>2953</v>
      </c>
      <c r="AZ97" s="345">
        <v>2868</v>
      </c>
      <c r="BA97" s="355">
        <v>2825</v>
      </c>
      <c r="BB97" s="355">
        <v>2824</v>
      </c>
      <c r="BC97" s="355">
        <v>2728</v>
      </c>
      <c r="BD97" s="355">
        <v>2716</v>
      </c>
      <c r="BE97" s="355">
        <v>2762</v>
      </c>
      <c r="BF97" s="355">
        <v>2802</v>
      </c>
      <c r="BG97" s="355">
        <v>2866</v>
      </c>
      <c r="BH97" s="355">
        <v>2777</v>
      </c>
      <c r="BI97" s="355">
        <v>2698</v>
      </c>
      <c r="BJ97" s="355">
        <v>2628</v>
      </c>
      <c r="BK97" s="344">
        <v>2651</v>
      </c>
      <c r="BL97" s="345">
        <v>2605</v>
      </c>
      <c r="BM97" s="355">
        <v>2518</v>
      </c>
      <c r="BN97" s="355">
        <v>2537</v>
      </c>
      <c r="BO97" s="355">
        <v>2488</v>
      </c>
      <c r="BP97" s="355">
        <v>2436</v>
      </c>
      <c r="BQ97" s="355">
        <v>2435</v>
      </c>
      <c r="BR97" s="355">
        <v>2423</v>
      </c>
      <c r="BS97" s="355">
        <v>2446</v>
      </c>
      <c r="BT97" s="355">
        <v>2449</v>
      </c>
      <c r="BU97" s="355">
        <v>2431</v>
      </c>
      <c r="BV97" s="355">
        <v>2339</v>
      </c>
      <c r="BW97" s="344">
        <v>2278</v>
      </c>
      <c r="BX97" s="345">
        <v>2191</v>
      </c>
      <c r="BY97" s="355">
        <v>2149</v>
      </c>
      <c r="BZ97" s="355">
        <v>2228</v>
      </c>
      <c r="CA97" s="355">
        <v>2243</v>
      </c>
      <c r="CB97" s="355">
        <v>2299</v>
      </c>
      <c r="CC97" s="355">
        <v>2405</v>
      </c>
      <c r="CD97" s="355">
        <v>2459</v>
      </c>
      <c r="CE97" s="355">
        <v>2516</v>
      </c>
      <c r="CF97" s="355">
        <v>2458</v>
      </c>
      <c r="CG97" s="355">
        <v>2442</v>
      </c>
      <c r="CH97" s="355">
        <v>2476</v>
      </c>
      <c r="CI97" s="344">
        <v>2437</v>
      </c>
      <c r="CJ97" s="345">
        <v>2251</v>
      </c>
      <c r="CK97" s="355">
        <v>2125</v>
      </c>
      <c r="CL97" s="355">
        <v>2201</v>
      </c>
      <c r="CM97" s="355">
        <v>2214</v>
      </c>
      <c r="CN97" s="355">
        <v>2157</v>
      </c>
      <c r="CO97" s="355">
        <v>2163</v>
      </c>
      <c r="CP97" s="355">
        <v>2187</v>
      </c>
      <c r="CQ97" s="355">
        <v>2248</v>
      </c>
      <c r="CR97" s="355">
        <v>2285</v>
      </c>
      <c r="CS97" s="355">
        <v>2334</v>
      </c>
      <c r="CT97" s="355">
        <v>2392</v>
      </c>
      <c r="CU97" s="344">
        <v>2361</v>
      </c>
      <c r="CV97" s="345">
        <v>2307</v>
      </c>
      <c r="CW97" s="355">
        <v>2357</v>
      </c>
      <c r="CX97" s="355">
        <v>2390</v>
      </c>
      <c r="CY97" s="355">
        <v>2382</v>
      </c>
      <c r="CZ97" s="355">
        <v>2444</v>
      </c>
      <c r="DA97" s="355">
        <v>2482</v>
      </c>
      <c r="DB97" s="355">
        <v>2550</v>
      </c>
      <c r="DC97" s="355">
        <v>2569</v>
      </c>
      <c r="DD97" s="355">
        <v>2580</v>
      </c>
      <c r="DE97" s="355">
        <v>2570</v>
      </c>
      <c r="DF97" s="355">
        <v>2437</v>
      </c>
      <c r="DG97" s="344">
        <v>2446</v>
      </c>
      <c r="DH97" s="345">
        <v>2373</v>
      </c>
      <c r="DI97" s="355">
        <v>2406</v>
      </c>
      <c r="DJ97" s="355">
        <v>2450</v>
      </c>
      <c r="DK97" s="355">
        <v>2453</v>
      </c>
      <c r="DL97" s="355">
        <v>2535</v>
      </c>
      <c r="DM97" s="355">
        <v>2557</v>
      </c>
      <c r="DN97" s="355">
        <v>2359</v>
      </c>
      <c r="DO97" s="355">
        <v>2277</v>
      </c>
      <c r="DP97" s="355">
        <v>2284</v>
      </c>
      <c r="DQ97" s="344">
        <v>2259</v>
      </c>
      <c r="DR97" s="344">
        <v>2283</v>
      </c>
      <c r="DS97" s="348">
        <v>2208</v>
      </c>
      <c r="DT97" s="344">
        <v>2148</v>
      </c>
      <c r="DU97" s="344">
        <v>2108</v>
      </c>
      <c r="DV97" s="344">
        <v>2227</v>
      </c>
      <c r="DW97" s="355"/>
      <c r="DX97" s="355"/>
      <c r="DY97" s="355"/>
      <c r="DZ97" s="355"/>
      <c r="EA97" s="355"/>
      <c r="EB97" s="355"/>
      <c r="EC97" s="355"/>
      <c r="ED97" s="355"/>
      <c r="EE97" s="355"/>
      <c r="EF97" s="355"/>
      <c r="EG97" s="103">
        <v>119</v>
      </c>
      <c r="EH97" s="83">
        <v>5.343511450381679</v>
      </c>
      <c r="EI97" s="103">
        <v>19</v>
      </c>
      <c r="EJ97" s="83">
        <v>0.77677841373671297</v>
      </c>
    </row>
    <row r="98" spans="1:140" ht="15" outlineLevel="2">
      <c r="A98" s="342">
        <v>652</v>
      </c>
      <c r="B98" s="342" t="s">
        <v>367</v>
      </c>
      <c r="C98" s="342" t="s">
        <v>385</v>
      </c>
      <c r="D98" s="345">
        <v>433</v>
      </c>
      <c r="E98" s="355">
        <v>418</v>
      </c>
      <c r="F98" s="355">
        <v>427</v>
      </c>
      <c r="G98" s="355">
        <v>423</v>
      </c>
      <c r="H98" s="355">
        <v>441</v>
      </c>
      <c r="I98" s="355">
        <v>437</v>
      </c>
      <c r="J98" s="355">
        <v>428</v>
      </c>
      <c r="K98" s="355">
        <v>428</v>
      </c>
      <c r="L98" s="355">
        <v>432</v>
      </c>
      <c r="M98" s="355">
        <v>443</v>
      </c>
      <c r="N98" s="355">
        <v>466</v>
      </c>
      <c r="O98" s="348">
        <v>448</v>
      </c>
      <c r="P98" s="345">
        <v>391</v>
      </c>
      <c r="Q98" s="355">
        <v>371</v>
      </c>
      <c r="R98" s="355">
        <v>416</v>
      </c>
      <c r="S98" s="355">
        <v>412</v>
      </c>
      <c r="T98" s="355">
        <v>441</v>
      </c>
      <c r="U98" s="355">
        <v>478</v>
      </c>
      <c r="V98" s="355">
        <v>495</v>
      </c>
      <c r="W98" s="355">
        <v>509</v>
      </c>
      <c r="X98" s="355">
        <v>509</v>
      </c>
      <c r="Y98" s="355">
        <v>518</v>
      </c>
      <c r="Z98" s="355">
        <v>532</v>
      </c>
      <c r="AA98" s="348">
        <v>518</v>
      </c>
      <c r="AB98" s="345">
        <v>461</v>
      </c>
      <c r="AC98" s="355">
        <v>422</v>
      </c>
      <c r="AD98" s="355">
        <v>451</v>
      </c>
      <c r="AE98" s="355">
        <v>463</v>
      </c>
      <c r="AF98" s="355">
        <v>473</v>
      </c>
      <c r="AG98" s="355">
        <v>470</v>
      </c>
      <c r="AH98" s="355">
        <v>515</v>
      </c>
      <c r="AI98" s="355">
        <v>537</v>
      </c>
      <c r="AJ98" s="355">
        <v>555</v>
      </c>
      <c r="AK98" s="355">
        <v>558</v>
      </c>
      <c r="AL98" s="355">
        <v>495</v>
      </c>
      <c r="AM98" s="348">
        <v>507</v>
      </c>
      <c r="AN98" s="345">
        <v>470</v>
      </c>
      <c r="AO98" s="355">
        <v>400</v>
      </c>
      <c r="AP98" s="355">
        <v>418</v>
      </c>
      <c r="AQ98" s="355">
        <v>450</v>
      </c>
      <c r="AR98" s="355">
        <v>437</v>
      </c>
      <c r="AS98" s="355">
        <v>447</v>
      </c>
      <c r="AT98" s="355">
        <v>470</v>
      </c>
      <c r="AU98" s="355">
        <v>470</v>
      </c>
      <c r="AV98" s="355">
        <v>588</v>
      </c>
      <c r="AW98" s="355">
        <v>481</v>
      </c>
      <c r="AX98" s="355">
        <v>456</v>
      </c>
      <c r="AY98" s="348">
        <v>443</v>
      </c>
      <c r="AZ98" s="345">
        <v>448</v>
      </c>
      <c r="BA98" s="355">
        <v>466</v>
      </c>
      <c r="BB98" s="355">
        <v>473</v>
      </c>
      <c r="BC98" s="355">
        <v>460</v>
      </c>
      <c r="BD98" s="355">
        <v>433</v>
      </c>
      <c r="BE98" s="355">
        <v>466</v>
      </c>
      <c r="BF98" s="355">
        <v>463</v>
      </c>
      <c r="BG98" s="355">
        <v>465</v>
      </c>
      <c r="BH98" s="355">
        <v>455</v>
      </c>
      <c r="BI98" s="355">
        <v>464</v>
      </c>
      <c r="BJ98" s="355">
        <v>434</v>
      </c>
      <c r="BK98" s="344">
        <v>465</v>
      </c>
      <c r="BL98" s="345">
        <v>469</v>
      </c>
      <c r="BM98" s="355">
        <v>470</v>
      </c>
      <c r="BN98" s="355">
        <v>461</v>
      </c>
      <c r="BO98" s="355">
        <v>472</v>
      </c>
      <c r="BP98" s="355">
        <v>471</v>
      </c>
      <c r="BQ98" s="355">
        <v>464</v>
      </c>
      <c r="BR98" s="355">
        <v>451</v>
      </c>
      <c r="BS98" s="355">
        <v>460</v>
      </c>
      <c r="BT98" s="355">
        <v>468</v>
      </c>
      <c r="BU98" s="355">
        <v>457</v>
      </c>
      <c r="BV98" s="355">
        <v>460</v>
      </c>
      <c r="BW98" s="344">
        <v>453</v>
      </c>
      <c r="BX98" s="345">
        <v>425</v>
      </c>
      <c r="BY98" s="355">
        <v>399</v>
      </c>
      <c r="BZ98" s="355">
        <v>423</v>
      </c>
      <c r="CA98" s="355">
        <v>438</v>
      </c>
      <c r="CB98" s="355">
        <v>451</v>
      </c>
      <c r="CC98" s="355">
        <v>464</v>
      </c>
      <c r="CD98" s="355">
        <v>444</v>
      </c>
      <c r="CE98" s="355">
        <v>455</v>
      </c>
      <c r="CF98" s="355">
        <v>444</v>
      </c>
      <c r="CG98" s="355">
        <v>447</v>
      </c>
      <c r="CH98" s="355">
        <v>439</v>
      </c>
      <c r="CI98" s="344">
        <v>391</v>
      </c>
      <c r="CJ98" s="345">
        <v>312</v>
      </c>
      <c r="CK98" s="355">
        <v>294</v>
      </c>
      <c r="CL98" s="355">
        <v>298</v>
      </c>
      <c r="CM98" s="355">
        <v>315</v>
      </c>
      <c r="CN98" s="355">
        <v>318</v>
      </c>
      <c r="CO98" s="355">
        <v>316</v>
      </c>
      <c r="CP98" s="355">
        <v>312</v>
      </c>
      <c r="CQ98" s="355">
        <v>331</v>
      </c>
      <c r="CR98" s="355">
        <v>337</v>
      </c>
      <c r="CS98" s="355">
        <v>351</v>
      </c>
      <c r="CT98" s="355">
        <v>365</v>
      </c>
      <c r="CU98" s="344">
        <v>368</v>
      </c>
      <c r="CV98" s="345">
        <v>366</v>
      </c>
      <c r="CW98" s="355">
        <v>352</v>
      </c>
      <c r="CX98" s="355">
        <v>377</v>
      </c>
      <c r="CY98" s="355">
        <v>415</v>
      </c>
      <c r="CZ98" s="355">
        <v>441</v>
      </c>
      <c r="DA98" s="355">
        <v>444</v>
      </c>
      <c r="DB98" s="355">
        <v>476</v>
      </c>
      <c r="DC98" s="355">
        <v>461</v>
      </c>
      <c r="DD98" s="355">
        <v>459</v>
      </c>
      <c r="DE98" s="355">
        <v>464</v>
      </c>
      <c r="DF98" s="355">
        <v>472</v>
      </c>
      <c r="DG98" s="344">
        <v>472</v>
      </c>
      <c r="DH98" s="345">
        <v>432</v>
      </c>
      <c r="DI98" s="355">
        <v>463</v>
      </c>
      <c r="DJ98" s="355">
        <v>495</v>
      </c>
      <c r="DK98" s="355">
        <v>488</v>
      </c>
      <c r="DL98" s="355">
        <v>490</v>
      </c>
      <c r="DM98" s="355">
        <v>498</v>
      </c>
      <c r="DN98" s="355">
        <v>473</v>
      </c>
      <c r="DO98" s="355">
        <v>439</v>
      </c>
      <c r="DP98" s="355">
        <v>454</v>
      </c>
      <c r="DQ98" s="344">
        <v>456</v>
      </c>
      <c r="DR98" s="344">
        <v>474</v>
      </c>
      <c r="DS98" s="348">
        <v>469</v>
      </c>
      <c r="DT98" s="344">
        <v>431</v>
      </c>
      <c r="DU98" s="344">
        <v>423</v>
      </c>
      <c r="DV98" s="344">
        <v>474</v>
      </c>
      <c r="DW98" s="355"/>
      <c r="DX98" s="355"/>
      <c r="DY98" s="355"/>
      <c r="DZ98" s="355"/>
      <c r="EA98" s="355"/>
      <c r="EB98" s="355"/>
      <c r="EC98" s="355"/>
      <c r="ED98" s="355"/>
      <c r="EE98" s="355"/>
      <c r="EF98" s="355"/>
      <c r="EG98" s="103">
        <v>51</v>
      </c>
      <c r="EH98" s="83">
        <v>10.759493670886076</v>
      </c>
      <c r="EI98" s="103">
        <v>5</v>
      </c>
      <c r="EJ98" s="83">
        <v>1.0593220338983049</v>
      </c>
    </row>
    <row r="99" spans="1:140" ht="15" outlineLevel="2">
      <c r="A99" s="342">
        <v>660</v>
      </c>
      <c r="B99" s="342" t="s">
        <v>367</v>
      </c>
      <c r="C99" s="342" t="s">
        <v>386</v>
      </c>
      <c r="D99" s="345">
        <v>2812</v>
      </c>
      <c r="E99" s="355">
        <v>2850</v>
      </c>
      <c r="F99" s="355">
        <v>2832</v>
      </c>
      <c r="G99" s="355">
        <v>2962</v>
      </c>
      <c r="H99" s="355">
        <v>3039</v>
      </c>
      <c r="I99" s="355">
        <v>3070</v>
      </c>
      <c r="J99" s="355">
        <v>3043</v>
      </c>
      <c r="K99" s="355">
        <v>3067</v>
      </c>
      <c r="L99" s="355">
        <v>3133</v>
      </c>
      <c r="M99" s="355">
        <v>3086</v>
      </c>
      <c r="N99" s="355">
        <v>3147</v>
      </c>
      <c r="O99" s="348">
        <v>3254</v>
      </c>
      <c r="P99" s="345">
        <v>3073</v>
      </c>
      <c r="Q99" s="355">
        <v>1769</v>
      </c>
      <c r="R99" s="355">
        <v>2752</v>
      </c>
      <c r="S99" s="355">
        <v>2898</v>
      </c>
      <c r="T99" s="355">
        <v>3039</v>
      </c>
      <c r="U99" s="355">
        <v>3312</v>
      </c>
      <c r="V99" s="355">
        <v>3249</v>
      </c>
      <c r="W99" s="355">
        <v>3254</v>
      </c>
      <c r="X99" s="355">
        <v>3262</v>
      </c>
      <c r="Y99" s="355">
        <v>3371</v>
      </c>
      <c r="Z99" s="355">
        <v>3293</v>
      </c>
      <c r="AA99" s="348">
        <v>3286</v>
      </c>
      <c r="AB99" s="345">
        <v>3177</v>
      </c>
      <c r="AC99" s="355">
        <v>3198</v>
      </c>
      <c r="AD99" s="355">
        <v>3199</v>
      </c>
      <c r="AE99" s="355">
        <v>3228</v>
      </c>
      <c r="AF99" s="355">
        <v>3218</v>
      </c>
      <c r="AG99" s="355">
        <v>3297</v>
      </c>
      <c r="AH99" s="355">
        <v>3533</v>
      </c>
      <c r="AI99" s="355">
        <v>3630</v>
      </c>
      <c r="AJ99" s="355">
        <v>3659</v>
      </c>
      <c r="AK99" s="355">
        <v>3630</v>
      </c>
      <c r="AL99" s="355">
        <v>3453</v>
      </c>
      <c r="AM99" s="348">
        <v>3433</v>
      </c>
      <c r="AN99" s="345">
        <v>3285</v>
      </c>
      <c r="AO99" s="355">
        <v>3155</v>
      </c>
      <c r="AP99" s="355">
        <v>3177</v>
      </c>
      <c r="AQ99" s="355">
        <v>3229</v>
      </c>
      <c r="AR99" s="355">
        <v>3251</v>
      </c>
      <c r="AS99" s="355">
        <v>3342</v>
      </c>
      <c r="AT99" s="355">
        <v>3380</v>
      </c>
      <c r="AU99" s="355">
        <v>3403</v>
      </c>
      <c r="AV99" s="355">
        <v>3509</v>
      </c>
      <c r="AW99" s="355">
        <v>3438</v>
      </c>
      <c r="AX99" s="355">
        <v>3421</v>
      </c>
      <c r="AY99" s="348">
        <v>3407</v>
      </c>
      <c r="AZ99" s="345">
        <v>3330</v>
      </c>
      <c r="BA99" s="355">
        <v>3366</v>
      </c>
      <c r="BB99" s="355">
        <v>3393</v>
      </c>
      <c r="BC99" s="355">
        <v>3293</v>
      </c>
      <c r="BD99" s="355">
        <v>3278</v>
      </c>
      <c r="BE99" s="355">
        <v>3257</v>
      </c>
      <c r="BF99" s="355">
        <v>3223</v>
      </c>
      <c r="BG99" s="355">
        <v>3215</v>
      </c>
      <c r="BH99" s="355">
        <v>3219</v>
      </c>
      <c r="BI99" s="355">
        <v>3209</v>
      </c>
      <c r="BJ99" s="355">
        <v>3081</v>
      </c>
      <c r="BK99" s="344">
        <v>3117</v>
      </c>
      <c r="BL99" s="345">
        <v>3131</v>
      </c>
      <c r="BM99" s="355">
        <v>3115</v>
      </c>
      <c r="BN99" s="355">
        <v>3197</v>
      </c>
      <c r="BO99" s="355">
        <v>3219</v>
      </c>
      <c r="BP99" s="355">
        <v>3236</v>
      </c>
      <c r="BQ99" s="355">
        <v>3287</v>
      </c>
      <c r="BR99" s="355">
        <v>3279</v>
      </c>
      <c r="BS99" s="355">
        <v>3367</v>
      </c>
      <c r="BT99" s="355">
        <v>3502</v>
      </c>
      <c r="BU99" s="355">
        <v>3597</v>
      </c>
      <c r="BV99" s="355">
        <v>3668</v>
      </c>
      <c r="BW99" s="344">
        <v>3685</v>
      </c>
      <c r="BX99" s="345">
        <v>3586</v>
      </c>
      <c r="BY99" s="355">
        <v>3584</v>
      </c>
      <c r="BZ99" s="355">
        <v>3607</v>
      </c>
      <c r="CA99" s="355">
        <v>3671</v>
      </c>
      <c r="CB99" s="355">
        <v>3725</v>
      </c>
      <c r="CC99" s="355">
        <v>3738</v>
      </c>
      <c r="CD99" s="355">
        <v>3781</v>
      </c>
      <c r="CE99" s="355">
        <v>3871</v>
      </c>
      <c r="CF99" s="355">
        <v>3788</v>
      </c>
      <c r="CG99" s="355">
        <v>3784</v>
      </c>
      <c r="CH99" s="355">
        <v>3775</v>
      </c>
      <c r="CI99" s="344">
        <v>3712</v>
      </c>
      <c r="CJ99" s="345">
        <v>3505</v>
      </c>
      <c r="CK99" s="355">
        <v>3463</v>
      </c>
      <c r="CL99" s="355">
        <v>3472</v>
      </c>
      <c r="CM99" s="355">
        <v>3395</v>
      </c>
      <c r="CN99" s="355">
        <v>3230</v>
      </c>
      <c r="CO99" s="355">
        <v>3241</v>
      </c>
      <c r="CP99" s="355">
        <v>3320</v>
      </c>
      <c r="CQ99" s="355">
        <v>3433</v>
      </c>
      <c r="CR99" s="355">
        <v>3473</v>
      </c>
      <c r="CS99" s="355">
        <v>3471</v>
      </c>
      <c r="CT99" s="355">
        <v>3553</v>
      </c>
      <c r="CU99" s="344">
        <v>3549</v>
      </c>
      <c r="CV99" s="345">
        <v>3477</v>
      </c>
      <c r="CW99" s="355">
        <v>3540</v>
      </c>
      <c r="CX99" s="355">
        <v>3575</v>
      </c>
      <c r="CY99" s="355">
        <v>3575</v>
      </c>
      <c r="CZ99" s="355">
        <v>3579</v>
      </c>
      <c r="DA99" s="355">
        <v>3583</v>
      </c>
      <c r="DB99" s="355">
        <v>3498</v>
      </c>
      <c r="DC99" s="355">
        <v>3514</v>
      </c>
      <c r="DD99" s="355">
        <v>3572</v>
      </c>
      <c r="DE99" s="355">
        <v>3569</v>
      </c>
      <c r="DF99" s="355">
        <v>3582</v>
      </c>
      <c r="DG99" s="344">
        <v>3600</v>
      </c>
      <c r="DH99" s="345">
        <v>3546</v>
      </c>
      <c r="DI99" s="355">
        <v>3571</v>
      </c>
      <c r="DJ99" s="355">
        <v>3587</v>
      </c>
      <c r="DK99" s="355">
        <v>3564</v>
      </c>
      <c r="DL99" s="355">
        <v>3542</v>
      </c>
      <c r="DM99" s="355">
        <v>3579</v>
      </c>
      <c r="DN99" s="355">
        <v>3290</v>
      </c>
      <c r="DO99" s="355">
        <v>3277</v>
      </c>
      <c r="DP99" s="355">
        <v>3262</v>
      </c>
      <c r="DQ99" s="344">
        <v>3288</v>
      </c>
      <c r="DR99" s="344">
        <v>3282</v>
      </c>
      <c r="DS99" s="348">
        <v>3261</v>
      </c>
      <c r="DT99" s="344">
        <v>3217</v>
      </c>
      <c r="DU99" s="344">
        <v>3289</v>
      </c>
      <c r="DV99" s="344">
        <v>3404</v>
      </c>
      <c r="DW99" s="355"/>
      <c r="DX99" s="355"/>
      <c r="DY99" s="355"/>
      <c r="DZ99" s="355"/>
      <c r="EA99" s="355"/>
      <c r="EB99" s="355"/>
      <c r="EC99" s="355"/>
      <c r="ED99" s="355"/>
      <c r="EE99" s="355"/>
      <c r="EF99" s="355"/>
      <c r="EG99" s="103">
        <v>115</v>
      </c>
      <c r="EH99" s="83">
        <v>3.3783783783783785</v>
      </c>
      <c r="EI99" s="103">
        <v>143</v>
      </c>
      <c r="EJ99" s="83">
        <v>3.9722222222222223</v>
      </c>
    </row>
    <row r="100" spans="1:140" ht="15" outlineLevel="2">
      <c r="A100" s="342">
        <v>667</v>
      </c>
      <c r="B100" s="342" t="s">
        <v>367</v>
      </c>
      <c r="C100" s="342" t="s">
        <v>387</v>
      </c>
      <c r="D100" s="345">
        <v>2919</v>
      </c>
      <c r="E100" s="355">
        <v>2833</v>
      </c>
      <c r="F100" s="355">
        <v>2806</v>
      </c>
      <c r="G100" s="355">
        <v>2849</v>
      </c>
      <c r="H100" s="355">
        <v>2925</v>
      </c>
      <c r="I100" s="355">
        <v>3001</v>
      </c>
      <c r="J100" s="355">
        <v>2960</v>
      </c>
      <c r="K100" s="355">
        <v>2987</v>
      </c>
      <c r="L100" s="355">
        <v>2977</v>
      </c>
      <c r="M100" s="355">
        <v>3054</v>
      </c>
      <c r="N100" s="355">
        <v>3088</v>
      </c>
      <c r="O100" s="348">
        <v>3130</v>
      </c>
      <c r="P100" s="345">
        <v>2967</v>
      </c>
      <c r="Q100" s="355">
        <v>2977</v>
      </c>
      <c r="R100" s="355">
        <v>3141</v>
      </c>
      <c r="S100" s="355">
        <v>3119</v>
      </c>
      <c r="T100" s="355">
        <v>2925</v>
      </c>
      <c r="U100" s="355">
        <v>3291</v>
      </c>
      <c r="V100" s="355">
        <v>3292</v>
      </c>
      <c r="W100" s="355">
        <v>3403</v>
      </c>
      <c r="X100" s="355">
        <v>3318</v>
      </c>
      <c r="Y100" s="355">
        <v>3290</v>
      </c>
      <c r="Z100" s="355">
        <v>3260</v>
      </c>
      <c r="AA100" s="348">
        <v>3074</v>
      </c>
      <c r="AB100" s="345">
        <v>2950</v>
      </c>
      <c r="AC100" s="355">
        <v>3008</v>
      </c>
      <c r="AD100" s="355">
        <v>3020</v>
      </c>
      <c r="AE100" s="355">
        <v>3043</v>
      </c>
      <c r="AF100" s="355">
        <v>3062</v>
      </c>
      <c r="AG100" s="355">
        <v>3128</v>
      </c>
      <c r="AH100" s="355">
        <v>3293</v>
      </c>
      <c r="AI100" s="355">
        <v>3324</v>
      </c>
      <c r="AJ100" s="355">
        <v>3446</v>
      </c>
      <c r="AK100" s="355">
        <v>3483</v>
      </c>
      <c r="AL100" s="355">
        <v>3378</v>
      </c>
      <c r="AM100" s="348">
        <v>3361</v>
      </c>
      <c r="AN100" s="345">
        <v>3209</v>
      </c>
      <c r="AO100" s="355">
        <v>3062</v>
      </c>
      <c r="AP100" s="355">
        <v>3096</v>
      </c>
      <c r="AQ100" s="355">
        <v>3220</v>
      </c>
      <c r="AR100" s="355">
        <v>3274</v>
      </c>
      <c r="AS100" s="355">
        <v>3344</v>
      </c>
      <c r="AT100" s="355">
        <v>3311</v>
      </c>
      <c r="AU100" s="355">
        <v>3314</v>
      </c>
      <c r="AV100" s="355">
        <v>3267</v>
      </c>
      <c r="AW100" s="355">
        <v>3300</v>
      </c>
      <c r="AX100" s="355">
        <v>3318</v>
      </c>
      <c r="AY100" s="348">
        <v>3332</v>
      </c>
      <c r="AZ100" s="345">
        <v>3215</v>
      </c>
      <c r="BA100" s="355">
        <v>3157</v>
      </c>
      <c r="BB100" s="355">
        <v>3208</v>
      </c>
      <c r="BC100" s="355">
        <v>3167</v>
      </c>
      <c r="BD100" s="355">
        <v>3117</v>
      </c>
      <c r="BE100" s="355">
        <v>3163</v>
      </c>
      <c r="BF100" s="355">
        <v>3233</v>
      </c>
      <c r="BG100" s="355">
        <v>3457</v>
      </c>
      <c r="BH100" s="355">
        <v>3143</v>
      </c>
      <c r="BI100" s="355">
        <v>3193</v>
      </c>
      <c r="BJ100" s="355">
        <v>3122</v>
      </c>
      <c r="BK100" s="344">
        <v>3168</v>
      </c>
      <c r="BL100" s="345">
        <v>3114</v>
      </c>
      <c r="BM100" s="355">
        <v>3098</v>
      </c>
      <c r="BN100" s="355">
        <v>3115</v>
      </c>
      <c r="BO100" s="355">
        <v>3112</v>
      </c>
      <c r="BP100" s="355">
        <v>3123</v>
      </c>
      <c r="BQ100" s="355">
        <v>3188</v>
      </c>
      <c r="BR100" s="355">
        <v>3171</v>
      </c>
      <c r="BS100" s="355">
        <v>3153</v>
      </c>
      <c r="BT100" s="355">
        <v>3161</v>
      </c>
      <c r="BU100" s="355">
        <v>3154</v>
      </c>
      <c r="BV100" s="355">
        <v>3156</v>
      </c>
      <c r="BW100" s="344">
        <v>3157</v>
      </c>
      <c r="BX100" s="345">
        <v>3077</v>
      </c>
      <c r="BY100" s="355">
        <v>3089</v>
      </c>
      <c r="BZ100" s="355">
        <v>3172</v>
      </c>
      <c r="CA100" s="355">
        <v>3151</v>
      </c>
      <c r="CB100" s="355">
        <v>3187</v>
      </c>
      <c r="CC100" s="355">
        <v>3177</v>
      </c>
      <c r="CD100" s="355">
        <v>3197</v>
      </c>
      <c r="CE100" s="355">
        <v>3224</v>
      </c>
      <c r="CF100" s="355">
        <v>3174</v>
      </c>
      <c r="CG100" s="355">
        <v>3198</v>
      </c>
      <c r="CH100" s="355">
        <v>3229</v>
      </c>
      <c r="CI100" s="344">
        <v>3215</v>
      </c>
      <c r="CJ100" s="345">
        <v>3129</v>
      </c>
      <c r="CK100" s="355">
        <v>3050</v>
      </c>
      <c r="CL100" s="355">
        <v>3057</v>
      </c>
      <c r="CM100" s="355">
        <v>3050</v>
      </c>
      <c r="CN100" s="355">
        <v>2977</v>
      </c>
      <c r="CO100" s="355">
        <v>2961</v>
      </c>
      <c r="CP100" s="355">
        <v>2998</v>
      </c>
      <c r="CQ100" s="355">
        <v>3104</v>
      </c>
      <c r="CR100" s="355">
        <v>3131</v>
      </c>
      <c r="CS100" s="355">
        <v>3135</v>
      </c>
      <c r="CT100" s="355">
        <v>3172</v>
      </c>
      <c r="CU100" s="344">
        <v>3176</v>
      </c>
      <c r="CV100" s="345">
        <v>3132</v>
      </c>
      <c r="CW100" s="355">
        <v>3178</v>
      </c>
      <c r="CX100" s="355">
        <v>3246</v>
      </c>
      <c r="CY100" s="355">
        <v>3246</v>
      </c>
      <c r="CZ100" s="355">
        <v>3292</v>
      </c>
      <c r="DA100" s="355">
        <v>3295</v>
      </c>
      <c r="DB100" s="355">
        <v>3256</v>
      </c>
      <c r="DC100" s="355">
        <v>3262</v>
      </c>
      <c r="DD100" s="355">
        <v>3339</v>
      </c>
      <c r="DE100" s="355">
        <v>3349</v>
      </c>
      <c r="DF100" s="355">
        <v>3329</v>
      </c>
      <c r="DG100" s="344">
        <v>3338</v>
      </c>
      <c r="DH100" s="345">
        <v>3260</v>
      </c>
      <c r="DI100" s="355">
        <v>3267</v>
      </c>
      <c r="DJ100" s="355">
        <v>3292</v>
      </c>
      <c r="DK100" s="355">
        <v>3317</v>
      </c>
      <c r="DL100" s="355">
        <v>3351</v>
      </c>
      <c r="DM100" s="355">
        <v>3360</v>
      </c>
      <c r="DN100" s="355">
        <v>3074</v>
      </c>
      <c r="DO100" s="355">
        <v>3047</v>
      </c>
      <c r="DP100" s="355">
        <v>3136</v>
      </c>
      <c r="DQ100" s="344">
        <v>3146</v>
      </c>
      <c r="DR100" s="344">
        <v>3197</v>
      </c>
      <c r="DS100" s="348">
        <v>3173</v>
      </c>
      <c r="DT100" s="344">
        <v>3124</v>
      </c>
      <c r="DU100" s="344">
        <v>3144</v>
      </c>
      <c r="DV100" s="344">
        <v>3208</v>
      </c>
      <c r="DW100" s="355"/>
      <c r="DX100" s="355"/>
      <c r="DY100" s="355"/>
      <c r="DZ100" s="355"/>
      <c r="EA100" s="355"/>
      <c r="EB100" s="355"/>
      <c r="EC100" s="355"/>
      <c r="ED100" s="355"/>
      <c r="EE100" s="355"/>
      <c r="EF100" s="355"/>
      <c r="EG100" s="103">
        <v>64</v>
      </c>
      <c r="EH100" s="83">
        <v>1.99501246882793</v>
      </c>
      <c r="EI100" s="103">
        <v>35</v>
      </c>
      <c r="EJ100" s="83">
        <v>1.0485320551228281</v>
      </c>
    </row>
    <row r="101" spans="1:140" ht="15" outlineLevel="2">
      <c r="A101" s="342">
        <v>674</v>
      </c>
      <c r="B101" s="342" t="s">
        <v>367</v>
      </c>
      <c r="C101" s="342" t="s">
        <v>388</v>
      </c>
      <c r="D101" s="345">
        <v>2018</v>
      </c>
      <c r="E101" s="355">
        <v>2032</v>
      </c>
      <c r="F101" s="355">
        <v>2003</v>
      </c>
      <c r="G101" s="355">
        <v>2080</v>
      </c>
      <c r="H101" s="355">
        <v>2064</v>
      </c>
      <c r="I101" s="355">
        <v>2054</v>
      </c>
      <c r="J101" s="355">
        <v>2037</v>
      </c>
      <c r="K101" s="355">
        <v>2038</v>
      </c>
      <c r="L101" s="355">
        <v>1987</v>
      </c>
      <c r="M101" s="355">
        <v>1994</v>
      </c>
      <c r="N101" s="355">
        <v>1993</v>
      </c>
      <c r="O101" s="348">
        <v>2055</v>
      </c>
      <c r="P101" s="345">
        <v>2039</v>
      </c>
      <c r="Q101" s="355">
        <v>849</v>
      </c>
      <c r="R101" s="355">
        <v>1680</v>
      </c>
      <c r="S101" s="355">
        <v>1803</v>
      </c>
      <c r="T101" s="355">
        <v>2064</v>
      </c>
      <c r="U101" s="355">
        <v>1896</v>
      </c>
      <c r="V101" s="355">
        <v>1922</v>
      </c>
      <c r="W101" s="355">
        <v>1971</v>
      </c>
      <c r="X101" s="355">
        <v>1978</v>
      </c>
      <c r="Y101" s="355">
        <v>2035</v>
      </c>
      <c r="Z101" s="355">
        <v>2027</v>
      </c>
      <c r="AA101" s="348">
        <v>1955</v>
      </c>
      <c r="AB101" s="345">
        <v>1889</v>
      </c>
      <c r="AC101" s="355">
        <v>1848</v>
      </c>
      <c r="AD101" s="355">
        <v>1813</v>
      </c>
      <c r="AE101" s="355">
        <v>1815</v>
      </c>
      <c r="AF101" s="355">
        <v>1770</v>
      </c>
      <c r="AG101" s="355">
        <v>1708</v>
      </c>
      <c r="AH101" s="355">
        <v>1758</v>
      </c>
      <c r="AI101" s="355">
        <v>1763</v>
      </c>
      <c r="AJ101" s="355">
        <v>1775</v>
      </c>
      <c r="AK101" s="355">
        <v>1765</v>
      </c>
      <c r="AL101" s="355">
        <v>1728</v>
      </c>
      <c r="AM101" s="348">
        <v>1534</v>
      </c>
      <c r="AN101" s="345">
        <v>1989</v>
      </c>
      <c r="AO101" s="355">
        <v>1912</v>
      </c>
      <c r="AP101" s="355">
        <v>1943</v>
      </c>
      <c r="AQ101" s="355">
        <v>1989</v>
      </c>
      <c r="AR101" s="355">
        <v>1985</v>
      </c>
      <c r="AS101" s="355">
        <v>2003</v>
      </c>
      <c r="AT101" s="355">
        <v>2044</v>
      </c>
      <c r="AU101" s="355">
        <v>2057</v>
      </c>
      <c r="AV101" s="355">
        <v>2027</v>
      </c>
      <c r="AW101" s="355">
        <v>2060</v>
      </c>
      <c r="AX101" s="355">
        <v>2063</v>
      </c>
      <c r="AY101" s="348">
        <v>2037</v>
      </c>
      <c r="AZ101" s="345">
        <v>1994</v>
      </c>
      <c r="BA101" s="355">
        <v>2020</v>
      </c>
      <c r="BB101" s="355">
        <v>2024</v>
      </c>
      <c r="BC101" s="355">
        <v>1969</v>
      </c>
      <c r="BD101" s="355">
        <v>1981</v>
      </c>
      <c r="BE101" s="355">
        <v>2044</v>
      </c>
      <c r="BF101" s="355">
        <v>2066</v>
      </c>
      <c r="BG101" s="355">
        <v>2068</v>
      </c>
      <c r="BH101" s="355">
        <v>2093</v>
      </c>
      <c r="BI101" s="355">
        <v>2088</v>
      </c>
      <c r="BJ101" s="355">
        <v>2100</v>
      </c>
      <c r="BK101" s="344">
        <v>2118</v>
      </c>
      <c r="BL101" s="345">
        <v>2100</v>
      </c>
      <c r="BM101" s="355">
        <v>2091</v>
      </c>
      <c r="BN101" s="355">
        <v>2110</v>
      </c>
      <c r="BO101" s="355">
        <v>2196</v>
      </c>
      <c r="BP101" s="355">
        <v>2182</v>
      </c>
      <c r="BQ101" s="355">
        <v>2179</v>
      </c>
      <c r="BR101" s="355">
        <v>2152</v>
      </c>
      <c r="BS101" s="355">
        <v>2210</v>
      </c>
      <c r="BT101" s="355">
        <v>2196</v>
      </c>
      <c r="BU101" s="355">
        <v>2189</v>
      </c>
      <c r="BV101" s="355">
        <v>2196</v>
      </c>
      <c r="BW101" s="344">
        <v>2217</v>
      </c>
      <c r="BX101" s="345">
        <v>2165</v>
      </c>
      <c r="BY101" s="355">
        <v>2187</v>
      </c>
      <c r="BZ101" s="355">
        <v>2253</v>
      </c>
      <c r="CA101" s="355">
        <v>2270</v>
      </c>
      <c r="CB101" s="355">
        <v>2257</v>
      </c>
      <c r="CC101" s="355">
        <v>2308</v>
      </c>
      <c r="CD101" s="355">
        <v>2336</v>
      </c>
      <c r="CE101" s="355">
        <v>2402</v>
      </c>
      <c r="CF101" s="355">
        <v>2341</v>
      </c>
      <c r="CG101" s="355">
        <v>2332</v>
      </c>
      <c r="CH101" s="355">
        <v>2373</v>
      </c>
      <c r="CI101" s="344">
        <v>2393</v>
      </c>
      <c r="CJ101" s="345">
        <v>2313</v>
      </c>
      <c r="CK101" s="355">
        <v>2324</v>
      </c>
      <c r="CL101" s="355">
        <v>2284</v>
      </c>
      <c r="CM101" s="355">
        <v>2283</v>
      </c>
      <c r="CN101" s="355">
        <v>2178</v>
      </c>
      <c r="CO101" s="355">
        <v>2154</v>
      </c>
      <c r="CP101" s="355">
        <v>2155</v>
      </c>
      <c r="CQ101" s="355">
        <v>2260</v>
      </c>
      <c r="CR101" s="355">
        <v>2273</v>
      </c>
      <c r="CS101" s="355">
        <v>2265</v>
      </c>
      <c r="CT101" s="355">
        <v>2288</v>
      </c>
      <c r="CU101" s="344">
        <v>2348</v>
      </c>
      <c r="CV101" s="345">
        <v>2338</v>
      </c>
      <c r="CW101" s="355">
        <v>2361</v>
      </c>
      <c r="CX101" s="355">
        <v>2411</v>
      </c>
      <c r="CY101" s="355">
        <v>2446</v>
      </c>
      <c r="CZ101" s="355">
        <v>2514</v>
      </c>
      <c r="DA101" s="355">
        <v>2489</v>
      </c>
      <c r="DB101" s="355">
        <v>2458</v>
      </c>
      <c r="DC101" s="355">
        <v>2452</v>
      </c>
      <c r="DD101" s="355">
        <v>2535</v>
      </c>
      <c r="DE101" s="355">
        <v>2590</v>
      </c>
      <c r="DF101" s="355">
        <v>2586</v>
      </c>
      <c r="DG101" s="344">
        <v>2575</v>
      </c>
      <c r="DH101" s="345">
        <v>2571</v>
      </c>
      <c r="DI101" s="355">
        <v>2601</v>
      </c>
      <c r="DJ101" s="355">
        <v>2626</v>
      </c>
      <c r="DK101" s="355">
        <v>2627</v>
      </c>
      <c r="DL101" s="355">
        <v>2677</v>
      </c>
      <c r="DM101" s="355">
        <v>2686</v>
      </c>
      <c r="DN101" s="355">
        <v>2442</v>
      </c>
      <c r="DO101" s="355">
        <v>2425</v>
      </c>
      <c r="DP101" s="355">
        <v>2472</v>
      </c>
      <c r="DQ101" s="344">
        <v>2473</v>
      </c>
      <c r="DR101" s="344">
        <v>2530</v>
      </c>
      <c r="DS101" s="348">
        <v>2547</v>
      </c>
      <c r="DT101" s="344">
        <v>2515</v>
      </c>
      <c r="DU101" s="344">
        <v>2491</v>
      </c>
      <c r="DV101" s="344">
        <v>2567</v>
      </c>
      <c r="DW101" s="355"/>
      <c r="DX101" s="355"/>
      <c r="DY101" s="355"/>
      <c r="DZ101" s="355"/>
      <c r="EA101" s="355"/>
      <c r="EB101" s="355"/>
      <c r="EC101" s="355"/>
      <c r="ED101" s="355"/>
      <c r="EE101" s="355"/>
      <c r="EF101" s="355"/>
      <c r="EG101" s="103">
        <v>76</v>
      </c>
      <c r="EH101" s="83">
        <v>2.9606544604596805</v>
      </c>
      <c r="EI101" s="103">
        <v>20</v>
      </c>
      <c r="EJ101" s="83">
        <v>0.77669902912621358</v>
      </c>
    </row>
    <row r="102" spans="1:140" ht="15" outlineLevel="2">
      <c r="A102" s="342">
        <v>697</v>
      </c>
      <c r="B102" s="342" t="s">
        <v>367</v>
      </c>
      <c r="C102" s="342" t="s">
        <v>389</v>
      </c>
      <c r="D102" s="345">
        <v>9560</v>
      </c>
      <c r="E102" s="355">
        <v>9662</v>
      </c>
      <c r="F102" s="355">
        <v>9659</v>
      </c>
      <c r="G102" s="355">
        <v>9741</v>
      </c>
      <c r="H102" s="355">
        <v>9898</v>
      </c>
      <c r="I102" s="355">
        <v>9952</v>
      </c>
      <c r="J102" s="355">
        <v>9872</v>
      </c>
      <c r="K102" s="355">
        <v>9962</v>
      </c>
      <c r="L102" s="355">
        <v>9874</v>
      </c>
      <c r="M102" s="355">
        <v>9983</v>
      </c>
      <c r="N102" s="355">
        <v>10009</v>
      </c>
      <c r="O102" s="348">
        <v>10040</v>
      </c>
      <c r="P102" s="345">
        <v>9940</v>
      </c>
      <c r="Q102" s="355">
        <v>8409</v>
      </c>
      <c r="R102" s="355">
        <v>10123</v>
      </c>
      <c r="S102" s="355">
        <v>10138</v>
      </c>
      <c r="T102" s="355">
        <v>9898</v>
      </c>
      <c r="U102" s="355">
        <v>10354</v>
      </c>
      <c r="V102" s="355">
        <v>10312</v>
      </c>
      <c r="W102" s="355">
        <v>10536</v>
      </c>
      <c r="X102" s="355">
        <v>10553</v>
      </c>
      <c r="Y102" s="355">
        <v>10572</v>
      </c>
      <c r="Z102" s="355">
        <v>10622</v>
      </c>
      <c r="AA102" s="348">
        <v>10505</v>
      </c>
      <c r="AB102" s="345">
        <v>10410</v>
      </c>
      <c r="AC102" s="355">
        <v>10355</v>
      </c>
      <c r="AD102" s="355">
        <v>10530</v>
      </c>
      <c r="AE102" s="355">
        <v>10636</v>
      </c>
      <c r="AF102" s="355">
        <v>10642</v>
      </c>
      <c r="AG102" s="355">
        <v>10701</v>
      </c>
      <c r="AH102" s="355">
        <v>11018</v>
      </c>
      <c r="AI102" s="355">
        <v>11152</v>
      </c>
      <c r="AJ102" s="355">
        <v>11359</v>
      </c>
      <c r="AK102" s="355">
        <v>11530</v>
      </c>
      <c r="AL102" s="355">
        <v>11448</v>
      </c>
      <c r="AM102" s="348">
        <v>11452</v>
      </c>
      <c r="AN102" s="345">
        <v>11313</v>
      </c>
      <c r="AO102" s="355">
        <v>11333</v>
      </c>
      <c r="AP102" s="355">
        <v>11428</v>
      </c>
      <c r="AQ102" s="355">
        <v>11613</v>
      </c>
      <c r="AR102" s="355">
        <v>11701</v>
      </c>
      <c r="AS102" s="355">
        <v>11885</v>
      </c>
      <c r="AT102" s="355">
        <v>11801</v>
      </c>
      <c r="AU102" s="355">
        <v>11678</v>
      </c>
      <c r="AV102" s="355">
        <v>11541</v>
      </c>
      <c r="AW102" s="355">
        <v>11626</v>
      </c>
      <c r="AX102" s="355">
        <v>11555</v>
      </c>
      <c r="AY102" s="348">
        <v>11463</v>
      </c>
      <c r="AZ102" s="345">
        <v>11284</v>
      </c>
      <c r="BA102" s="355">
        <v>11272</v>
      </c>
      <c r="BB102" s="355">
        <v>11420</v>
      </c>
      <c r="BC102" s="355">
        <v>11273</v>
      </c>
      <c r="BD102" s="355">
        <v>11253</v>
      </c>
      <c r="BE102" s="355">
        <v>11364</v>
      </c>
      <c r="BF102" s="355">
        <v>11428</v>
      </c>
      <c r="BG102" s="355">
        <v>11540</v>
      </c>
      <c r="BH102" s="355">
        <v>11578</v>
      </c>
      <c r="BI102" s="355">
        <v>11527</v>
      </c>
      <c r="BJ102" s="355">
        <v>11593</v>
      </c>
      <c r="BK102" s="344">
        <v>11667</v>
      </c>
      <c r="BL102" s="345">
        <v>11578</v>
      </c>
      <c r="BM102" s="355">
        <v>11489</v>
      </c>
      <c r="BN102" s="355">
        <v>11591</v>
      </c>
      <c r="BO102" s="355">
        <v>11662</v>
      </c>
      <c r="BP102" s="355">
        <v>11695</v>
      </c>
      <c r="BQ102" s="355">
        <v>11723</v>
      </c>
      <c r="BR102" s="355">
        <v>11802</v>
      </c>
      <c r="BS102" s="355">
        <v>11872</v>
      </c>
      <c r="BT102" s="355">
        <v>11874</v>
      </c>
      <c r="BU102" s="355">
        <v>11827</v>
      </c>
      <c r="BV102" s="355">
        <v>11825</v>
      </c>
      <c r="BW102" s="344">
        <v>12259</v>
      </c>
      <c r="BX102" s="345">
        <v>12031</v>
      </c>
      <c r="BY102" s="355">
        <v>11713</v>
      </c>
      <c r="BZ102" s="355">
        <v>11694</v>
      </c>
      <c r="CA102" s="355">
        <v>11695</v>
      </c>
      <c r="CB102" s="355">
        <v>11779</v>
      </c>
      <c r="CC102" s="355">
        <v>11763</v>
      </c>
      <c r="CD102" s="355">
        <v>11731</v>
      </c>
      <c r="CE102" s="355">
        <v>11859</v>
      </c>
      <c r="CF102" s="355">
        <v>11772</v>
      </c>
      <c r="CG102" s="355">
        <v>11796</v>
      </c>
      <c r="CH102" s="355">
        <v>11764</v>
      </c>
      <c r="CI102" s="344">
        <v>11666</v>
      </c>
      <c r="CJ102" s="345">
        <v>11514</v>
      </c>
      <c r="CK102" s="355">
        <v>11380</v>
      </c>
      <c r="CL102" s="355">
        <v>11168</v>
      </c>
      <c r="CM102" s="355">
        <v>11036</v>
      </c>
      <c r="CN102" s="355">
        <v>10775</v>
      </c>
      <c r="CO102" s="355">
        <v>10654</v>
      </c>
      <c r="CP102" s="355">
        <v>10841</v>
      </c>
      <c r="CQ102" s="355">
        <v>11079</v>
      </c>
      <c r="CR102" s="355">
        <v>11106</v>
      </c>
      <c r="CS102" s="355">
        <v>11156</v>
      </c>
      <c r="CT102" s="355">
        <v>11265</v>
      </c>
      <c r="CU102" s="344">
        <v>11918</v>
      </c>
      <c r="CV102" s="345">
        <v>12104</v>
      </c>
      <c r="CW102" s="355">
        <v>12557</v>
      </c>
      <c r="CX102" s="355">
        <v>12928</v>
      </c>
      <c r="CY102" s="355">
        <v>13228</v>
      </c>
      <c r="CZ102" s="355">
        <v>13458</v>
      </c>
      <c r="DA102" s="355">
        <v>13607</v>
      </c>
      <c r="DB102" s="355">
        <v>13683</v>
      </c>
      <c r="DC102" s="355">
        <v>13812</v>
      </c>
      <c r="DD102" s="355">
        <v>13915</v>
      </c>
      <c r="DE102" s="355">
        <v>14074</v>
      </c>
      <c r="DF102" s="355">
        <v>14241</v>
      </c>
      <c r="DG102" s="344">
        <v>14371</v>
      </c>
      <c r="DH102" s="345">
        <v>14470</v>
      </c>
      <c r="DI102" s="355">
        <v>14663</v>
      </c>
      <c r="DJ102" s="355">
        <v>14755</v>
      </c>
      <c r="DK102" s="355">
        <v>14973</v>
      </c>
      <c r="DL102" s="355">
        <v>15088</v>
      </c>
      <c r="DM102" s="355">
        <v>15290</v>
      </c>
      <c r="DN102" s="355">
        <v>14364</v>
      </c>
      <c r="DO102" s="355">
        <v>14631</v>
      </c>
      <c r="DP102" s="355">
        <v>14766</v>
      </c>
      <c r="DQ102" s="344">
        <v>14947</v>
      </c>
      <c r="DR102" s="344">
        <v>15042</v>
      </c>
      <c r="DS102" s="348">
        <v>15074</v>
      </c>
      <c r="DT102" s="344">
        <v>15076</v>
      </c>
      <c r="DU102" s="344">
        <v>15131</v>
      </c>
      <c r="DV102" s="344">
        <v>15353</v>
      </c>
      <c r="DW102" s="355"/>
      <c r="DX102" s="355"/>
      <c r="DY102" s="355"/>
      <c r="DZ102" s="355"/>
      <c r="EA102" s="355"/>
      <c r="EB102" s="355"/>
      <c r="EC102" s="355"/>
      <c r="ED102" s="355"/>
      <c r="EE102" s="355"/>
      <c r="EF102" s="355"/>
      <c r="EG102" s="103">
        <v>222</v>
      </c>
      <c r="EH102" s="83">
        <v>1.4459714713736729</v>
      </c>
      <c r="EI102" s="103">
        <v>279</v>
      </c>
      <c r="EJ102" s="83">
        <v>1.9414097835919562</v>
      </c>
    </row>
    <row r="103" spans="1:140" ht="15" outlineLevel="2">
      <c r="A103" s="342">
        <v>756</v>
      </c>
      <c r="B103" s="342" t="s">
        <v>367</v>
      </c>
      <c r="C103" s="342" t="s">
        <v>390</v>
      </c>
      <c r="D103" s="345">
        <v>5149</v>
      </c>
      <c r="E103" s="355">
        <v>4819</v>
      </c>
      <c r="F103" s="355">
        <v>4763</v>
      </c>
      <c r="G103" s="355">
        <v>4869</v>
      </c>
      <c r="H103" s="355">
        <v>4941</v>
      </c>
      <c r="I103" s="355">
        <v>5089</v>
      </c>
      <c r="J103" s="355">
        <v>5039</v>
      </c>
      <c r="K103" s="355">
        <v>4973</v>
      </c>
      <c r="L103" s="355">
        <v>4886</v>
      </c>
      <c r="M103" s="355">
        <v>4954</v>
      </c>
      <c r="N103" s="355">
        <v>5025</v>
      </c>
      <c r="O103" s="348">
        <v>5027</v>
      </c>
      <c r="P103" s="345">
        <v>4845</v>
      </c>
      <c r="Q103" s="355">
        <v>4832</v>
      </c>
      <c r="R103" s="355">
        <v>5025</v>
      </c>
      <c r="S103" s="355">
        <v>5069</v>
      </c>
      <c r="T103" s="355">
        <v>4941</v>
      </c>
      <c r="U103" s="355">
        <v>5023</v>
      </c>
      <c r="V103" s="355">
        <v>5031</v>
      </c>
      <c r="W103" s="355">
        <v>5216</v>
      </c>
      <c r="X103" s="355">
        <v>5236</v>
      </c>
      <c r="Y103" s="355">
        <v>5232</v>
      </c>
      <c r="Z103" s="355">
        <v>5201</v>
      </c>
      <c r="AA103" s="348">
        <v>5083</v>
      </c>
      <c r="AB103" s="345">
        <v>4736</v>
      </c>
      <c r="AC103" s="355">
        <v>4652</v>
      </c>
      <c r="AD103" s="355">
        <v>4717</v>
      </c>
      <c r="AE103" s="355">
        <v>4875</v>
      </c>
      <c r="AF103" s="355">
        <v>4894</v>
      </c>
      <c r="AG103" s="355">
        <v>4961</v>
      </c>
      <c r="AH103" s="355">
        <v>5207</v>
      </c>
      <c r="AI103" s="355">
        <v>5265</v>
      </c>
      <c r="AJ103" s="355">
        <v>5403</v>
      </c>
      <c r="AK103" s="355">
        <v>5459</v>
      </c>
      <c r="AL103" s="355">
        <v>5371</v>
      </c>
      <c r="AM103" s="348">
        <v>5311</v>
      </c>
      <c r="AN103" s="345">
        <v>5168</v>
      </c>
      <c r="AO103" s="355">
        <v>5112</v>
      </c>
      <c r="AP103" s="355">
        <v>5292</v>
      </c>
      <c r="AQ103" s="355">
        <v>5450</v>
      </c>
      <c r="AR103" s="355">
        <v>5517</v>
      </c>
      <c r="AS103" s="355">
        <v>5663</v>
      </c>
      <c r="AT103" s="355">
        <v>5722</v>
      </c>
      <c r="AU103" s="355">
        <v>5776</v>
      </c>
      <c r="AV103" s="355">
        <v>5743</v>
      </c>
      <c r="AW103" s="355">
        <v>5836</v>
      </c>
      <c r="AX103" s="355">
        <v>5839</v>
      </c>
      <c r="AY103" s="348">
        <v>5835</v>
      </c>
      <c r="AZ103" s="345">
        <v>5594</v>
      </c>
      <c r="BA103" s="355">
        <v>5601</v>
      </c>
      <c r="BB103" s="355">
        <v>5782</v>
      </c>
      <c r="BC103" s="355">
        <v>5772</v>
      </c>
      <c r="BD103" s="355">
        <v>5763</v>
      </c>
      <c r="BE103" s="355">
        <v>5873</v>
      </c>
      <c r="BF103" s="355">
        <v>5898</v>
      </c>
      <c r="BG103" s="355">
        <v>6178</v>
      </c>
      <c r="BH103" s="355">
        <v>5794</v>
      </c>
      <c r="BI103" s="355">
        <v>5767</v>
      </c>
      <c r="BJ103" s="355">
        <v>5695</v>
      </c>
      <c r="BK103" s="344">
        <v>5734</v>
      </c>
      <c r="BL103" s="345">
        <v>5630</v>
      </c>
      <c r="BM103" s="355">
        <v>5709</v>
      </c>
      <c r="BN103" s="355">
        <v>5721</v>
      </c>
      <c r="BO103" s="355">
        <v>5817</v>
      </c>
      <c r="BP103" s="355">
        <v>5735</v>
      </c>
      <c r="BQ103" s="355">
        <v>5877</v>
      </c>
      <c r="BR103" s="355">
        <v>5912</v>
      </c>
      <c r="BS103" s="355">
        <v>5962</v>
      </c>
      <c r="BT103" s="355">
        <v>6022</v>
      </c>
      <c r="BU103" s="355">
        <v>6001</v>
      </c>
      <c r="BV103" s="355">
        <v>5986</v>
      </c>
      <c r="BW103" s="344">
        <v>6000</v>
      </c>
      <c r="BX103" s="345">
        <v>5822</v>
      </c>
      <c r="BY103" s="355">
        <v>5821</v>
      </c>
      <c r="BZ103" s="355">
        <v>5921</v>
      </c>
      <c r="CA103" s="355">
        <v>5988</v>
      </c>
      <c r="CB103" s="355">
        <v>6034</v>
      </c>
      <c r="CC103" s="355">
        <v>6182</v>
      </c>
      <c r="CD103" s="355">
        <v>6262</v>
      </c>
      <c r="CE103" s="355">
        <v>6395</v>
      </c>
      <c r="CF103" s="355">
        <v>6329</v>
      </c>
      <c r="CG103" s="355">
        <v>6366</v>
      </c>
      <c r="CH103" s="355">
        <v>6495</v>
      </c>
      <c r="CI103" s="344">
        <v>6531</v>
      </c>
      <c r="CJ103" s="345">
        <v>6359</v>
      </c>
      <c r="CK103" s="355">
        <v>6354</v>
      </c>
      <c r="CL103" s="355">
        <v>6333</v>
      </c>
      <c r="CM103" s="355">
        <v>6321</v>
      </c>
      <c r="CN103" s="355">
        <v>6195</v>
      </c>
      <c r="CO103" s="355">
        <v>6215</v>
      </c>
      <c r="CP103" s="355">
        <v>6249</v>
      </c>
      <c r="CQ103" s="355">
        <v>6412</v>
      </c>
      <c r="CR103" s="355">
        <v>6453</v>
      </c>
      <c r="CS103" s="355">
        <v>6493</v>
      </c>
      <c r="CT103" s="355">
        <v>6624</v>
      </c>
      <c r="CU103" s="344">
        <v>6719</v>
      </c>
      <c r="CV103" s="345">
        <v>6677</v>
      </c>
      <c r="CW103" s="355">
        <v>6743</v>
      </c>
      <c r="CX103" s="355">
        <v>6869</v>
      </c>
      <c r="CY103" s="355">
        <v>6954</v>
      </c>
      <c r="CZ103" s="355">
        <v>7051</v>
      </c>
      <c r="DA103" s="355">
        <v>7072</v>
      </c>
      <c r="DB103" s="355">
        <v>6982</v>
      </c>
      <c r="DC103" s="355">
        <v>7063</v>
      </c>
      <c r="DD103" s="355">
        <v>7051</v>
      </c>
      <c r="DE103" s="355">
        <v>7071</v>
      </c>
      <c r="DF103" s="355">
        <v>7055</v>
      </c>
      <c r="DG103" s="344">
        <v>7141</v>
      </c>
      <c r="DH103" s="345">
        <v>7131</v>
      </c>
      <c r="DI103" s="355">
        <v>7279</v>
      </c>
      <c r="DJ103" s="355">
        <v>7301</v>
      </c>
      <c r="DK103" s="355">
        <v>7387</v>
      </c>
      <c r="DL103" s="355">
        <v>7395</v>
      </c>
      <c r="DM103" s="355">
        <v>7468</v>
      </c>
      <c r="DN103" s="355">
        <v>6865</v>
      </c>
      <c r="DO103" s="355">
        <v>6869</v>
      </c>
      <c r="DP103" s="355">
        <v>6955</v>
      </c>
      <c r="DQ103" s="344">
        <v>6910</v>
      </c>
      <c r="DR103" s="344">
        <v>6917</v>
      </c>
      <c r="DS103" s="348">
        <v>6845</v>
      </c>
      <c r="DT103" s="344">
        <v>6802</v>
      </c>
      <c r="DU103" s="344">
        <v>6821</v>
      </c>
      <c r="DV103" s="344">
        <v>6980</v>
      </c>
      <c r="DW103" s="355"/>
      <c r="DX103" s="355"/>
      <c r="DY103" s="355"/>
      <c r="DZ103" s="355"/>
      <c r="EA103" s="355"/>
      <c r="EB103" s="355"/>
      <c r="EC103" s="355"/>
      <c r="ED103" s="355"/>
      <c r="EE103" s="355"/>
      <c r="EF103" s="355"/>
      <c r="EG103" s="103">
        <v>159</v>
      </c>
      <c r="EH103" s="83">
        <v>2.2779369627507164</v>
      </c>
      <c r="EI103" s="103">
        <v>135</v>
      </c>
      <c r="EJ103" s="83">
        <v>1.8904915277972272</v>
      </c>
    </row>
    <row r="104" spans="1:140" ht="15" outlineLevel="1">
      <c r="A104" s="124" t="s">
        <v>391</v>
      </c>
      <c r="B104" s="25"/>
      <c r="C104" s="26"/>
      <c r="D104" s="43">
        <v>79792</v>
      </c>
      <c r="E104" s="44">
        <v>79304</v>
      </c>
      <c r="F104" s="44">
        <v>79152</v>
      </c>
      <c r="G104" s="44">
        <v>80313</v>
      </c>
      <c r="H104" s="44">
        <v>81166</v>
      </c>
      <c r="I104" s="44">
        <v>82036</v>
      </c>
      <c r="J104" s="44">
        <v>81391</v>
      </c>
      <c r="K104" s="44">
        <v>81596</v>
      </c>
      <c r="L104" s="44">
        <v>80834</v>
      </c>
      <c r="M104" s="44">
        <v>81419</v>
      </c>
      <c r="N104" s="44">
        <v>81828</v>
      </c>
      <c r="O104" s="235">
        <v>81944</v>
      </c>
      <c r="P104" s="43">
        <v>79511</v>
      </c>
      <c r="Q104" s="44">
        <v>56487</v>
      </c>
      <c r="R104" s="44">
        <v>77749</v>
      </c>
      <c r="S104" s="44">
        <v>78745</v>
      </c>
      <c r="T104" s="44">
        <v>81166</v>
      </c>
      <c r="U104" s="44">
        <v>80652</v>
      </c>
      <c r="V104" s="44">
        <v>80559</v>
      </c>
      <c r="W104" s="44">
        <v>82514</v>
      </c>
      <c r="X104" s="44">
        <v>82873</v>
      </c>
      <c r="Y104" s="44">
        <v>83631</v>
      </c>
      <c r="Z104" s="44">
        <v>83128</v>
      </c>
      <c r="AA104" s="235">
        <v>81096</v>
      </c>
      <c r="AB104" s="43">
        <v>78472</v>
      </c>
      <c r="AC104" s="44">
        <v>77161</v>
      </c>
      <c r="AD104" s="44">
        <v>77726</v>
      </c>
      <c r="AE104" s="44">
        <v>78763</v>
      </c>
      <c r="AF104" s="44">
        <v>78810</v>
      </c>
      <c r="AG104" s="44">
        <v>79829</v>
      </c>
      <c r="AH104" s="44">
        <v>83142</v>
      </c>
      <c r="AI104" s="44">
        <v>84369</v>
      </c>
      <c r="AJ104" s="44">
        <v>85783</v>
      </c>
      <c r="AK104" s="44">
        <v>85892</v>
      </c>
      <c r="AL104" s="44">
        <v>83330</v>
      </c>
      <c r="AM104" s="235">
        <v>83278</v>
      </c>
      <c r="AN104" s="43">
        <v>81296</v>
      </c>
      <c r="AO104" s="44">
        <v>79101</v>
      </c>
      <c r="AP104" s="44">
        <v>80135</v>
      </c>
      <c r="AQ104" s="44">
        <v>82290</v>
      </c>
      <c r="AR104" s="44">
        <v>83389</v>
      </c>
      <c r="AS104" s="44">
        <v>86414</v>
      </c>
      <c r="AT104" s="44">
        <v>87303</v>
      </c>
      <c r="AU104" s="44">
        <v>87709</v>
      </c>
      <c r="AV104" s="44">
        <v>88101</v>
      </c>
      <c r="AW104" s="44">
        <v>89074</v>
      </c>
      <c r="AX104" s="44">
        <v>89052</v>
      </c>
      <c r="AY104" s="235">
        <v>89484</v>
      </c>
      <c r="AZ104" s="43">
        <v>88412</v>
      </c>
      <c r="BA104" s="44">
        <v>87898</v>
      </c>
      <c r="BB104" s="44">
        <v>88538</v>
      </c>
      <c r="BC104" s="44">
        <v>87032</v>
      </c>
      <c r="BD104" s="44">
        <v>86442</v>
      </c>
      <c r="BE104" s="44">
        <v>87169</v>
      </c>
      <c r="BF104" s="44">
        <v>87385</v>
      </c>
      <c r="BG104" s="44">
        <v>88904</v>
      </c>
      <c r="BH104" s="44">
        <v>86142</v>
      </c>
      <c r="BI104" s="44">
        <v>85685</v>
      </c>
      <c r="BJ104" s="44">
        <v>84769</v>
      </c>
      <c r="BK104" s="56">
        <v>85106</v>
      </c>
      <c r="BL104" s="43">
        <v>84063</v>
      </c>
      <c r="BM104" s="44">
        <v>83358</v>
      </c>
      <c r="BN104" s="44">
        <v>84453</v>
      </c>
      <c r="BO104" s="44">
        <v>84895</v>
      </c>
      <c r="BP104" s="44">
        <v>84409</v>
      </c>
      <c r="BQ104" s="44">
        <v>84620</v>
      </c>
      <c r="BR104" s="44">
        <v>84407</v>
      </c>
      <c r="BS104" s="44">
        <v>85092</v>
      </c>
      <c r="BT104" s="44">
        <v>85609</v>
      </c>
      <c r="BU104" s="44">
        <v>85612</v>
      </c>
      <c r="BV104" s="44">
        <v>85194</v>
      </c>
      <c r="BW104" s="56">
        <v>84472</v>
      </c>
      <c r="BX104" s="43">
        <v>82720</v>
      </c>
      <c r="BY104" s="44">
        <v>82610</v>
      </c>
      <c r="BZ104" s="44">
        <v>83629</v>
      </c>
      <c r="CA104" s="44">
        <v>84064</v>
      </c>
      <c r="CB104" s="44">
        <v>84345</v>
      </c>
      <c r="CC104" s="44">
        <v>84818</v>
      </c>
      <c r="CD104" s="44">
        <v>85210</v>
      </c>
      <c r="CE104" s="44">
        <v>85607</v>
      </c>
      <c r="CF104" s="44">
        <v>84918</v>
      </c>
      <c r="CG104" s="44">
        <v>85261</v>
      </c>
      <c r="CH104" s="44">
        <v>85447</v>
      </c>
      <c r="CI104" s="56">
        <v>85183</v>
      </c>
      <c r="CJ104" s="43">
        <v>82682</v>
      </c>
      <c r="CK104" s="44">
        <v>81562</v>
      </c>
      <c r="CL104" s="44">
        <v>82261</v>
      </c>
      <c r="CM104" s="44">
        <v>82000</v>
      </c>
      <c r="CN104" s="44">
        <v>80813</v>
      </c>
      <c r="CO104" s="44">
        <v>80962</v>
      </c>
      <c r="CP104" s="44">
        <v>81742</v>
      </c>
      <c r="CQ104" s="44">
        <v>83834</v>
      </c>
      <c r="CR104" s="44">
        <v>84363</v>
      </c>
      <c r="CS104" s="44">
        <v>85194</v>
      </c>
      <c r="CT104" s="44">
        <v>86465</v>
      </c>
      <c r="CU104" s="56">
        <v>86732</v>
      </c>
      <c r="CV104" s="43">
        <v>86198</v>
      </c>
      <c r="CW104" s="44">
        <v>87034</v>
      </c>
      <c r="CX104" s="44">
        <v>88750</v>
      </c>
      <c r="CY104" s="44">
        <v>89158</v>
      </c>
      <c r="CZ104" s="44">
        <v>89941</v>
      </c>
      <c r="DA104" s="44">
        <v>89859</v>
      </c>
      <c r="DB104" s="44">
        <v>89253</v>
      </c>
      <c r="DC104" s="44">
        <v>89492</v>
      </c>
      <c r="DD104" s="44">
        <v>89411</v>
      </c>
      <c r="DE104" s="44">
        <v>89838</v>
      </c>
      <c r="DF104" s="44">
        <v>89658</v>
      </c>
      <c r="DG104" s="56">
        <v>89961</v>
      </c>
      <c r="DH104" s="43">
        <v>89472</v>
      </c>
      <c r="DI104" s="44">
        <v>90349</v>
      </c>
      <c r="DJ104" s="44">
        <v>90904</v>
      </c>
      <c r="DK104" s="44">
        <v>91824</v>
      </c>
      <c r="DL104" s="44">
        <v>91702</v>
      </c>
      <c r="DM104" s="44">
        <v>92415</v>
      </c>
      <c r="DN104" s="44">
        <v>85495</v>
      </c>
      <c r="DO104" s="44">
        <v>85763</v>
      </c>
      <c r="DP104" s="44">
        <v>86744</v>
      </c>
      <c r="DQ104" s="56">
        <v>86663</v>
      </c>
      <c r="DR104" s="56">
        <v>87211</v>
      </c>
      <c r="DS104" s="235">
        <v>86738</v>
      </c>
      <c r="DT104" s="56">
        <v>85182</v>
      </c>
      <c r="DU104" s="56">
        <v>85632</v>
      </c>
      <c r="DV104" s="56">
        <v>87772</v>
      </c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103">
        <v>2140</v>
      </c>
      <c r="EH104" s="83">
        <v>2.4381351683908306</v>
      </c>
      <c r="EI104" s="103">
        <v>1034</v>
      </c>
      <c r="EJ104" s="83">
        <v>1.1493869565700694</v>
      </c>
    </row>
    <row r="105" spans="1:140" ht="15" outlineLevel="2">
      <c r="A105" s="342">
        <v>30</v>
      </c>
      <c r="B105" s="342" t="s">
        <v>391</v>
      </c>
      <c r="C105" s="342" t="s">
        <v>392</v>
      </c>
      <c r="D105" s="345">
        <v>12527</v>
      </c>
      <c r="E105" s="355">
        <v>12451</v>
      </c>
      <c r="F105" s="355">
        <v>12452</v>
      </c>
      <c r="G105" s="355">
        <v>12482</v>
      </c>
      <c r="H105" s="355">
        <v>12601</v>
      </c>
      <c r="I105" s="355">
        <v>12641</v>
      </c>
      <c r="J105" s="355">
        <v>12548</v>
      </c>
      <c r="K105" s="355">
        <v>12524</v>
      </c>
      <c r="L105" s="355">
        <v>12301</v>
      </c>
      <c r="M105" s="355">
        <v>12332</v>
      </c>
      <c r="N105" s="355">
        <v>12280</v>
      </c>
      <c r="O105" s="348">
        <v>12381</v>
      </c>
      <c r="P105" s="345">
        <v>12029</v>
      </c>
      <c r="Q105" s="355">
        <v>9412</v>
      </c>
      <c r="R105" s="355">
        <v>11978</v>
      </c>
      <c r="S105" s="355">
        <v>12028</v>
      </c>
      <c r="T105" s="355">
        <v>12601</v>
      </c>
      <c r="U105" s="355">
        <v>12231</v>
      </c>
      <c r="V105" s="355">
        <v>12230</v>
      </c>
      <c r="W105" s="355">
        <v>12579</v>
      </c>
      <c r="X105" s="355">
        <v>12640</v>
      </c>
      <c r="Y105" s="355">
        <v>12557</v>
      </c>
      <c r="Z105" s="355">
        <v>12520</v>
      </c>
      <c r="AA105" s="348">
        <v>12206</v>
      </c>
      <c r="AB105" s="345">
        <v>11826</v>
      </c>
      <c r="AC105" s="355">
        <v>11666</v>
      </c>
      <c r="AD105" s="355">
        <v>11779</v>
      </c>
      <c r="AE105" s="355">
        <v>12020</v>
      </c>
      <c r="AF105" s="355">
        <v>12030</v>
      </c>
      <c r="AG105" s="355">
        <v>12093</v>
      </c>
      <c r="AH105" s="355">
        <v>12296</v>
      </c>
      <c r="AI105" s="355">
        <v>12383</v>
      </c>
      <c r="AJ105" s="355">
        <v>12425</v>
      </c>
      <c r="AK105" s="355">
        <v>12607</v>
      </c>
      <c r="AL105" s="355">
        <v>12552</v>
      </c>
      <c r="AM105" s="348">
        <v>12542</v>
      </c>
      <c r="AN105" s="345">
        <v>12462</v>
      </c>
      <c r="AO105" s="355">
        <v>12434</v>
      </c>
      <c r="AP105" s="355">
        <v>12604</v>
      </c>
      <c r="AQ105" s="355">
        <v>12808</v>
      </c>
      <c r="AR105" s="355">
        <v>13030</v>
      </c>
      <c r="AS105" s="355">
        <v>13631</v>
      </c>
      <c r="AT105" s="355">
        <v>13803</v>
      </c>
      <c r="AU105" s="355">
        <v>13860</v>
      </c>
      <c r="AV105" s="355">
        <v>13934</v>
      </c>
      <c r="AW105" s="355">
        <v>14042</v>
      </c>
      <c r="AX105" s="355">
        <v>13902</v>
      </c>
      <c r="AY105" s="348">
        <v>13769</v>
      </c>
      <c r="AZ105" s="345">
        <v>13512</v>
      </c>
      <c r="BA105" s="355">
        <v>13516</v>
      </c>
      <c r="BB105" s="355">
        <v>13728</v>
      </c>
      <c r="BC105" s="355">
        <v>13453</v>
      </c>
      <c r="BD105" s="355">
        <v>13279</v>
      </c>
      <c r="BE105" s="355">
        <v>13405</v>
      </c>
      <c r="BF105" s="355">
        <v>13541</v>
      </c>
      <c r="BG105" s="355">
        <v>13528</v>
      </c>
      <c r="BH105" s="355">
        <v>13577</v>
      </c>
      <c r="BI105" s="355">
        <v>13639</v>
      </c>
      <c r="BJ105" s="355">
        <v>13630</v>
      </c>
      <c r="BK105" s="344">
        <v>13701</v>
      </c>
      <c r="BL105" s="345">
        <v>13540</v>
      </c>
      <c r="BM105" s="355">
        <v>13637</v>
      </c>
      <c r="BN105" s="355">
        <v>13697</v>
      </c>
      <c r="BO105" s="355">
        <v>13681</v>
      </c>
      <c r="BP105" s="355">
        <v>13671</v>
      </c>
      <c r="BQ105" s="355">
        <v>13731</v>
      </c>
      <c r="BR105" s="355">
        <v>13654</v>
      </c>
      <c r="BS105" s="355">
        <v>13727</v>
      </c>
      <c r="BT105" s="355">
        <v>13860</v>
      </c>
      <c r="BU105" s="355">
        <v>13911</v>
      </c>
      <c r="BV105" s="355">
        <v>13752</v>
      </c>
      <c r="BW105" s="344">
        <v>13365</v>
      </c>
      <c r="BX105" s="345">
        <v>13296</v>
      </c>
      <c r="BY105" s="355">
        <v>13559</v>
      </c>
      <c r="BZ105" s="355">
        <v>13694</v>
      </c>
      <c r="CA105" s="355">
        <v>13788</v>
      </c>
      <c r="CB105" s="355">
        <v>13965</v>
      </c>
      <c r="CC105" s="355">
        <v>14053</v>
      </c>
      <c r="CD105" s="355">
        <v>14016</v>
      </c>
      <c r="CE105" s="355">
        <v>14022</v>
      </c>
      <c r="CF105" s="355">
        <v>14147</v>
      </c>
      <c r="CG105" s="355">
        <v>14323</v>
      </c>
      <c r="CH105" s="355">
        <v>14291</v>
      </c>
      <c r="CI105" s="344">
        <v>14279</v>
      </c>
      <c r="CJ105" s="345">
        <v>13919</v>
      </c>
      <c r="CK105" s="355">
        <v>13873</v>
      </c>
      <c r="CL105" s="355">
        <v>13866</v>
      </c>
      <c r="CM105" s="355">
        <v>13734</v>
      </c>
      <c r="CN105" s="355">
        <v>13514</v>
      </c>
      <c r="CO105" s="355">
        <v>13505</v>
      </c>
      <c r="CP105" s="355">
        <v>13801</v>
      </c>
      <c r="CQ105" s="355">
        <v>14048</v>
      </c>
      <c r="CR105" s="355">
        <v>14226</v>
      </c>
      <c r="CS105" s="355">
        <v>14345</v>
      </c>
      <c r="CT105" s="355">
        <v>14486</v>
      </c>
      <c r="CU105" s="344">
        <v>14519</v>
      </c>
      <c r="CV105" s="345">
        <v>14341</v>
      </c>
      <c r="CW105" s="355">
        <v>14471</v>
      </c>
      <c r="CX105" s="355">
        <v>14606</v>
      </c>
      <c r="CY105" s="355">
        <v>14611</v>
      </c>
      <c r="CZ105" s="355">
        <v>14697</v>
      </c>
      <c r="DA105" s="355">
        <v>14635</v>
      </c>
      <c r="DB105" s="355">
        <v>14509</v>
      </c>
      <c r="DC105" s="355">
        <v>14589</v>
      </c>
      <c r="DD105" s="355">
        <v>14455</v>
      </c>
      <c r="DE105" s="355">
        <v>14528</v>
      </c>
      <c r="DF105" s="355">
        <v>14399</v>
      </c>
      <c r="DG105" s="344">
        <v>14436</v>
      </c>
      <c r="DH105" s="345">
        <v>14374</v>
      </c>
      <c r="DI105" s="355">
        <v>14486</v>
      </c>
      <c r="DJ105" s="355">
        <v>14024</v>
      </c>
      <c r="DK105" s="355">
        <v>13993</v>
      </c>
      <c r="DL105" s="355">
        <v>13864</v>
      </c>
      <c r="DM105" s="355">
        <v>13925</v>
      </c>
      <c r="DN105" s="355">
        <v>12968</v>
      </c>
      <c r="DO105" s="355">
        <v>12965</v>
      </c>
      <c r="DP105" s="355">
        <v>13401</v>
      </c>
      <c r="DQ105" s="344">
        <v>13736</v>
      </c>
      <c r="DR105" s="344">
        <v>13924</v>
      </c>
      <c r="DS105" s="348">
        <v>13913</v>
      </c>
      <c r="DT105" s="344">
        <v>13748</v>
      </c>
      <c r="DU105" s="344">
        <v>13946</v>
      </c>
      <c r="DV105" s="344">
        <v>14187</v>
      </c>
      <c r="DW105" s="355"/>
      <c r="DX105" s="355"/>
      <c r="DY105" s="355"/>
      <c r="DZ105" s="355"/>
      <c r="EA105" s="355"/>
      <c r="EB105" s="355"/>
      <c r="EC105" s="355"/>
      <c r="ED105" s="355"/>
      <c r="EE105" s="355"/>
      <c r="EF105" s="355"/>
      <c r="EG105" s="103">
        <v>241</v>
      </c>
      <c r="EH105" s="83">
        <v>1.6987382815253402</v>
      </c>
      <c r="EI105" s="103">
        <v>274</v>
      </c>
      <c r="EJ105" s="83">
        <v>1.8980326960376837</v>
      </c>
    </row>
    <row r="106" spans="1:140" ht="15" outlineLevel="2">
      <c r="A106" s="342">
        <v>34</v>
      </c>
      <c r="B106" s="342" t="s">
        <v>391</v>
      </c>
      <c r="C106" s="342" t="s">
        <v>393</v>
      </c>
      <c r="D106" s="345">
        <v>7905</v>
      </c>
      <c r="E106" s="355">
        <v>7881</v>
      </c>
      <c r="F106" s="355">
        <v>7774</v>
      </c>
      <c r="G106" s="355">
        <v>7903</v>
      </c>
      <c r="H106" s="355">
        <v>8012</v>
      </c>
      <c r="I106" s="355">
        <v>8112</v>
      </c>
      <c r="J106" s="355">
        <v>8158</v>
      </c>
      <c r="K106" s="355">
        <v>8244</v>
      </c>
      <c r="L106" s="355">
        <v>8206</v>
      </c>
      <c r="M106" s="355">
        <v>8235</v>
      </c>
      <c r="N106" s="355">
        <v>8275</v>
      </c>
      <c r="O106" s="348">
        <v>8209</v>
      </c>
      <c r="P106" s="345">
        <v>8083</v>
      </c>
      <c r="Q106" s="355">
        <v>4212</v>
      </c>
      <c r="R106" s="355">
        <v>7877</v>
      </c>
      <c r="S106" s="355">
        <v>8048</v>
      </c>
      <c r="T106" s="355">
        <v>8012</v>
      </c>
      <c r="U106" s="355">
        <v>8098</v>
      </c>
      <c r="V106" s="355">
        <v>8067</v>
      </c>
      <c r="W106" s="355">
        <v>8256</v>
      </c>
      <c r="X106" s="355">
        <v>8195</v>
      </c>
      <c r="Y106" s="355">
        <v>8298</v>
      </c>
      <c r="Z106" s="355">
        <v>8368</v>
      </c>
      <c r="AA106" s="348">
        <v>8182</v>
      </c>
      <c r="AB106" s="345">
        <v>7968</v>
      </c>
      <c r="AC106" s="355">
        <v>7809</v>
      </c>
      <c r="AD106" s="355">
        <v>7855</v>
      </c>
      <c r="AE106" s="355">
        <v>7876</v>
      </c>
      <c r="AF106" s="355">
        <v>7851</v>
      </c>
      <c r="AG106" s="355">
        <v>7901</v>
      </c>
      <c r="AH106" s="355">
        <v>8117</v>
      </c>
      <c r="AI106" s="355">
        <v>8359</v>
      </c>
      <c r="AJ106" s="355">
        <v>8531</v>
      </c>
      <c r="AK106" s="355">
        <v>8561</v>
      </c>
      <c r="AL106" s="355">
        <v>8497</v>
      </c>
      <c r="AM106" s="348">
        <v>8410</v>
      </c>
      <c r="AN106" s="345">
        <v>8060</v>
      </c>
      <c r="AO106" s="355">
        <v>7695</v>
      </c>
      <c r="AP106" s="355">
        <v>7864</v>
      </c>
      <c r="AQ106" s="355">
        <v>8133</v>
      </c>
      <c r="AR106" s="355">
        <v>8258</v>
      </c>
      <c r="AS106" s="355">
        <v>8454</v>
      </c>
      <c r="AT106" s="355">
        <v>8585</v>
      </c>
      <c r="AU106" s="355">
        <v>8687</v>
      </c>
      <c r="AV106" s="355">
        <v>8716</v>
      </c>
      <c r="AW106" s="355">
        <v>8830</v>
      </c>
      <c r="AX106" s="355">
        <v>8788</v>
      </c>
      <c r="AY106" s="348">
        <v>8750</v>
      </c>
      <c r="AZ106" s="345">
        <v>8659</v>
      </c>
      <c r="BA106" s="355">
        <v>8570</v>
      </c>
      <c r="BB106" s="355">
        <v>8612</v>
      </c>
      <c r="BC106" s="355">
        <v>8406</v>
      </c>
      <c r="BD106" s="355">
        <v>8425</v>
      </c>
      <c r="BE106" s="355">
        <v>8588</v>
      </c>
      <c r="BF106" s="355">
        <v>8613</v>
      </c>
      <c r="BG106" s="355">
        <v>8947</v>
      </c>
      <c r="BH106" s="355">
        <v>8444</v>
      </c>
      <c r="BI106" s="355">
        <v>8394</v>
      </c>
      <c r="BJ106" s="355">
        <v>8231</v>
      </c>
      <c r="BK106" s="344">
        <v>8280</v>
      </c>
      <c r="BL106" s="345">
        <v>8154</v>
      </c>
      <c r="BM106" s="355">
        <v>8087</v>
      </c>
      <c r="BN106" s="355">
        <v>8189</v>
      </c>
      <c r="BO106" s="355">
        <v>8300</v>
      </c>
      <c r="BP106" s="355">
        <v>8309</v>
      </c>
      <c r="BQ106" s="355">
        <v>8299</v>
      </c>
      <c r="BR106" s="355">
        <v>8245</v>
      </c>
      <c r="BS106" s="355">
        <v>8330</v>
      </c>
      <c r="BT106" s="355">
        <v>8378</v>
      </c>
      <c r="BU106" s="355">
        <v>8339</v>
      </c>
      <c r="BV106" s="355">
        <v>8246</v>
      </c>
      <c r="BW106" s="344">
        <v>8291</v>
      </c>
      <c r="BX106" s="345">
        <v>8012</v>
      </c>
      <c r="BY106" s="355">
        <v>7872</v>
      </c>
      <c r="BZ106" s="355">
        <v>7985</v>
      </c>
      <c r="CA106" s="355">
        <v>8046</v>
      </c>
      <c r="CB106" s="355">
        <v>8080</v>
      </c>
      <c r="CC106" s="355">
        <v>8134</v>
      </c>
      <c r="CD106" s="355">
        <v>8184</v>
      </c>
      <c r="CE106" s="355">
        <v>8268</v>
      </c>
      <c r="CF106" s="355">
        <v>8212</v>
      </c>
      <c r="CG106" s="355">
        <v>8257</v>
      </c>
      <c r="CH106" s="355">
        <v>8252</v>
      </c>
      <c r="CI106" s="344">
        <v>8201</v>
      </c>
      <c r="CJ106" s="345">
        <v>7971</v>
      </c>
      <c r="CK106" s="355">
        <v>7748</v>
      </c>
      <c r="CL106" s="355">
        <v>7852</v>
      </c>
      <c r="CM106" s="355">
        <v>7845</v>
      </c>
      <c r="CN106" s="355">
        <v>7768</v>
      </c>
      <c r="CO106" s="355">
        <v>7831</v>
      </c>
      <c r="CP106" s="355">
        <v>7888</v>
      </c>
      <c r="CQ106" s="355">
        <v>8022</v>
      </c>
      <c r="CR106" s="355">
        <v>8088</v>
      </c>
      <c r="CS106" s="355">
        <v>8186</v>
      </c>
      <c r="CT106" s="355">
        <v>8285</v>
      </c>
      <c r="CU106" s="344">
        <v>8296</v>
      </c>
      <c r="CV106" s="345">
        <v>8234</v>
      </c>
      <c r="CW106" s="355">
        <v>8271</v>
      </c>
      <c r="CX106" s="355">
        <v>8376</v>
      </c>
      <c r="CY106" s="355">
        <v>8416</v>
      </c>
      <c r="CZ106" s="355">
        <v>8500</v>
      </c>
      <c r="DA106" s="355">
        <v>8501</v>
      </c>
      <c r="DB106" s="355">
        <v>8485</v>
      </c>
      <c r="DC106" s="355">
        <v>8577</v>
      </c>
      <c r="DD106" s="355">
        <v>8669</v>
      </c>
      <c r="DE106" s="355">
        <v>8753</v>
      </c>
      <c r="DF106" s="355">
        <v>8714</v>
      </c>
      <c r="DG106" s="344">
        <v>8705</v>
      </c>
      <c r="DH106" s="345">
        <v>8907</v>
      </c>
      <c r="DI106" s="355">
        <v>9323</v>
      </c>
      <c r="DJ106" s="355">
        <v>9734</v>
      </c>
      <c r="DK106" s="355">
        <v>10111</v>
      </c>
      <c r="DL106" s="355">
        <v>10285</v>
      </c>
      <c r="DM106" s="355">
        <v>10516</v>
      </c>
      <c r="DN106" s="355">
        <v>9820</v>
      </c>
      <c r="DO106" s="355">
        <v>9899</v>
      </c>
      <c r="DP106" s="355">
        <v>10156</v>
      </c>
      <c r="DQ106" s="344">
        <v>10280</v>
      </c>
      <c r="DR106" s="344">
        <v>10497</v>
      </c>
      <c r="DS106" s="348">
        <v>10539</v>
      </c>
      <c r="DT106" s="344">
        <v>10449</v>
      </c>
      <c r="DU106" s="344">
        <v>10661</v>
      </c>
      <c r="DV106" s="344">
        <v>11001</v>
      </c>
      <c r="DW106" s="355"/>
      <c r="DX106" s="355"/>
      <c r="DY106" s="355"/>
      <c r="DZ106" s="355"/>
      <c r="EA106" s="355"/>
      <c r="EB106" s="355"/>
      <c r="EC106" s="355"/>
      <c r="ED106" s="355"/>
      <c r="EE106" s="355"/>
      <c r="EF106" s="355"/>
      <c r="EG106" s="103">
        <v>340</v>
      </c>
      <c r="EH106" s="83">
        <v>3.0906281247159351</v>
      </c>
      <c r="EI106" s="103">
        <v>462</v>
      </c>
      <c r="EJ106" s="83">
        <v>5.3072946582423892</v>
      </c>
    </row>
    <row r="107" spans="1:140" ht="15" outlineLevel="2">
      <c r="A107" s="342">
        <v>36</v>
      </c>
      <c r="B107" s="342" t="s">
        <v>391</v>
      </c>
      <c r="C107" s="342" t="s">
        <v>394</v>
      </c>
      <c r="D107" s="345">
        <v>1401</v>
      </c>
      <c r="E107" s="355">
        <v>1385</v>
      </c>
      <c r="F107" s="355">
        <v>1409</v>
      </c>
      <c r="G107" s="355">
        <v>1418</v>
      </c>
      <c r="H107" s="355">
        <v>1404</v>
      </c>
      <c r="I107" s="355">
        <v>1412</v>
      </c>
      <c r="J107" s="355">
        <v>1329</v>
      </c>
      <c r="K107" s="355">
        <v>1331</v>
      </c>
      <c r="L107" s="355">
        <v>1296</v>
      </c>
      <c r="M107" s="355">
        <v>1306</v>
      </c>
      <c r="N107" s="355">
        <v>1291</v>
      </c>
      <c r="O107" s="348">
        <v>1359</v>
      </c>
      <c r="P107" s="345">
        <v>1324</v>
      </c>
      <c r="Q107" s="355">
        <v>1277</v>
      </c>
      <c r="R107" s="355">
        <v>1348</v>
      </c>
      <c r="S107" s="355">
        <v>1381</v>
      </c>
      <c r="T107" s="355">
        <v>1404</v>
      </c>
      <c r="U107" s="355">
        <v>1371</v>
      </c>
      <c r="V107" s="355">
        <v>1413</v>
      </c>
      <c r="W107" s="355">
        <v>1463</v>
      </c>
      <c r="X107" s="355">
        <v>1453</v>
      </c>
      <c r="Y107" s="355">
        <v>1448</v>
      </c>
      <c r="Z107" s="355">
        <v>1465</v>
      </c>
      <c r="AA107" s="348">
        <v>1443</v>
      </c>
      <c r="AB107" s="345">
        <v>1393</v>
      </c>
      <c r="AC107" s="355">
        <v>1356</v>
      </c>
      <c r="AD107" s="355">
        <v>1374</v>
      </c>
      <c r="AE107" s="355">
        <v>1412</v>
      </c>
      <c r="AF107" s="355">
        <v>1450</v>
      </c>
      <c r="AG107" s="355">
        <v>1474</v>
      </c>
      <c r="AH107" s="355">
        <v>1502</v>
      </c>
      <c r="AI107" s="355">
        <v>1481</v>
      </c>
      <c r="AJ107" s="355">
        <v>1507</v>
      </c>
      <c r="AK107" s="355">
        <v>1519</v>
      </c>
      <c r="AL107" s="355">
        <v>1475</v>
      </c>
      <c r="AM107" s="348">
        <v>1486</v>
      </c>
      <c r="AN107" s="345">
        <v>1491</v>
      </c>
      <c r="AO107" s="355">
        <v>1482</v>
      </c>
      <c r="AP107" s="355">
        <v>1529</v>
      </c>
      <c r="AQ107" s="355">
        <v>1564</v>
      </c>
      <c r="AR107" s="355">
        <v>1590</v>
      </c>
      <c r="AS107" s="355">
        <v>1681</v>
      </c>
      <c r="AT107" s="355">
        <v>1722</v>
      </c>
      <c r="AU107" s="355">
        <v>1708</v>
      </c>
      <c r="AV107" s="355">
        <v>1729</v>
      </c>
      <c r="AW107" s="355">
        <v>1776</v>
      </c>
      <c r="AX107" s="355">
        <v>1743</v>
      </c>
      <c r="AY107" s="348">
        <v>1656</v>
      </c>
      <c r="AZ107" s="345">
        <v>1651</v>
      </c>
      <c r="BA107" s="355">
        <v>1639</v>
      </c>
      <c r="BB107" s="355">
        <v>1648</v>
      </c>
      <c r="BC107" s="355">
        <v>1613</v>
      </c>
      <c r="BD107" s="355">
        <v>1590</v>
      </c>
      <c r="BE107" s="355">
        <v>1609</v>
      </c>
      <c r="BF107" s="355">
        <v>1604</v>
      </c>
      <c r="BG107" s="355">
        <v>1690</v>
      </c>
      <c r="BH107" s="355">
        <v>1581</v>
      </c>
      <c r="BI107" s="355">
        <v>1573</v>
      </c>
      <c r="BJ107" s="355">
        <v>1527</v>
      </c>
      <c r="BK107" s="344">
        <v>1512</v>
      </c>
      <c r="BL107" s="345">
        <v>1477</v>
      </c>
      <c r="BM107" s="355">
        <v>1483</v>
      </c>
      <c r="BN107" s="355">
        <v>1485</v>
      </c>
      <c r="BO107" s="355">
        <v>1508</v>
      </c>
      <c r="BP107" s="355">
        <v>1473</v>
      </c>
      <c r="BQ107" s="355">
        <v>1472</v>
      </c>
      <c r="BR107" s="355">
        <v>1468</v>
      </c>
      <c r="BS107" s="355">
        <v>1504</v>
      </c>
      <c r="BT107" s="355">
        <v>1515</v>
      </c>
      <c r="BU107" s="355">
        <v>1499</v>
      </c>
      <c r="BV107" s="355">
        <v>1483</v>
      </c>
      <c r="BW107" s="344">
        <v>1473</v>
      </c>
      <c r="BX107" s="345">
        <v>1441</v>
      </c>
      <c r="BY107" s="355">
        <v>1430</v>
      </c>
      <c r="BZ107" s="355">
        <v>1484</v>
      </c>
      <c r="CA107" s="355">
        <v>1456</v>
      </c>
      <c r="CB107" s="355">
        <v>1500</v>
      </c>
      <c r="CC107" s="355">
        <v>1482</v>
      </c>
      <c r="CD107" s="355">
        <v>1482</v>
      </c>
      <c r="CE107" s="355">
        <v>1472</v>
      </c>
      <c r="CF107" s="355">
        <v>1479</v>
      </c>
      <c r="CG107" s="355">
        <v>1516</v>
      </c>
      <c r="CH107" s="355">
        <v>1502</v>
      </c>
      <c r="CI107" s="344">
        <v>1506</v>
      </c>
      <c r="CJ107" s="345">
        <v>1459</v>
      </c>
      <c r="CK107" s="355">
        <v>1446</v>
      </c>
      <c r="CL107" s="355">
        <v>1442</v>
      </c>
      <c r="CM107" s="355">
        <v>1459</v>
      </c>
      <c r="CN107" s="355">
        <v>1431</v>
      </c>
      <c r="CO107" s="355">
        <v>1435</v>
      </c>
      <c r="CP107" s="355">
        <v>1442</v>
      </c>
      <c r="CQ107" s="355">
        <v>1488</v>
      </c>
      <c r="CR107" s="355">
        <v>1516</v>
      </c>
      <c r="CS107" s="355">
        <v>1522</v>
      </c>
      <c r="CT107" s="355">
        <v>1513</v>
      </c>
      <c r="CU107" s="344">
        <v>1513</v>
      </c>
      <c r="CV107" s="345">
        <v>1500</v>
      </c>
      <c r="CW107" s="355">
        <v>1506</v>
      </c>
      <c r="CX107" s="355">
        <v>1548</v>
      </c>
      <c r="CY107" s="355">
        <v>1547</v>
      </c>
      <c r="CZ107" s="355">
        <v>1557</v>
      </c>
      <c r="DA107" s="355">
        <v>1550</v>
      </c>
      <c r="DB107" s="355">
        <v>1538</v>
      </c>
      <c r="DC107" s="355">
        <v>1525</v>
      </c>
      <c r="DD107" s="355">
        <v>1555</v>
      </c>
      <c r="DE107" s="355">
        <v>1562</v>
      </c>
      <c r="DF107" s="355">
        <v>1493</v>
      </c>
      <c r="DG107" s="344">
        <v>1496</v>
      </c>
      <c r="DH107" s="345">
        <v>1472</v>
      </c>
      <c r="DI107" s="355">
        <v>1498</v>
      </c>
      <c r="DJ107" s="355">
        <v>1507</v>
      </c>
      <c r="DK107" s="355">
        <v>1533</v>
      </c>
      <c r="DL107" s="355">
        <v>1516</v>
      </c>
      <c r="DM107" s="355">
        <v>1515</v>
      </c>
      <c r="DN107" s="355">
        <v>1357</v>
      </c>
      <c r="DO107" s="355">
        <v>1355</v>
      </c>
      <c r="DP107" s="355">
        <v>1362</v>
      </c>
      <c r="DQ107" s="344">
        <v>1346</v>
      </c>
      <c r="DR107" s="344">
        <v>1358</v>
      </c>
      <c r="DS107" s="348">
        <v>1316</v>
      </c>
      <c r="DT107" s="344">
        <v>1290</v>
      </c>
      <c r="DU107" s="344">
        <v>1257</v>
      </c>
      <c r="DV107" s="344">
        <v>1283</v>
      </c>
      <c r="DW107" s="355"/>
      <c r="DX107" s="355"/>
      <c r="DY107" s="355"/>
      <c r="DZ107" s="355"/>
      <c r="EA107" s="355"/>
      <c r="EB107" s="355"/>
      <c r="EC107" s="355"/>
      <c r="ED107" s="355"/>
      <c r="EE107" s="355"/>
      <c r="EF107" s="355"/>
      <c r="EG107" s="103">
        <v>26</v>
      </c>
      <c r="EH107" s="83">
        <v>2.0265003897116136</v>
      </c>
      <c r="EI107" s="103">
        <v>-33</v>
      </c>
      <c r="EJ107" s="83">
        <v>-2.2058823529411766</v>
      </c>
    </row>
    <row r="108" spans="1:140" ht="15" outlineLevel="2">
      <c r="A108" s="342">
        <v>91</v>
      </c>
      <c r="B108" s="342" t="s">
        <v>391</v>
      </c>
      <c r="C108" s="342" t="s">
        <v>395</v>
      </c>
      <c r="D108" s="345">
        <v>740</v>
      </c>
      <c r="E108" s="355">
        <v>730</v>
      </c>
      <c r="F108" s="355">
        <v>750</v>
      </c>
      <c r="G108" s="355">
        <v>756</v>
      </c>
      <c r="H108" s="355">
        <v>748</v>
      </c>
      <c r="I108" s="355">
        <v>758</v>
      </c>
      <c r="J108" s="355">
        <v>754</v>
      </c>
      <c r="K108" s="355">
        <v>741</v>
      </c>
      <c r="L108" s="355">
        <v>731</v>
      </c>
      <c r="M108" s="355">
        <v>721</v>
      </c>
      <c r="N108" s="355">
        <v>718</v>
      </c>
      <c r="O108" s="348">
        <v>741</v>
      </c>
      <c r="P108" s="345">
        <v>674</v>
      </c>
      <c r="Q108" s="355">
        <v>659</v>
      </c>
      <c r="R108" s="355">
        <v>683</v>
      </c>
      <c r="S108" s="355">
        <v>713</v>
      </c>
      <c r="T108" s="355">
        <v>748</v>
      </c>
      <c r="U108" s="355">
        <v>739</v>
      </c>
      <c r="V108" s="355">
        <v>735</v>
      </c>
      <c r="W108" s="355">
        <v>757</v>
      </c>
      <c r="X108" s="355">
        <v>784</v>
      </c>
      <c r="Y108" s="355">
        <v>786</v>
      </c>
      <c r="Z108" s="355">
        <v>758</v>
      </c>
      <c r="AA108" s="348">
        <v>740</v>
      </c>
      <c r="AB108" s="345">
        <v>713</v>
      </c>
      <c r="AC108" s="355">
        <v>683</v>
      </c>
      <c r="AD108" s="355">
        <v>688</v>
      </c>
      <c r="AE108" s="355">
        <v>707</v>
      </c>
      <c r="AF108" s="355">
        <v>707</v>
      </c>
      <c r="AG108" s="355">
        <v>715</v>
      </c>
      <c r="AH108" s="355">
        <v>774</v>
      </c>
      <c r="AI108" s="355">
        <v>772</v>
      </c>
      <c r="AJ108" s="355">
        <v>786</v>
      </c>
      <c r="AK108" s="355">
        <v>794</v>
      </c>
      <c r="AL108" s="355">
        <v>763</v>
      </c>
      <c r="AM108" s="348">
        <v>765</v>
      </c>
      <c r="AN108" s="345">
        <v>768</v>
      </c>
      <c r="AO108" s="355">
        <v>686</v>
      </c>
      <c r="AP108" s="355">
        <v>702</v>
      </c>
      <c r="AQ108" s="355">
        <v>734</v>
      </c>
      <c r="AR108" s="355">
        <v>737</v>
      </c>
      <c r="AS108" s="355">
        <v>807</v>
      </c>
      <c r="AT108" s="355">
        <v>811</v>
      </c>
      <c r="AU108" s="355">
        <v>807</v>
      </c>
      <c r="AV108" s="355">
        <v>801</v>
      </c>
      <c r="AW108" s="355">
        <v>810</v>
      </c>
      <c r="AX108" s="355">
        <v>785</v>
      </c>
      <c r="AY108" s="348">
        <v>774</v>
      </c>
      <c r="AZ108" s="345">
        <v>747</v>
      </c>
      <c r="BA108" s="355">
        <v>738</v>
      </c>
      <c r="BB108" s="355">
        <v>749</v>
      </c>
      <c r="BC108" s="355">
        <v>734</v>
      </c>
      <c r="BD108" s="355">
        <v>744</v>
      </c>
      <c r="BE108" s="355">
        <v>755</v>
      </c>
      <c r="BF108" s="355">
        <v>762</v>
      </c>
      <c r="BG108" s="355">
        <v>732</v>
      </c>
      <c r="BH108" s="355">
        <v>755</v>
      </c>
      <c r="BI108" s="355">
        <v>739</v>
      </c>
      <c r="BJ108" s="355">
        <v>751</v>
      </c>
      <c r="BK108" s="344">
        <v>761</v>
      </c>
      <c r="BL108" s="345">
        <v>745</v>
      </c>
      <c r="BM108" s="355">
        <v>750</v>
      </c>
      <c r="BN108" s="355">
        <v>770</v>
      </c>
      <c r="BO108" s="355">
        <v>787</v>
      </c>
      <c r="BP108" s="355">
        <v>800</v>
      </c>
      <c r="BQ108" s="355">
        <v>815</v>
      </c>
      <c r="BR108" s="355">
        <v>812</v>
      </c>
      <c r="BS108" s="355">
        <v>814</v>
      </c>
      <c r="BT108" s="355">
        <v>820</v>
      </c>
      <c r="BU108" s="355">
        <v>812</v>
      </c>
      <c r="BV108" s="355">
        <v>821</v>
      </c>
      <c r="BW108" s="344">
        <v>828</v>
      </c>
      <c r="BX108" s="345">
        <v>790</v>
      </c>
      <c r="BY108" s="355">
        <v>806</v>
      </c>
      <c r="BZ108" s="355">
        <v>799</v>
      </c>
      <c r="CA108" s="355">
        <v>804</v>
      </c>
      <c r="CB108" s="355">
        <v>823</v>
      </c>
      <c r="CC108" s="355">
        <v>848</v>
      </c>
      <c r="CD108" s="355">
        <v>861</v>
      </c>
      <c r="CE108" s="355">
        <v>867</v>
      </c>
      <c r="CF108" s="355">
        <v>875</v>
      </c>
      <c r="CG108" s="355">
        <v>876</v>
      </c>
      <c r="CH108" s="355">
        <v>900</v>
      </c>
      <c r="CI108" s="344">
        <v>910</v>
      </c>
      <c r="CJ108" s="345">
        <v>874</v>
      </c>
      <c r="CK108" s="355">
        <v>869</v>
      </c>
      <c r="CL108" s="355">
        <v>878</v>
      </c>
      <c r="CM108" s="355">
        <v>880</v>
      </c>
      <c r="CN108" s="355">
        <v>836</v>
      </c>
      <c r="CO108" s="355">
        <v>831</v>
      </c>
      <c r="CP108" s="355">
        <v>821</v>
      </c>
      <c r="CQ108" s="355">
        <v>844</v>
      </c>
      <c r="CR108" s="355">
        <v>856</v>
      </c>
      <c r="CS108" s="355">
        <v>873</v>
      </c>
      <c r="CT108" s="355">
        <v>883</v>
      </c>
      <c r="CU108" s="344">
        <v>880</v>
      </c>
      <c r="CV108" s="345">
        <v>874</v>
      </c>
      <c r="CW108" s="355">
        <v>898</v>
      </c>
      <c r="CX108" s="355">
        <v>905</v>
      </c>
      <c r="CY108" s="355">
        <v>923</v>
      </c>
      <c r="CZ108" s="355">
        <v>926</v>
      </c>
      <c r="DA108" s="355">
        <v>930</v>
      </c>
      <c r="DB108" s="355">
        <v>914</v>
      </c>
      <c r="DC108" s="355">
        <v>910</v>
      </c>
      <c r="DD108" s="355">
        <v>932</v>
      </c>
      <c r="DE108" s="355">
        <v>942</v>
      </c>
      <c r="DF108" s="355">
        <v>931</v>
      </c>
      <c r="DG108" s="344">
        <v>945</v>
      </c>
      <c r="DH108" s="345">
        <v>925</v>
      </c>
      <c r="DI108" s="355">
        <v>923</v>
      </c>
      <c r="DJ108" s="355">
        <v>936</v>
      </c>
      <c r="DK108" s="355">
        <v>950</v>
      </c>
      <c r="DL108" s="355">
        <v>945</v>
      </c>
      <c r="DM108" s="355">
        <v>957</v>
      </c>
      <c r="DN108" s="355">
        <v>860</v>
      </c>
      <c r="DO108" s="355">
        <v>865</v>
      </c>
      <c r="DP108" s="355">
        <v>881</v>
      </c>
      <c r="DQ108" s="344">
        <v>874</v>
      </c>
      <c r="DR108" s="344">
        <v>906</v>
      </c>
      <c r="DS108" s="348">
        <v>903</v>
      </c>
      <c r="DT108" s="344">
        <v>857</v>
      </c>
      <c r="DU108" s="344">
        <v>830</v>
      </c>
      <c r="DV108" s="344">
        <v>898</v>
      </c>
      <c r="DW108" s="355"/>
      <c r="DX108" s="355"/>
      <c r="DY108" s="355"/>
      <c r="DZ108" s="355"/>
      <c r="EA108" s="355"/>
      <c r="EB108" s="355"/>
      <c r="EC108" s="355"/>
      <c r="ED108" s="355"/>
      <c r="EE108" s="355"/>
      <c r="EF108" s="355"/>
      <c r="EG108" s="103">
        <v>68</v>
      </c>
      <c r="EH108" s="83">
        <v>7.5723830734966597</v>
      </c>
      <c r="EI108" s="103">
        <v>-5</v>
      </c>
      <c r="EJ108" s="83">
        <v>-0.52910052910052907</v>
      </c>
    </row>
    <row r="109" spans="1:140" ht="15" outlineLevel="2">
      <c r="A109" s="342">
        <v>93</v>
      </c>
      <c r="B109" s="342" t="s">
        <v>391</v>
      </c>
      <c r="C109" s="342" t="s">
        <v>396</v>
      </c>
      <c r="D109" s="345">
        <v>1373</v>
      </c>
      <c r="E109" s="355">
        <v>1398</v>
      </c>
      <c r="F109" s="355">
        <v>1386</v>
      </c>
      <c r="G109" s="355">
        <v>1391</v>
      </c>
      <c r="H109" s="355">
        <v>1375</v>
      </c>
      <c r="I109" s="355">
        <v>1396</v>
      </c>
      <c r="J109" s="355">
        <v>1397</v>
      </c>
      <c r="K109" s="355">
        <v>1387</v>
      </c>
      <c r="L109" s="355">
        <v>1388</v>
      </c>
      <c r="M109" s="355">
        <v>1388</v>
      </c>
      <c r="N109" s="355">
        <v>1408</v>
      </c>
      <c r="O109" s="348">
        <v>1443</v>
      </c>
      <c r="P109" s="345">
        <v>1402</v>
      </c>
      <c r="Q109" s="355">
        <v>927</v>
      </c>
      <c r="R109" s="355">
        <v>1266</v>
      </c>
      <c r="S109" s="355">
        <v>1324</v>
      </c>
      <c r="T109" s="355">
        <v>1375</v>
      </c>
      <c r="U109" s="355">
        <v>1347</v>
      </c>
      <c r="V109" s="355">
        <v>1347</v>
      </c>
      <c r="W109" s="355">
        <v>1366</v>
      </c>
      <c r="X109" s="355">
        <v>1362</v>
      </c>
      <c r="Y109" s="355">
        <v>1388</v>
      </c>
      <c r="Z109" s="355">
        <v>1305</v>
      </c>
      <c r="AA109" s="348">
        <v>1269</v>
      </c>
      <c r="AB109" s="345">
        <v>1236</v>
      </c>
      <c r="AC109" s="355">
        <v>1224</v>
      </c>
      <c r="AD109" s="355">
        <v>1252</v>
      </c>
      <c r="AE109" s="355">
        <v>1253</v>
      </c>
      <c r="AF109" s="355">
        <v>1225</v>
      </c>
      <c r="AG109" s="355">
        <v>1245</v>
      </c>
      <c r="AH109" s="355">
        <v>1360</v>
      </c>
      <c r="AI109" s="355">
        <v>1389</v>
      </c>
      <c r="AJ109" s="355">
        <v>1402</v>
      </c>
      <c r="AK109" s="355">
        <v>1370</v>
      </c>
      <c r="AL109" s="355">
        <v>1245</v>
      </c>
      <c r="AM109" s="348">
        <v>1258</v>
      </c>
      <c r="AN109" s="345">
        <v>1243</v>
      </c>
      <c r="AO109" s="355">
        <v>1162</v>
      </c>
      <c r="AP109" s="355">
        <v>1199</v>
      </c>
      <c r="AQ109" s="355">
        <v>1277</v>
      </c>
      <c r="AR109" s="355">
        <v>1306</v>
      </c>
      <c r="AS109" s="355">
        <v>1340</v>
      </c>
      <c r="AT109" s="355">
        <v>1356</v>
      </c>
      <c r="AU109" s="355">
        <v>1365</v>
      </c>
      <c r="AV109" s="355">
        <v>1391</v>
      </c>
      <c r="AW109" s="355">
        <v>1380</v>
      </c>
      <c r="AX109" s="355">
        <v>1343</v>
      </c>
      <c r="AY109" s="348">
        <v>1325</v>
      </c>
      <c r="AZ109" s="345">
        <v>1292</v>
      </c>
      <c r="BA109" s="355">
        <v>1283</v>
      </c>
      <c r="BB109" s="355">
        <v>1273</v>
      </c>
      <c r="BC109" s="355">
        <v>1239</v>
      </c>
      <c r="BD109" s="355">
        <v>1248</v>
      </c>
      <c r="BE109" s="355">
        <v>1271</v>
      </c>
      <c r="BF109" s="355">
        <v>1259</v>
      </c>
      <c r="BG109" s="355">
        <v>1240</v>
      </c>
      <c r="BH109" s="355">
        <v>1233</v>
      </c>
      <c r="BI109" s="355">
        <v>1210</v>
      </c>
      <c r="BJ109" s="355">
        <v>1170</v>
      </c>
      <c r="BK109" s="344">
        <v>1157</v>
      </c>
      <c r="BL109" s="345">
        <v>1165</v>
      </c>
      <c r="BM109" s="355">
        <v>1194</v>
      </c>
      <c r="BN109" s="355">
        <v>1194</v>
      </c>
      <c r="BO109" s="355">
        <v>1214</v>
      </c>
      <c r="BP109" s="355">
        <v>1194</v>
      </c>
      <c r="BQ109" s="355">
        <v>1188</v>
      </c>
      <c r="BR109" s="355">
        <v>1165</v>
      </c>
      <c r="BS109" s="355">
        <v>1205</v>
      </c>
      <c r="BT109" s="355">
        <v>1190</v>
      </c>
      <c r="BU109" s="355">
        <v>1192</v>
      </c>
      <c r="BV109" s="355">
        <v>1180</v>
      </c>
      <c r="BW109" s="344">
        <v>1163</v>
      </c>
      <c r="BX109" s="345">
        <v>1073</v>
      </c>
      <c r="BY109" s="355">
        <v>1070</v>
      </c>
      <c r="BZ109" s="355">
        <v>1126</v>
      </c>
      <c r="CA109" s="355">
        <v>1143</v>
      </c>
      <c r="CB109" s="355">
        <v>1170</v>
      </c>
      <c r="CC109" s="355">
        <v>1197</v>
      </c>
      <c r="CD109" s="355">
        <v>1209</v>
      </c>
      <c r="CE109" s="355">
        <v>1244</v>
      </c>
      <c r="CF109" s="355">
        <v>1212</v>
      </c>
      <c r="CG109" s="355">
        <v>1233</v>
      </c>
      <c r="CH109" s="355">
        <v>1261</v>
      </c>
      <c r="CI109" s="344">
        <v>1217</v>
      </c>
      <c r="CJ109" s="345">
        <v>1130</v>
      </c>
      <c r="CK109" s="355">
        <v>1139</v>
      </c>
      <c r="CL109" s="355">
        <v>1153</v>
      </c>
      <c r="CM109" s="355">
        <v>1156</v>
      </c>
      <c r="CN109" s="355">
        <v>1167</v>
      </c>
      <c r="CO109" s="355">
        <v>1179</v>
      </c>
      <c r="CP109" s="355">
        <v>1140</v>
      </c>
      <c r="CQ109" s="355">
        <v>1185</v>
      </c>
      <c r="CR109" s="355">
        <v>1175</v>
      </c>
      <c r="CS109" s="355">
        <v>1130</v>
      </c>
      <c r="CT109" s="355">
        <v>1183</v>
      </c>
      <c r="CU109" s="344">
        <v>1146</v>
      </c>
      <c r="CV109" s="345">
        <v>1120</v>
      </c>
      <c r="CW109" s="355">
        <v>1115</v>
      </c>
      <c r="CX109" s="355">
        <v>1143</v>
      </c>
      <c r="CY109" s="355">
        <v>1166</v>
      </c>
      <c r="CZ109" s="355">
        <v>1147</v>
      </c>
      <c r="DA109" s="355">
        <v>1169</v>
      </c>
      <c r="DB109" s="355">
        <v>1175</v>
      </c>
      <c r="DC109" s="355">
        <v>1196</v>
      </c>
      <c r="DD109" s="355">
        <v>1253</v>
      </c>
      <c r="DE109" s="355">
        <v>1284</v>
      </c>
      <c r="DF109" s="355">
        <v>1285</v>
      </c>
      <c r="DG109" s="344">
        <v>1280</v>
      </c>
      <c r="DH109" s="345">
        <v>1239</v>
      </c>
      <c r="DI109" s="355">
        <v>1283</v>
      </c>
      <c r="DJ109" s="355">
        <v>1320</v>
      </c>
      <c r="DK109" s="355">
        <v>1315</v>
      </c>
      <c r="DL109" s="355">
        <v>1315</v>
      </c>
      <c r="DM109" s="355">
        <v>1322</v>
      </c>
      <c r="DN109" s="355">
        <v>1232</v>
      </c>
      <c r="DO109" s="355">
        <v>1233</v>
      </c>
      <c r="DP109" s="355">
        <v>1232</v>
      </c>
      <c r="DQ109" s="344">
        <v>1226</v>
      </c>
      <c r="DR109" s="344">
        <v>1226</v>
      </c>
      <c r="DS109" s="348">
        <v>1210</v>
      </c>
      <c r="DT109" s="344">
        <v>1127</v>
      </c>
      <c r="DU109" s="344">
        <v>1131</v>
      </c>
      <c r="DV109" s="344">
        <v>1217</v>
      </c>
      <c r="DW109" s="355"/>
      <c r="DX109" s="355"/>
      <c r="DY109" s="355"/>
      <c r="DZ109" s="355"/>
      <c r="EA109" s="355"/>
      <c r="EB109" s="355"/>
      <c r="EC109" s="355"/>
      <c r="ED109" s="355"/>
      <c r="EE109" s="355"/>
      <c r="EF109" s="355"/>
      <c r="EG109" s="103">
        <v>86</v>
      </c>
      <c r="EH109" s="83">
        <v>7.0665571076417422</v>
      </c>
      <c r="EI109" s="103">
        <v>7</v>
      </c>
      <c r="EJ109" s="83">
        <v>0.546875</v>
      </c>
    </row>
    <row r="110" spans="1:140" ht="15" outlineLevel="2">
      <c r="A110" s="342">
        <v>101</v>
      </c>
      <c r="B110" s="342" t="s">
        <v>391</v>
      </c>
      <c r="C110" s="342" t="s">
        <v>397</v>
      </c>
      <c r="D110" s="345">
        <v>6853</v>
      </c>
      <c r="E110" s="355">
        <v>6726</v>
      </c>
      <c r="F110" s="355">
        <v>6639</v>
      </c>
      <c r="G110" s="355">
        <v>6860</v>
      </c>
      <c r="H110" s="355">
        <v>7072</v>
      </c>
      <c r="I110" s="355">
        <v>7218</v>
      </c>
      <c r="J110" s="355">
        <v>7103</v>
      </c>
      <c r="K110" s="355">
        <v>7240</v>
      </c>
      <c r="L110" s="355">
        <v>7141</v>
      </c>
      <c r="M110" s="355">
        <v>7184</v>
      </c>
      <c r="N110" s="355">
        <v>7176</v>
      </c>
      <c r="O110" s="348">
        <v>7189</v>
      </c>
      <c r="P110" s="345">
        <v>7006</v>
      </c>
      <c r="Q110" s="355">
        <v>5031</v>
      </c>
      <c r="R110" s="355">
        <v>6574</v>
      </c>
      <c r="S110" s="355">
        <v>6780</v>
      </c>
      <c r="T110" s="355">
        <v>7072</v>
      </c>
      <c r="U110" s="355">
        <v>7085</v>
      </c>
      <c r="V110" s="355">
        <v>7077</v>
      </c>
      <c r="W110" s="355">
        <v>7263</v>
      </c>
      <c r="X110" s="355">
        <v>7307</v>
      </c>
      <c r="Y110" s="355">
        <v>7419</v>
      </c>
      <c r="Z110" s="355">
        <v>7348</v>
      </c>
      <c r="AA110" s="348">
        <v>7223</v>
      </c>
      <c r="AB110" s="345">
        <v>7026</v>
      </c>
      <c r="AC110" s="355">
        <v>6905</v>
      </c>
      <c r="AD110" s="355">
        <v>6913</v>
      </c>
      <c r="AE110" s="355">
        <v>7087</v>
      </c>
      <c r="AF110" s="355">
        <v>7185</v>
      </c>
      <c r="AG110" s="355">
        <v>7299</v>
      </c>
      <c r="AH110" s="355">
        <v>7469</v>
      </c>
      <c r="AI110" s="355">
        <v>7584</v>
      </c>
      <c r="AJ110" s="355">
        <v>7779</v>
      </c>
      <c r="AK110" s="355">
        <v>7731</v>
      </c>
      <c r="AL110" s="355">
        <v>7521</v>
      </c>
      <c r="AM110" s="348">
        <v>7523</v>
      </c>
      <c r="AN110" s="345">
        <v>7284</v>
      </c>
      <c r="AO110" s="355">
        <v>7165</v>
      </c>
      <c r="AP110" s="355">
        <v>7236</v>
      </c>
      <c r="AQ110" s="355">
        <v>7432</v>
      </c>
      <c r="AR110" s="355">
        <v>7483</v>
      </c>
      <c r="AS110" s="355">
        <v>7841</v>
      </c>
      <c r="AT110" s="355">
        <v>7914</v>
      </c>
      <c r="AU110" s="355">
        <v>7904</v>
      </c>
      <c r="AV110" s="355">
        <v>7846</v>
      </c>
      <c r="AW110" s="355">
        <v>7961</v>
      </c>
      <c r="AX110" s="355">
        <v>7872</v>
      </c>
      <c r="AY110" s="348">
        <v>7884</v>
      </c>
      <c r="AZ110" s="345">
        <v>7750</v>
      </c>
      <c r="BA110" s="355">
        <v>7780</v>
      </c>
      <c r="BB110" s="355">
        <v>7930</v>
      </c>
      <c r="BC110" s="355">
        <v>7818</v>
      </c>
      <c r="BD110" s="355">
        <v>7788</v>
      </c>
      <c r="BE110" s="355">
        <v>7795</v>
      </c>
      <c r="BF110" s="355">
        <v>7791</v>
      </c>
      <c r="BG110" s="355">
        <v>8435</v>
      </c>
      <c r="BH110" s="355">
        <v>7603</v>
      </c>
      <c r="BI110" s="355">
        <v>7595</v>
      </c>
      <c r="BJ110" s="355">
        <v>7515</v>
      </c>
      <c r="BK110" s="344">
        <v>7489</v>
      </c>
      <c r="BL110" s="345">
        <v>7381</v>
      </c>
      <c r="BM110" s="355">
        <v>7237</v>
      </c>
      <c r="BN110" s="355">
        <v>7391</v>
      </c>
      <c r="BO110" s="355">
        <v>7437</v>
      </c>
      <c r="BP110" s="355">
        <v>7344</v>
      </c>
      <c r="BQ110" s="355">
        <v>7354</v>
      </c>
      <c r="BR110" s="355">
        <v>7346</v>
      </c>
      <c r="BS110" s="355">
        <v>7421</v>
      </c>
      <c r="BT110" s="355">
        <v>7518</v>
      </c>
      <c r="BU110" s="355">
        <v>7584</v>
      </c>
      <c r="BV110" s="355">
        <v>7572</v>
      </c>
      <c r="BW110" s="344">
        <v>7556</v>
      </c>
      <c r="BX110" s="345">
        <v>7432</v>
      </c>
      <c r="BY110" s="355">
        <v>7458</v>
      </c>
      <c r="BZ110" s="355">
        <v>7471</v>
      </c>
      <c r="CA110" s="355">
        <v>7466</v>
      </c>
      <c r="CB110" s="355">
        <v>7422</v>
      </c>
      <c r="CC110" s="355">
        <v>7438</v>
      </c>
      <c r="CD110" s="355">
        <v>7498</v>
      </c>
      <c r="CE110" s="355">
        <v>7457</v>
      </c>
      <c r="CF110" s="355">
        <v>7403</v>
      </c>
      <c r="CG110" s="355">
        <v>7428</v>
      </c>
      <c r="CH110" s="355">
        <v>7396</v>
      </c>
      <c r="CI110" s="344">
        <v>7336</v>
      </c>
      <c r="CJ110" s="345">
        <v>7162</v>
      </c>
      <c r="CK110" s="355">
        <v>7080</v>
      </c>
      <c r="CL110" s="355">
        <v>7081</v>
      </c>
      <c r="CM110" s="355">
        <v>7023</v>
      </c>
      <c r="CN110" s="355">
        <v>6932</v>
      </c>
      <c r="CO110" s="355">
        <v>6933</v>
      </c>
      <c r="CP110" s="355">
        <v>7004</v>
      </c>
      <c r="CQ110" s="355">
        <v>7100</v>
      </c>
      <c r="CR110" s="355">
        <v>7171</v>
      </c>
      <c r="CS110" s="355">
        <v>7256</v>
      </c>
      <c r="CT110" s="355">
        <v>7335</v>
      </c>
      <c r="CU110" s="344">
        <v>7424</v>
      </c>
      <c r="CV110" s="345">
        <v>7341</v>
      </c>
      <c r="CW110" s="355">
        <v>7395</v>
      </c>
      <c r="CX110" s="355">
        <v>7547</v>
      </c>
      <c r="CY110" s="355">
        <v>7592</v>
      </c>
      <c r="CZ110" s="355">
        <v>7705</v>
      </c>
      <c r="DA110" s="355">
        <v>7684</v>
      </c>
      <c r="DB110" s="355">
        <v>7506</v>
      </c>
      <c r="DC110" s="355">
        <v>7525</v>
      </c>
      <c r="DD110" s="355">
        <v>7593</v>
      </c>
      <c r="DE110" s="355">
        <v>7608</v>
      </c>
      <c r="DF110" s="355">
        <v>7632</v>
      </c>
      <c r="DG110" s="344">
        <v>7664</v>
      </c>
      <c r="DH110" s="345">
        <v>7559</v>
      </c>
      <c r="DI110" s="355">
        <v>7581</v>
      </c>
      <c r="DJ110" s="355">
        <v>7722</v>
      </c>
      <c r="DK110" s="355">
        <v>7780</v>
      </c>
      <c r="DL110" s="355">
        <v>7758</v>
      </c>
      <c r="DM110" s="355">
        <v>7760</v>
      </c>
      <c r="DN110" s="355">
        <v>7209</v>
      </c>
      <c r="DO110" s="355">
        <v>7219</v>
      </c>
      <c r="DP110" s="355">
        <v>7264</v>
      </c>
      <c r="DQ110" s="344">
        <v>7190</v>
      </c>
      <c r="DR110" s="344">
        <v>7132</v>
      </c>
      <c r="DS110" s="348">
        <v>7086</v>
      </c>
      <c r="DT110" s="344">
        <v>6933</v>
      </c>
      <c r="DU110" s="344">
        <v>6976</v>
      </c>
      <c r="DV110" s="344">
        <v>7203</v>
      </c>
      <c r="DW110" s="355"/>
      <c r="DX110" s="355"/>
      <c r="DY110" s="355"/>
      <c r="DZ110" s="355"/>
      <c r="EA110" s="355"/>
      <c r="EB110" s="355"/>
      <c r="EC110" s="355"/>
      <c r="ED110" s="355"/>
      <c r="EE110" s="355"/>
      <c r="EF110" s="355"/>
      <c r="EG110" s="103">
        <v>227</v>
      </c>
      <c r="EH110" s="83">
        <v>3.1514646674996531</v>
      </c>
      <c r="EI110" s="103">
        <v>117</v>
      </c>
      <c r="EJ110" s="83">
        <v>1.5266179540709812</v>
      </c>
    </row>
    <row r="111" spans="1:140" ht="15" outlineLevel="2">
      <c r="A111" s="342">
        <v>145</v>
      </c>
      <c r="B111" s="342" t="s">
        <v>391</v>
      </c>
      <c r="C111" s="342" t="s">
        <v>398</v>
      </c>
      <c r="D111" s="345">
        <v>783</v>
      </c>
      <c r="E111" s="355">
        <v>810</v>
      </c>
      <c r="F111" s="355">
        <v>813</v>
      </c>
      <c r="G111" s="355">
        <v>774</v>
      </c>
      <c r="H111" s="355">
        <v>783</v>
      </c>
      <c r="I111" s="355">
        <v>809</v>
      </c>
      <c r="J111" s="355">
        <v>791</v>
      </c>
      <c r="K111" s="355">
        <v>794</v>
      </c>
      <c r="L111" s="355">
        <v>812</v>
      </c>
      <c r="M111" s="355">
        <v>870</v>
      </c>
      <c r="N111" s="355">
        <v>855</v>
      </c>
      <c r="O111" s="348">
        <v>747</v>
      </c>
      <c r="P111" s="345">
        <v>707</v>
      </c>
      <c r="Q111" s="355">
        <v>596</v>
      </c>
      <c r="R111" s="355">
        <v>720</v>
      </c>
      <c r="S111" s="355">
        <v>664</v>
      </c>
      <c r="T111" s="355">
        <v>783</v>
      </c>
      <c r="U111" s="355">
        <v>738</v>
      </c>
      <c r="V111" s="355">
        <v>708</v>
      </c>
      <c r="W111" s="355">
        <v>800</v>
      </c>
      <c r="X111" s="355">
        <v>792</v>
      </c>
      <c r="Y111" s="355">
        <v>829</v>
      </c>
      <c r="Z111" s="355">
        <v>815</v>
      </c>
      <c r="AA111" s="348">
        <v>782</v>
      </c>
      <c r="AB111" s="345">
        <v>705</v>
      </c>
      <c r="AC111" s="355">
        <v>672</v>
      </c>
      <c r="AD111" s="355">
        <v>692</v>
      </c>
      <c r="AE111" s="355">
        <v>680</v>
      </c>
      <c r="AF111" s="355">
        <v>671</v>
      </c>
      <c r="AG111" s="355">
        <v>680</v>
      </c>
      <c r="AH111" s="355">
        <v>697</v>
      </c>
      <c r="AI111" s="355">
        <v>729</v>
      </c>
      <c r="AJ111" s="355">
        <v>752</v>
      </c>
      <c r="AK111" s="355">
        <v>747</v>
      </c>
      <c r="AL111" s="355">
        <v>695</v>
      </c>
      <c r="AM111" s="348">
        <v>701</v>
      </c>
      <c r="AN111" s="345">
        <v>663</v>
      </c>
      <c r="AO111" s="355">
        <v>553</v>
      </c>
      <c r="AP111" s="355">
        <v>572</v>
      </c>
      <c r="AQ111" s="355">
        <v>593</v>
      </c>
      <c r="AR111" s="355">
        <v>594</v>
      </c>
      <c r="AS111" s="355">
        <v>616</v>
      </c>
      <c r="AT111" s="355">
        <v>623</v>
      </c>
      <c r="AU111" s="355">
        <v>642</v>
      </c>
      <c r="AV111" s="355">
        <v>650</v>
      </c>
      <c r="AW111" s="355">
        <v>666</v>
      </c>
      <c r="AX111" s="355">
        <v>673</v>
      </c>
      <c r="AY111" s="348">
        <v>690</v>
      </c>
      <c r="AZ111" s="345">
        <v>688</v>
      </c>
      <c r="BA111" s="355">
        <v>674</v>
      </c>
      <c r="BB111" s="355">
        <v>667</v>
      </c>
      <c r="BC111" s="355">
        <v>610</v>
      </c>
      <c r="BD111" s="355">
        <v>617</v>
      </c>
      <c r="BE111" s="355">
        <v>632</v>
      </c>
      <c r="BF111" s="355">
        <v>643</v>
      </c>
      <c r="BG111" s="355">
        <v>659</v>
      </c>
      <c r="BH111" s="355">
        <v>661</v>
      </c>
      <c r="BI111" s="355">
        <v>637</v>
      </c>
      <c r="BJ111" s="355">
        <v>617</v>
      </c>
      <c r="BK111" s="344">
        <v>629</v>
      </c>
      <c r="BL111" s="345">
        <v>636</v>
      </c>
      <c r="BM111" s="355">
        <v>640</v>
      </c>
      <c r="BN111" s="355">
        <v>640</v>
      </c>
      <c r="BO111" s="355">
        <v>675</v>
      </c>
      <c r="BP111" s="355">
        <v>674</v>
      </c>
      <c r="BQ111" s="355">
        <v>661</v>
      </c>
      <c r="BR111" s="355">
        <v>665</v>
      </c>
      <c r="BS111" s="355">
        <v>689</v>
      </c>
      <c r="BT111" s="355">
        <v>674</v>
      </c>
      <c r="BU111" s="355">
        <v>667</v>
      </c>
      <c r="BV111" s="355">
        <v>653</v>
      </c>
      <c r="BW111" s="344">
        <v>628</v>
      </c>
      <c r="BX111" s="345">
        <v>603</v>
      </c>
      <c r="BY111" s="355">
        <v>611</v>
      </c>
      <c r="BZ111" s="355">
        <v>633</v>
      </c>
      <c r="CA111" s="355">
        <v>623</v>
      </c>
      <c r="CB111" s="355">
        <v>612</v>
      </c>
      <c r="CC111" s="355">
        <v>620</v>
      </c>
      <c r="CD111" s="355">
        <v>642</v>
      </c>
      <c r="CE111" s="355">
        <v>662</v>
      </c>
      <c r="CF111" s="355">
        <v>648</v>
      </c>
      <c r="CG111" s="355">
        <v>666</v>
      </c>
      <c r="CH111" s="355">
        <v>657</v>
      </c>
      <c r="CI111" s="344">
        <v>629</v>
      </c>
      <c r="CJ111" s="345">
        <v>592</v>
      </c>
      <c r="CK111" s="355">
        <v>633</v>
      </c>
      <c r="CL111" s="355">
        <v>603</v>
      </c>
      <c r="CM111" s="355">
        <v>592</v>
      </c>
      <c r="CN111" s="355">
        <v>564</v>
      </c>
      <c r="CO111" s="355">
        <v>553</v>
      </c>
      <c r="CP111" s="355">
        <v>553</v>
      </c>
      <c r="CQ111" s="355">
        <v>605</v>
      </c>
      <c r="CR111" s="355">
        <v>603</v>
      </c>
      <c r="CS111" s="355">
        <v>625</v>
      </c>
      <c r="CT111" s="355">
        <v>646</v>
      </c>
      <c r="CU111" s="344">
        <v>647</v>
      </c>
      <c r="CV111" s="345">
        <v>661</v>
      </c>
      <c r="CW111" s="355">
        <v>678</v>
      </c>
      <c r="CX111" s="355">
        <v>715</v>
      </c>
      <c r="CY111" s="355">
        <v>723</v>
      </c>
      <c r="CZ111" s="355">
        <v>733</v>
      </c>
      <c r="DA111" s="355">
        <v>739</v>
      </c>
      <c r="DB111" s="355">
        <v>753</v>
      </c>
      <c r="DC111" s="355">
        <v>758</v>
      </c>
      <c r="DD111" s="355">
        <v>789</v>
      </c>
      <c r="DE111" s="355">
        <v>777</v>
      </c>
      <c r="DF111" s="355">
        <v>770</v>
      </c>
      <c r="DG111" s="344">
        <v>790</v>
      </c>
      <c r="DH111" s="345">
        <v>795</v>
      </c>
      <c r="DI111" s="355">
        <v>798</v>
      </c>
      <c r="DJ111" s="355">
        <v>798</v>
      </c>
      <c r="DK111" s="355">
        <v>826</v>
      </c>
      <c r="DL111" s="355">
        <v>839</v>
      </c>
      <c r="DM111" s="355">
        <v>845</v>
      </c>
      <c r="DN111" s="355">
        <v>792</v>
      </c>
      <c r="DO111" s="355">
        <v>798</v>
      </c>
      <c r="DP111" s="355">
        <v>830</v>
      </c>
      <c r="DQ111" s="344">
        <v>796</v>
      </c>
      <c r="DR111" s="344">
        <v>792</v>
      </c>
      <c r="DS111" s="348">
        <v>785</v>
      </c>
      <c r="DT111" s="344">
        <v>759</v>
      </c>
      <c r="DU111" s="344">
        <v>771</v>
      </c>
      <c r="DV111" s="344">
        <v>816</v>
      </c>
      <c r="DW111" s="355"/>
      <c r="DX111" s="355"/>
      <c r="DY111" s="355"/>
      <c r="DZ111" s="355"/>
      <c r="EA111" s="355"/>
      <c r="EB111" s="355"/>
      <c r="EC111" s="355"/>
      <c r="ED111" s="355"/>
      <c r="EE111" s="355"/>
      <c r="EF111" s="355"/>
      <c r="EG111" s="103">
        <v>45</v>
      </c>
      <c r="EH111" s="83">
        <v>5.5147058823529411</v>
      </c>
      <c r="EI111" s="103">
        <v>31</v>
      </c>
      <c r="EJ111" s="83">
        <v>3.9240506329113924</v>
      </c>
    </row>
    <row r="112" spans="1:140" ht="15" outlineLevel="2">
      <c r="A112" s="342">
        <v>209</v>
      </c>
      <c r="B112" s="342" t="s">
        <v>391</v>
      </c>
      <c r="C112" s="342" t="s">
        <v>399</v>
      </c>
      <c r="D112" s="345">
        <v>3559</v>
      </c>
      <c r="E112" s="355">
        <v>3579</v>
      </c>
      <c r="F112" s="355">
        <v>3546</v>
      </c>
      <c r="G112" s="355">
        <v>3590</v>
      </c>
      <c r="H112" s="355">
        <v>3582</v>
      </c>
      <c r="I112" s="355">
        <v>3655</v>
      </c>
      <c r="J112" s="355">
        <v>3577</v>
      </c>
      <c r="K112" s="355">
        <v>3578</v>
      </c>
      <c r="L112" s="355">
        <v>3544</v>
      </c>
      <c r="M112" s="355">
        <v>3556</v>
      </c>
      <c r="N112" s="355">
        <v>3568</v>
      </c>
      <c r="O112" s="348">
        <v>3569</v>
      </c>
      <c r="P112" s="345">
        <v>3483</v>
      </c>
      <c r="Q112" s="355">
        <v>1817</v>
      </c>
      <c r="R112" s="355">
        <v>3363</v>
      </c>
      <c r="S112" s="355">
        <v>3461</v>
      </c>
      <c r="T112" s="355">
        <v>3582</v>
      </c>
      <c r="U112" s="355">
        <v>3536</v>
      </c>
      <c r="V112" s="355">
        <v>3533</v>
      </c>
      <c r="W112" s="355">
        <v>3617</v>
      </c>
      <c r="X112" s="355">
        <v>3642</v>
      </c>
      <c r="Y112" s="355">
        <v>3716</v>
      </c>
      <c r="Z112" s="355">
        <v>3694</v>
      </c>
      <c r="AA112" s="348">
        <v>3650</v>
      </c>
      <c r="AB112" s="345">
        <v>3535</v>
      </c>
      <c r="AC112" s="355">
        <v>3502</v>
      </c>
      <c r="AD112" s="355">
        <v>3490</v>
      </c>
      <c r="AE112" s="355">
        <v>3468</v>
      </c>
      <c r="AF112" s="355">
        <v>3460</v>
      </c>
      <c r="AG112" s="355">
        <v>3508</v>
      </c>
      <c r="AH112" s="355">
        <v>3667</v>
      </c>
      <c r="AI112" s="355">
        <v>3729</v>
      </c>
      <c r="AJ112" s="355">
        <v>3737</v>
      </c>
      <c r="AK112" s="355">
        <v>3710</v>
      </c>
      <c r="AL112" s="355">
        <v>3520</v>
      </c>
      <c r="AM112" s="348">
        <v>3472</v>
      </c>
      <c r="AN112" s="345">
        <v>3294</v>
      </c>
      <c r="AO112" s="355">
        <v>3079</v>
      </c>
      <c r="AP112" s="355">
        <v>3130</v>
      </c>
      <c r="AQ112" s="355">
        <v>3243</v>
      </c>
      <c r="AR112" s="355">
        <v>3286</v>
      </c>
      <c r="AS112" s="355">
        <v>3394</v>
      </c>
      <c r="AT112" s="355">
        <v>3438</v>
      </c>
      <c r="AU112" s="355">
        <v>3448</v>
      </c>
      <c r="AV112" s="355">
        <v>3479</v>
      </c>
      <c r="AW112" s="355">
        <v>3506</v>
      </c>
      <c r="AX112" s="355">
        <v>3530</v>
      </c>
      <c r="AY112" s="348">
        <v>3534</v>
      </c>
      <c r="AZ112" s="345">
        <v>3474</v>
      </c>
      <c r="BA112" s="355">
        <v>3434</v>
      </c>
      <c r="BB112" s="355">
        <v>3427</v>
      </c>
      <c r="BC112" s="355">
        <v>3356</v>
      </c>
      <c r="BD112" s="355">
        <v>3364</v>
      </c>
      <c r="BE112" s="355">
        <v>3411</v>
      </c>
      <c r="BF112" s="355">
        <v>3381</v>
      </c>
      <c r="BG112" s="355">
        <v>3380</v>
      </c>
      <c r="BH112" s="355">
        <v>3367</v>
      </c>
      <c r="BI112" s="355">
        <v>3310</v>
      </c>
      <c r="BJ112" s="355">
        <v>3275</v>
      </c>
      <c r="BK112" s="344">
        <v>3285</v>
      </c>
      <c r="BL112" s="345">
        <v>3264</v>
      </c>
      <c r="BM112" s="355">
        <v>3163</v>
      </c>
      <c r="BN112" s="355">
        <v>3204</v>
      </c>
      <c r="BO112" s="355">
        <v>3230</v>
      </c>
      <c r="BP112" s="355">
        <v>3232</v>
      </c>
      <c r="BQ112" s="355">
        <v>3225</v>
      </c>
      <c r="BR112" s="355">
        <v>3234</v>
      </c>
      <c r="BS112" s="355">
        <v>3226</v>
      </c>
      <c r="BT112" s="355">
        <v>3240</v>
      </c>
      <c r="BU112" s="355">
        <v>3212</v>
      </c>
      <c r="BV112" s="355">
        <v>3174</v>
      </c>
      <c r="BW112" s="344">
        <v>3166</v>
      </c>
      <c r="BX112" s="345">
        <v>3111</v>
      </c>
      <c r="BY112" s="355">
        <v>3115</v>
      </c>
      <c r="BZ112" s="355">
        <v>3151</v>
      </c>
      <c r="CA112" s="355">
        <v>3164</v>
      </c>
      <c r="CB112" s="355">
        <v>3175</v>
      </c>
      <c r="CC112" s="355">
        <v>3225</v>
      </c>
      <c r="CD112" s="355">
        <v>3275</v>
      </c>
      <c r="CE112" s="355">
        <v>3347</v>
      </c>
      <c r="CF112" s="355">
        <v>3280</v>
      </c>
      <c r="CG112" s="355">
        <v>3204</v>
      </c>
      <c r="CH112" s="355">
        <v>3209</v>
      </c>
      <c r="CI112" s="344">
        <v>3188</v>
      </c>
      <c r="CJ112" s="345">
        <v>3118</v>
      </c>
      <c r="CK112" s="355">
        <v>3036</v>
      </c>
      <c r="CL112" s="355">
        <v>3107</v>
      </c>
      <c r="CM112" s="355">
        <v>3151</v>
      </c>
      <c r="CN112" s="355">
        <v>3105</v>
      </c>
      <c r="CO112" s="355">
        <v>3081</v>
      </c>
      <c r="CP112" s="355">
        <v>3063</v>
      </c>
      <c r="CQ112" s="355">
        <v>3134</v>
      </c>
      <c r="CR112" s="355">
        <v>3165</v>
      </c>
      <c r="CS112" s="355">
        <v>3133</v>
      </c>
      <c r="CT112" s="355">
        <v>3185</v>
      </c>
      <c r="CU112" s="344">
        <v>3142</v>
      </c>
      <c r="CV112" s="345">
        <v>3160</v>
      </c>
      <c r="CW112" s="355">
        <v>3168</v>
      </c>
      <c r="CX112" s="355">
        <v>3305</v>
      </c>
      <c r="CY112" s="355">
        <v>3330</v>
      </c>
      <c r="CZ112" s="355">
        <v>3318</v>
      </c>
      <c r="DA112" s="355">
        <v>3275</v>
      </c>
      <c r="DB112" s="355">
        <v>3262</v>
      </c>
      <c r="DC112" s="355">
        <v>3254</v>
      </c>
      <c r="DD112" s="355">
        <v>3244</v>
      </c>
      <c r="DE112" s="355">
        <v>3288</v>
      </c>
      <c r="DF112" s="355">
        <v>3283</v>
      </c>
      <c r="DG112" s="344">
        <v>3331</v>
      </c>
      <c r="DH112" s="345">
        <v>3265</v>
      </c>
      <c r="DI112" s="355">
        <v>3298</v>
      </c>
      <c r="DJ112" s="355">
        <v>3384</v>
      </c>
      <c r="DK112" s="355">
        <v>3441</v>
      </c>
      <c r="DL112" s="355">
        <v>3413</v>
      </c>
      <c r="DM112" s="355">
        <v>3431</v>
      </c>
      <c r="DN112" s="355">
        <v>3161</v>
      </c>
      <c r="DO112" s="355">
        <v>3165</v>
      </c>
      <c r="DP112" s="355">
        <v>3182</v>
      </c>
      <c r="DQ112" s="344">
        <v>3146</v>
      </c>
      <c r="DR112" s="344">
        <v>3165</v>
      </c>
      <c r="DS112" s="348">
        <v>3093</v>
      </c>
      <c r="DT112" s="344">
        <v>3053</v>
      </c>
      <c r="DU112" s="344">
        <v>3056</v>
      </c>
      <c r="DV112" s="344">
        <v>3133</v>
      </c>
      <c r="DW112" s="355"/>
      <c r="DX112" s="355"/>
      <c r="DY112" s="355"/>
      <c r="DZ112" s="355"/>
      <c r="EA112" s="355"/>
      <c r="EB112" s="355"/>
      <c r="EC112" s="355"/>
      <c r="ED112" s="355"/>
      <c r="EE112" s="355"/>
      <c r="EF112" s="355"/>
      <c r="EG112" s="103">
        <v>77</v>
      </c>
      <c r="EH112" s="83">
        <v>2.4577082668368977</v>
      </c>
      <c r="EI112" s="103">
        <v>40</v>
      </c>
      <c r="EJ112" s="83">
        <v>1.2008405884118885</v>
      </c>
    </row>
    <row r="113" spans="1:140" ht="15" outlineLevel="2">
      <c r="A113" s="342">
        <v>282</v>
      </c>
      <c r="B113" s="342" t="s">
        <v>391</v>
      </c>
      <c r="C113" s="342" t="s">
        <v>400</v>
      </c>
      <c r="D113" s="345">
        <v>7109</v>
      </c>
      <c r="E113" s="355">
        <v>7080</v>
      </c>
      <c r="F113" s="355">
        <v>7077</v>
      </c>
      <c r="G113" s="355">
        <v>7229</v>
      </c>
      <c r="H113" s="355">
        <v>7223</v>
      </c>
      <c r="I113" s="355">
        <v>7282</v>
      </c>
      <c r="J113" s="355">
        <v>7277</v>
      </c>
      <c r="K113" s="355">
        <v>7312</v>
      </c>
      <c r="L113" s="355">
        <v>7270</v>
      </c>
      <c r="M113" s="355">
        <v>7347</v>
      </c>
      <c r="N113" s="355">
        <v>7426</v>
      </c>
      <c r="O113" s="348">
        <v>7398</v>
      </c>
      <c r="P113" s="345">
        <v>7152</v>
      </c>
      <c r="Q113" s="355">
        <v>5619</v>
      </c>
      <c r="R113" s="355">
        <v>7033</v>
      </c>
      <c r="S113" s="355">
        <v>7106</v>
      </c>
      <c r="T113" s="355">
        <v>7223</v>
      </c>
      <c r="U113" s="355">
        <v>7184</v>
      </c>
      <c r="V113" s="355">
        <v>7264</v>
      </c>
      <c r="W113" s="355">
        <v>7449</v>
      </c>
      <c r="X113" s="355">
        <v>7521</v>
      </c>
      <c r="Y113" s="355">
        <v>7550</v>
      </c>
      <c r="Z113" s="355">
        <v>7415</v>
      </c>
      <c r="AA113" s="348">
        <v>7138</v>
      </c>
      <c r="AB113" s="345">
        <v>6883</v>
      </c>
      <c r="AC113" s="355">
        <v>6845</v>
      </c>
      <c r="AD113" s="355">
        <v>6949</v>
      </c>
      <c r="AE113" s="355">
        <v>7039</v>
      </c>
      <c r="AF113" s="355">
        <v>7045</v>
      </c>
      <c r="AG113" s="355">
        <v>7244</v>
      </c>
      <c r="AH113" s="355">
        <v>7539</v>
      </c>
      <c r="AI113" s="355">
        <v>7661</v>
      </c>
      <c r="AJ113" s="355">
        <v>7735</v>
      </c>
      <c r="AK113" s="355">
        <v>7709</v>
      </c>
      <c r="AL113" s="355">
        <v>7349</v>
      </c>
      <c r="AM113" s="348">
        <v>7295</v>
      </c>
      <c r="AN113" s="345">
        <v>7154</v>
      </c>
      <c r="AO113" s="355">
        <v>6988</v>
      </c>
      <c r="AP113" s="355">
        <v>7087</v>
      </c>
      <c r="AQ113" s="355">
        <v>7261</v>
      </c>
      <c r="AR113" s="355">
        <v>7346</v>
      </c>
      <c r="AS113" s="355">
        <v>7531</v>
      </c>
      <c r="AT113" s="355">
        <v>7593</v>
      </c>
      <c r="AU113" s="355">
        <v>7625</v>
      </c>
      <c r="AV113" s="355">
        <v>7688</v>
      </c>
      <c r="AW113" s="355">
        <v>7770</v>
      </c>
      <c r="AX113" s="355">
        <v>8245</v>
      </c>
      <c r="AY113" s="348">
        <v>8894</v>
      </c>
      <c r="AZ113" s="345">
        <v>9190</v>
      </c>
      <c r="BA113" s="355">
        <v>8944</v>
      </c>
      <c r="BB113" s="355">
        <v>8853</v>
      </c>
      <c r="BC113" s="355">
        <v>8754</v>
      </c>
      <c r="BD113" s="355">
        <v>8465</v>
      </c>
      <c r="BE113" s="355">
        <v>8360</v>
      </c>
      <c r="BF113" s="355">
        <v>8273</v>
      </c>
      <c r="BG113" s="355">
        <v>8175</v>
      </c>
      <c r="BH113" s="355">
        <v>7888</v>
      </c>
      <c r="BI113" s="355">
        <v>7750</v>
      </c>
      <c r="BJ113" s="355">
        <v>7504</v>
      </c>
      <c r="BK113" s="344">
        <v>7488</v>
      </c>
      <c r="BL113" s="345">
        <v>7334</v>
      </c>
      <c r="BM113" s="355">
        <v>7238</v>
      </c>
      <c r="BN113" s="355">
        <v>7284</v>
      </c>
      <c r="BO113" s="355">
        <v>7225</v>
      </c>
      <c r="BP113" s="355">
        <v>7062</v>
      </c>
      <c r="BQ113" s="355">
        <v>7080</v>
      </c>
      <c r="BR113" s="355">
        <v>7061</v>
      </c>
      <c r="BS113" s="355">
        <v>7124</v>
      </c>
      <c r="BT113" s="355">
        <v>7135</v>
      </c>
      <c r="BU113" s="355">
        <v>7091</v>
      </c>
      <c r="BV113" s="355">
        <v>7032</v>
      </c>
      <c r="BW113" s="344">
        <v>6985</v>
      </c>
      <c r="BX113" s="345">
        <v>6803</v>
      </c>
      <c r="BY113" s="355">
        <v>6714</v>
      </c>
      <c r="BZ113" s="355">
        <v>6784</v>
      </c>
      <c r="CA113" s="355">
        <v>6801</v>
      </c>
      <c r="CB113" s="355">
        <v>6779</v>
      </c>
      <c r="CC113" s="355">
        <v>6807</v>
      </c>
      <c r="CD113" s="355">
        <v>6871</v>
      </c>
      <c r="CE113" s="355">
        <v>6936</v>
      </c>
      <c r="CF113" s="355">
        <v>6863</v>
      </c>
      <c r="CG113" s="355">
        <v>6919</v>
      </c>
      <c r="CH113" s="355">
        <v>6929</v>
      </c>
      <c r="CI113" s="344">
        <v>6883</v>
      </c>
      <c r="CJ113" s="345">
        <v>6681</v>
      </c>
      <c r="CK113" s="355">
        <v>6573</v>
      </c>
      <c r="CL113" s="355">
        <v>6612</v>
      </c>
      <c r="CM113" s="355">
        <v>6573</v>
      </c>
      <c r="CN113" s="355">
        <v>6474</v>
      </c>
      <c r="CO113" s="355">
        <v>6433</v>
      </c>
      <c r="CP113" s="355">
        <v>6429</v>
      </c>
      <c r="CQ113" s="355">
        <v>6601</v>
      </c>
      <c r="CR113" s="355">
        <v>6588</v>
      </c>
      <c r="CS113" s="355">
        <v>6623</v>
      </c>
      <c r="CT113" s="355">
        <v>6685</v>
      </c>
      <c r="CU113" s="344">
        <v>6675</v>
      </c>
      <c r="CV113" s="345">
        <v>6625</v>
      </c>
      <c r="CW113" s="355">
        <v>6714</v>
      </c>
      <c r="CX113" s="355">
        <v>6807</v>
      </c>
      <c r="CY113" s="355">
        <v>6808</v>
      </c>
      <c r="CZ113" s="355">
        <v>6885</v>
      </c>
      <c r="DA113" s="355">
        <v>6869</v>
      </c>
      <c r="DB113" s="355">
        <v>6838</v>
      </c>
      <c r="DC113" s="355">
        <v>6831</v>
      </c>
      <c r="DD113" s="355">
        <v>6790</v>
      </c>
      <c r="DE113" s="355">
        <v>6811</v>
      </c>
      <c r="DF113" s="355">
        <v>6808</v>
      </c>
      <c r="DG113" s="344">
        <v>6808</v>
      </c>
      <c r="DH113" s="345">
        <v>6756</v>
      </c>
      <c r="DI113" s="355">
        <v>6770</v>
      </c>
      <c r="DJ113" s="355">
        <v>6838</v>
      </c>
      <c r="DK113" s="355">
        <v>6885</v>
      </c>
      <c r="DL113" s="355">
        <v>6842</v>
      </c>
      <c r="DM113" s="355">
        <v>6881</v>
      </c>
      <c r="DN113" s="355">
        <v>6344</v>
      </c>
      <c r="DO113" s="355">
        <v>6338</v>
      </c>
      <c r="DP113" s="355">
        <v>6324</v>
      </c>
      <c r="DQ113" s="344">
        <v>6246</v>
      </c>
      <c r="DR113" s="344">
        <v>6240</v>
      </c>
      <c r="DS113" s="348">
        <v>6178</v>
      </c>
      <c r="DT113" s="344">
        <v>6107</v>
      </c>
      <c r="DU113" s="344">
        <v>6168</v>
      </c>
      <c r="DV113" s="344">
        <v>6253</v>
      </c>
      <c r="DW113" s="355"/>
      <c r="DX113" s="355"/>
      <c r="DY113" s="355"/>
      <c r="DZ113" s="355"/>
      <c r="EA113" s="355"/>
      <c r="EB113" s="355"/>
      <c r="EC113" s="355"/>
      <c r="ED113" s="355"/>
      <c r="EE113" s="355"/>
      <c r="EF113" s="355"/>
      <c r="EG113" s="103">
        <v>85</v>
      </c>
      <c r="EH113" s="83">
        <v>1.359347513193667</v>
      </c>
      <c r="EI113" s="103">
        <v>75</v>
      </c>
      <c r="EJ113" s="83">
        <v>1.1016451233842537</v>
      </c>
    </row>
    <row r="114" spans="1:140" ht="15" outlineLevel="2">
      <c r="A114" s="342">
        <v>353</v>
      </c>
      <c r="B114" s="342" t="s">
        <v>391</v>
      </c>
      <c r="C114" s="342" t="s">
        <v>401</v>
      </c>
      <c r="D114" s="345">
        <v>819</v>
      </c>
      <c r="E114" s="355">
        <v>774</v>
      </c>
      <c r="F114" s="355">
        <v>761</v>
      </c>
      <c r="G114" s="355">
        <v>764</v>
      </c>
      <c r="H114" s="355">
        <v>797</v>
      </c>
      <c r="I114" s="355">
        <v>804</v>
      </c>
      <c r="J114" s="355">
        <v>764</v>
      </c>
      <c r="K114" s="355">
        <v>790</v>
      </c>
      <c r="L114" s="355">
        <v>797</v>
      </c>
      <c r="M114" s="355">
        <v>819</v>
      </c>
      <c r="N114" s="355">
        <v>823</v>
      </c>
      <c r="O114" s="348">
        <v>840</v>
      </c>
      <c r="P114" s="345">
        <v>812</v>
      </c>
      <c r="Q114" s="355">
        <v>587</v>
      </c>
      <c r="R114" s="355">
        <v>899</v>
      </c>
      <c r="S114" s="355">
        <v>854</v>
      </c>
      <c r="T114" s="355">
        <v>797</v>
      </c>
      <c r="U114" s="355">
        <v>861</v>
      </c>
      <c r="V114" s="355">
        <v>885</v>
      </c>
      <c r="W114" s="355">
        <v>917</v>
      </c>
      <c r="X114" s="355">
        <v>967</v>
      </c>
      <c r="Y114" s="355">
        <v>977</v>
      </c>
      <c r="Z114" s="355">
        <v>903</v>
      </c>
      <c r="AA114" s="348">
        <v>847</v>
      </c>
      <c r="AB114" s="345">
        <v>780</v>
      </c>
      <c r="AC114" s="355">
        <v>773</v>
      </c>
      <c r="AD114" s="355">
        <v>766</v>
      </c>
      <c r="AE114" s="355">
        <v>755</v>
      </c>
      <c r="AF114" s="355">
        <v>750</v>
      </c>
      <c r="AG114" s="355">
        <v>783</v>
      </c>
      <c r="AH114" s="355">
        <v>821</v>
      </c>
      <c r="AI114" s="355">
        <v>834</v>
      </c>
      <c r="AJ114" s="355">
        <v>834</v>
      </c>
      <c r="AK114" s="355">
        <v>840</v>
      </c>
      <c r="AL114" s="355">
        <v>790</v>
      </c>
      <c r="AM114" s="348">
        <v>798</v>
      </c>
      <c r="AN114" s="345">
        <v>802</v>
      </c>
      <c r="AO114" s="355">
        <v>772</v>
      </c>
      <c r="AP114" s="355">
        <v>781</v>
      </c>
      <c r="AQ114" s="355">
        <v>840</v>
      </c>
      <c r="AR114" s="355">
        <v>860</v>
      </c>
      <c r="AS114" s="355">
        <v>948</v>
      </c>
      <c r="AT114" s="355">
        <v>951</v>
      </c>
      <c r="AU114" s="355">
        <v>973</v>
      </c>
      <c r="AV114" s="355">
        <v>980</v>
      </c>
      <c r="AW114" s="355">
        <v>1000</v>
      </c>
      <c r="AX114" s="355">
        <v>1006</v>
      </c>
      <c r="AY114" s="348">
        <v>1028</v>
      </c>
      <c r="AZ114" s="345">
        <v>1033</v>
      </c>
      <c r="BA114" s="355">
        <v>1022</v>
      </c>
      <c r="BB114" s="355">
        <v>1006</v>
      </c>
      <c r="BC114" s="355">
        <v>960</v>
      </c>
      <c r="BD114" s="355">
        <v>945</v>
      </c>
      <c r="BE114" s="355">
        <v>949</v>
      </c>
      <c r="BF114" s="355">
        <v>960</v>
      </c>
      <c r="BG114" s="355">
        <v>939</v>
      </c>
      <c r="BH114" s="355">
        <v>958</v>
      </c>
      <c r="BI114" s="355">
        <v>955</v>
      </c>
      <c r="BJ114" s="355">
        <v>963</v>
      </c>
      <c r="BK114" s="344">
        <v>970</v>
      </c>
      <c r="BL114" s="345">
        <v>978</v>
      </c>
      <c r="BM114" s="355">
        <v>968</v>
      </c>
      <c r="BN114" s="355">
        <v>999</v>
      </c>
      <c r="BO114" s="355">
        <v>1026</v>
      </c>
      <c r="BP114" s="355">
        <v>1006</v>
      </c>
      <c r="BQ114" s="355">
        <v>1028</v>
      </c>
      <c r="BR114" s="355">
        <v>1042</v>
      </c>
      <c r="BS114" s="355">
        <v>1060</v>
      </c>
      <c r="BT114" s="355">
        <v>1080</v>
      </c>
      <c r="BU114" s="355">
        <v>1115</v>
      </c>
      <c r="BV114" s="355">
        <v>1123</v>
      </c>
      <c r="BW114" s="344">
        <v>1112</v>
      </c>
      <c r="BX114" s="345">
        <v>1094</v>
      </c>
      <c r="BY114" s="355">
        <v>1092</v>
      </c>
      <c r="BZ114" s="355">
        <v>1077</v>
      </c>
      <c r="CA114" s="355">
        <v>1091</v>
      </c>
      <c r="CB114" s="355">
        <v>1083</v>
      </c>
      <c r="CC114" s="355">
        <v>1089</v>
      </c>
      <c r="CD114" s="355">
        <v>1093</v>
      </c>
      <c r="CE114" s="355">
        <v>1086</v>
      </c>
      <c r="CF114" s="355">
        <v>1060</v>
      </c>
      <c r="CG114" s="355">
        <v>1064</v>
      </c>
      <c r="CH114" s="355">
        <v>1061</v>
      </c>
      <c r="CI114" s="344">
        <v>1074</v>
      </c>
      <c r="CJ114" s="345">
        <v>1003</v>
      </c>
      <c r="CK114" s="355">
        <v>1011</v>
      </c>
      <c r="CL114" s="355">
        <v>1060</v>
      </c>
      <c r="CM114" s="355">
        <v>1073</v>
      </c>
      <c r="CN114" s="355">
        <v>1034</v>
      </c>
      <c r="CO114" s="355">
        <v>1039</v>
      </c>
      <c r="CP114" s="355">
        <v>1053</v>
      </c>
      <c r="CQ114" s="355">
        <v>1082</v>
      </c>
      <c r="CR114" s="355">
        <v>1110</v>
      </c>
      <c r="CS114" s="355">
        <v>1137</v>
      </c>
      <c r="CT114" s="355">
        <v>1154</v>
      </c>
      <c r="CU114" s="344">
        <v>1158</v>
      </c>
      <c r="CV114" s="345">
        <v>1155</v>
      </c>
      <c r="CW114" s="355">
        <v>1158</v>
      </c>
      <c r="CX114" s="355">
        <v>1169</v>
      </c>
      <c r="CY114" s="355">
        <v>1138</v>
      </c>
      <c r="CZ114" s="355">
        <v>1145</v>
      </c>
      <c r="DA114" s="355">
        <v>1149</v>
      </c>
      <c r="DB114" s="355">
        <v>1126</v>
      </c>
      <c r="DC114" s="355">
        <v>1124</v>
      </c>
      <c r="DD114" s="355">
        <v>1107</v>
      </c>
      <c r="DE114" s="355">
        <v>1110</v>
      </c>
      <c r="DF114" s="355">
        <v>1117</v>
      </c>
      <c r="DG114" s="344">
        <v>1115</v>
      </c>
      <c r="DH114" s="345">
        <v>1089</v>
      </c>
      <c r="DI114" s="355">
        <v>1105</v>
      </c>
      <c r="DJ114" s="355">
        <v>1099</v>
      </c>
      <c r="DK114" s="355">
        <v>1082</v>
      </c>
      <c r="DL114" s="355">
        <v>1052</v>
      </c>
      <c r="DM114" s="355">
        <v>1054</v>
      </c>
      <c r="DN114" s="355">
        <v>936</v>
      </c>
      <c r="DO114" s="355">
        <v>929</v>
      </c>
      <c r="DP114" s="355">
        <v>935</v>
      </c>
      <c r="DQ114" s="344">
        <v>926</v>
      </c>
      <c r="DR114" s="344">
        <v>925</v>
      </c>
      <c r="DS114" s="348">
        <v>926</v>
      </c>
      <c r="DT114" s="344">
        <v>906</v>
      </c>
      <c r="DU114" s="344">
        <v>897</v>
      </c>
      <c r="DV114" s="344">
        <v>940</v>
      </c>
      <c r="DW114" s="355"/>
      <c r="DX114" s="355"/>
      <c r="DY114" s="355"/>
      <c r="DZ114" s="355"/>
      <c r="EA114" s="355"/>
      <c r="EB114" s="355"/>
      <c r="EC114" s="355"/>
      <c r="ED114" s="355"/>
      <c r="EE114" s="355"/>
      <c r="EF114" s="355"/>
      <c r="EG114" s="103">
        <v>43</v>
      </c>
      <c r="EH114" s="83">
        <v>4.5744680851063828</v>
      </c>
      <c r="EI114" s="103">
        <v>14</v>
      </c>
      <c r="EJ114" s="83">
        <v>1.2556053811659191</v>
      </c>
    </row>
    <row r="115" spans="1:140" ht="15" outlineLevel="2">
      <c r="A115" s="342">
        <v>364</v>
      </c>
      <c r="B115" s="342" t="s">
        <v>391</v>
      </c>
      <c r="C115" s="342" t="s">
        <v>402</v>
      </c>
      <c r="D115" s="345">
        <v>2629</v>
      </c>
      <c r="E115" s="355">
        <v>2596</v>
      </c>
      <c r="F115" s="355">
        <v>2587</v>
      </c>
      <c r="G115" s="355">
        <v>2685</v>
      </c>
      <c r="H115" s="355">
        <v>2707</v>
      </c>
      <c r="I115" s="355">
        <v>2789</v>
      </c>
      <c r="J115" s="355">
        <v>2810</v>
      </c>
      <c r="K115" s="355">
        <v>2780</v>
      </c>
      <c r="L115" s="355">
        <v>2848</v>
      </c>
      <c r="M115" s="355">
        <v>2866</v>
      </c>
      <c r="N115" s="355">
        <v>2874</v>
      </c>
      <c r="O115" s="348">
        <v>2895</v>
      </c>
      <c r="P115" s="345">
        <v>2810</v>
      </c>
      <c r="Q115" s="355">
        <v>1285</v>
      </c>
      <c r="R115" s="355">
        <v>2726</v>
      </c>
      <c r="S115" s="355">
        <v>2790</v>
      </c>
      <c r="T115" s="355">
        <v>2707</v>
      </c>
      <c r="U115" s="355">
        <v>3038</v>
      </c>
      <c r="V115" s="355">
        <v>2983</v>
      </c>
      <c r="W115" s="355">
        <v>2986</v>
      </c>
      <c r="X115" s="355">
        <v>2988</v>
      </c>
      <c r="Y115" s="355">
        <v>2978</v>
      </c>
      <c r="Z115" s="355">
        <v>3004</v>
      </c>
      <c r="AA115" s="348">
        <v>2945</v>
      </c>
      <c r="AB115" s="345">
        <v>2864</v>
      </c>
      <c r="AC115" s="355">
        <v>2816</v>
      </c>
      <c r="AD115" s="355">
        <v>2848</v>
      </c>
      <c r="AE115" s="355">
        <v>2916</v>
      </c>
      <c r="AF115" s="355">
        <v>2936</v>
      </c>
      <c r="AG115" s="355">
        <v>2896</v>
      </c>
      <c r="AH115" s="355">
        <v>3288</v>
      </c>
      <c r="AI115" s="355">
        <v>3231</v>
      </c>
      <c r="AJ115" s="355">
        <v>3214</v>
      </c>
      <c r="AK115" s="355">
        <v>3207</v>
      </c>
      <c r="AL115" s="355">
        <v>3098</v>
      </c>
      <c r="AM115" s="348">
        <v>3084</v>
      </c>
      <c r="AN115" s="345">
        <v>3030</v>
      </c>
      <c r="AO115" s="355">
        <v>2885</v>
      </c>
      <c r="AP115" s="355">
        <v>2902</v>
      </c>
      <c r="AQ115" s="355">
        <v>3017</v>
      </c>
      <c r="AR115" s="355">
        <v>3033</v>
      </c>
      <c r="AS115" s="355">
        <v>3078</v>
      </c>
      <c r="AT115" s="355">
        <v>3160</v>
      </c>
      <c r="AU115" s="355">
        <v>3157</v>
      </c>
      <c r="AV115" s="355">
        <v>3174</v>
      </c>
      <c r="AW115" s="355">
        <v>3211</v>
      </c>
      <c r="AX115" s="355">
        <v>3227</v>
      </c>
      <c r="AY115" s="348">
        <v>3290</v>
      </c>
      <c r="AZ115" s="345">
        <v>3285</v>
      </c>
      <c r="BA115" s="355">
        <v>3196</v>
      </c>
      <c r="BB115" s="355">
        <v>3165</v>
      </c>
      <c r="BC115" s="355">
        <v>3121</v>
      </c>
      <c r="BD115" s="355">
        <v>3097</v>
      </c>
      <c r="BE115" s="355">
        <v>3182</v>
      </c>
      <c r="BF115" s="355">
        <v>3234</v>
      </c>
      <c r="BG115" s="355">
        <v>3236</v>
      </c>
      <c r="BH115" s="355">
        <v>3262</v>
      </c>
      <c r="BI115" s="355">
        <v>3252</v>
      </c>
      <c r="BJ115" s="355">
        <v>3216</v>
      </c>
      <c r="BK115" s="344">
        <v>3277</v>
      </c>
      <c r="BL115" s="345">
        <v>3320</v>
      </c>
      <c r="BM115" s="355">
        <v>3281</v>
      </c>
      <c r="BN115" s="355">
        <v>3296</v>
      </c>
      <c r="BO115" s="355">
        <v>3314</v>
      </c>
      <c r="BP115" s="355">
        <v>3326</v>
      </c>
      <c r="BQ115" s="355">
        <v>3348</v>
      </c>
      <c r="BR115" s="355">
        <v>3336</v>
      </c>
      <c r="BS115" s="355">
        <v>3309</v>
      </c>
      <c r="BT115" s="355">
        <v>3321</v>
      </c>
      <c r="BU115" s="355">
        <v>3323</v>
      </c>
      <c r="BV115" s="355">
        <v>3360</v>
      </c>
      <c r="BW115" s="344">
        <v>3413</v>
      </c>
      <c r="BX115" s="345">
        <v>3353</v>
      </c>
      <c r="BY115" s="355">
        <v>3331</v>
      </c>
      <c r="BZ115" s="355">
        <v>3323</v>
      </c>
      <c r="CA115" s="355">
        <v>3310</v>
      </c>
      <c r="CB115" s="355">
        <v>3280</v>
      </c>
      <c r="CC115" s="355">
        <v>3308</v>
      </c>
      <c r="CD115" s="355">
        <v>3369</v>
      </c>
      <c r="CE115" s="355">
        <v>3397</v>
      </c>
      <c r="CF115" s="355">
        <v>3330</v>
      </c>
      <c r="CG115" s="355">
        <v>3351</v>
      </c>
      <c r="CH115" s="355">
        <v>3393</v>
      </c>
      <c r="CI115" s="344">
        <v>3412</v>
      </c>
      <c r="CJ115" s="345">
        <v>3321</v>
      </c>
      <c r="CK115" s="355">
        <v>3210</v>
      </c>
      <c r="CL115" s="355">
        <v>3224</v>
      </c>
      <c r="CM115" s="355">
        <v>3230</v>
      </c>
      <c r="CN115" s="355">
        <v>3235</v>
      </c>
      <c r="CO115" s="355">
        <v>3229</v>
      </c>
      <c r="CP115" s="355">
        <v>3261</v>
      </c>
      <c r="CQ115" s="355">
        <v>3335</v>
      </c>
      <c r="CR115" s="355">
        <v>3323</v>
      </c>
      <c r="CS115" s="355">
        <v>3310</v>
      </c>
      <c r="CT115" s="355">
        <v>3412</v>
      </c>
      <c r="CU115" s="344">
        <v>3449</v>
      </c>
      <c r="CV115" s="345">
        <v>3499</v>
      </c>
      <c r="CW115" s="355">
        <v>3573</v>
      </c>
      <c r="CX115" s="355">
        <v>3617</v>
      </c>
      <c r="CY115" s="355">
        <v>3631</v>
      </c>
      <c r="CZ115" s="355">
        <v>3706</v>
      </c>
      <c r="DA115" s="355">
        <v>3729</v>
      </c>
      <c r="DB115" s="355">
        <v>3699</v>
      </c>
      <c r="DC115" s="355">
        <v>3706</v>
      </c>
      <c r="DD115" s="355">
        <v>3745</v>
      </c>
      <c r="DE115" s="355">
        <v>3758</v>
      </c>
      <c r="DF115" s="355">
        <v>3789</v>
      </c>
      <c r="DG115" s="344">
        <v>3822</v>
      </c>
      <c r="DH115" s="345">
        <v>3801</v>
      </c>
      <c r="DI115" s="355">
        <v>3798</v>
      </c>
      <c r="DJ115" s="355">
        <v>3778</v>
      </c>
      <c r="DK115" s="355">
        <v>3776</v>
      </c>
      <c r="DL115" s="355">
        <v>3812</v>
      </c>
      <c r="DM115" s="355">
        <v>3888</v>
      </c>
      <c r="DN115" s="355">
        <v>3620</v>
      </c>
      <c r="DO115" s="355">
        <v>3620</v>
      </c>
      <c r="DP115" s="355">
        <v>3635</v>
      </c>
      <c r="DQ115" s="344">
        <v>3611</v>
      </c>
      <c r="DR115" s="344">
        <v>3639</v>
      </c>
      <c r="DS115" s="348">
        <v>3632</v>
      </c>
      <c r="DT115" s="344">
        <v>3597</v>
      </c>
      <c r="DU115" s="344">
        <v>3607</v>
      </c>
      <c r="DV115" s="344">
        <v>3680</v>
      </c>
      <c r="DW115" s="355"/>
      <c r="DX115" s="355"/>
      <c r="DY115" s="355"/>
      <c r="DZ115" s="355"/>
      <c r="EA115" s="355"/>
      <c r="EB115" s="355"/>
      <c r="EC115" s="355"/>
      <c r="ED115" s="355"/>
      <c r="EE115" s="355"/>
      <c r="EF115" s="355"/>
      <c r="EG115" s="103">
        <v>73</v>
      </c>
      <c r="EH115" s="83">
        <v>1.9836956521739131</v>
      </c>
      <c r="EI115" s="103">
        <v>48</v>
      </c>
      <c r="EJ115" s="83">
        <v>1.2558869701726845</v>
      </c>
    </row>
    <row r="116" spans="1:140" ht="15" outlineLevel="2">
      <c r="A116" s="342">
        <v>368</v>
      </c>
      <c r="B116" s="342" t="s">
        <v>391</v>
      </c>
      <c r="C116" s="342" t="s">
        <v>403</v>
      </c>
      <c r="D116" s="345">
        <v>4035</v>
      </c>
      <c r="E116" s="355">
        <v>4051</v>
      </c>
      <c r="F116" s="355">
        <v>4071</v>
      </c>
      <c r="G116" s="355">
        <v>4143</v>
      </c>
      <c r="H116" s="355">
        <v>4209</v>
      </c>
      <c r="I116" s="355">
        <v>4172</v>
      </c>
      <c r="J116" s="355">
        <v>4125</v>
      </c>
      <c r="K116" s="355">
        <v>4173</v>
      </c>
      <c r="L116" s="355">
        <v>4106</v>
      </c>
      <c r="M116" s="355">
        <v>4054</v>
      </c>
      <c r="N116" s="355">
        <v>4175</v>
      </c>
      <c r="O116" s="348">
        <v>4175</v>
      </c>
      <c r="P116" s="345">
        <v>4079</v>
      </c>
      <c r="Q116" s="355">
        <v>2940</v>
      </c>
      <c r="R116" s="355">
        <v>3834</v>
      </c>
      <c r="S116" s="355">
        <v>3781</v>
      </c>
      <c r="T116" s="355">
        <v>4209</v>
      </c>
      <c r="U116" s="355">
        <v>3873</v>
      </c>
      <c r="V116" s="355">
        <v>3837</v>
      </c>
      <c r="W116" s="355">
        <v>3897</v>
      </c>
      <c r="X116" s="355">
        <v>3860</v>
      </c>
      <c r="Y116" s="355">
        <v>3866</v>
      </c>
      <c r="Z116" s="355">
        <v>3867</v>
      </c>
      <c r="AA116" s="348">
        <v>3760</v>
      </c>
      <c r="AB116" s="345">
        <v>3610</v>
      </c>
      <c r="AC116" s="355">
        <v>3563</v>
      </c>
      <c r="AD116" s="355">
        <v>3617</v>
      </c>
      <c r="AE116" s="355">
        <v>3646</v>
      </c>
      <c r="AF116" s="355">
        <v>3636</v>
      </c>
      <c r="AG116" s="355">
        <v>3718</v>
      </c>
      <c r="AH116" s="355">
        <v>3783</v>
      </c>
      <c r="AI116" s="355">
        <v>3805</v>
      </c>
      <c r="AJ116" s="355">
        <v>3890</v>
      </c>
      <c r="AK116" s="355">
        <v>3885</v>
      </c>
      <c r="AL116" s="355">
        <v>3766</v>
      </c>
      <c r="AM116" s="348">
        <v>3750</v>
      </c>
      <c r="AN116" s="345">
        <v>3542</v>
      </c>
      <c r="AO116" s="355">
        <v>3434</v>
      </c>
      <c r="AP116" s="355">
        <v>3431</v>
      </c>
      <c r="AQ116" s="355">
        <v>3526</v>
      </c>
      <c r="AR116" s="355">
        <v>3554</v>
      </c>
      <c r="AS116" s="355">
        <v>3756</v>
      </c>
      <c r="AT116" s="355">
        <v>3717</v>
      </c>
      <c r="AU116" s="355">
        <v>3746</v>
      </c>
      <c r="AV116" s="355">
        <v>3847</v>
      </c>
      <c r="AW116" s="355">
        <v>3898</v>
      </c>
      <c r="AX116" s="355">
        <v>3890</v>
      </c>
      <c r="AY116" s="348">
        <v>3834</v>
      </c>
      <c r="AZ116" s="345">
        <v>3761</v>
      </c>
      <c r="BA116" s="355">
        <v>3764</v>
      </c>
      <c r="BB116" s="355">
        <v>3820</v>
      </c>
      <c r="BC116" s="355">
        <v>3816</v>
      </c>
      <c r="BD116" s="355">
        <v>3794</v>
      </c>
      <c r="BE116" s="355">
        <v>3774</v>
      </c>
      <c r="BF116" s="355">
        <v>3739</v>
      </c>
      <c r="BG116" s="355">
        <v>3921</v>
      </c>
      <c r="BH116" s="355">
        <v>3696</v>
      </c>
      <c r="BI116" s="355">
        <v>3712</v>
      </c>
      <c r="BJ116" s="355">
        <v>3716</v>
      </c>
      <c r="BK116" s="344">
        <v>3677</v>
      </c>
      <c r="BL116" s="345">
        <v>3607</v>
      </c>
      <c r="BM116" s="355">
        <v>3575</v>
      </c>
      <c r="BN116" s="355">
        <v>3601</v>
      </c>
      <c r="BO116" s="355">
        <v>3649</v>
      </c>
      <c r="BP116" s="355">
        <v>3628</v>
      </c>
      <c r="BQ116" s="355">
        <v>3667</v>
      </c>
      <c r="BR116" s="355">
        <v>3675</v>
      </c>
      <c r="BS116" s="355">
        <v>3748</v>
      </c>
      <c r="BT116" s="355">
        <v>3755</v>
      </c>
      <c r="BU116" s="355">
        <v>3728</v>
      </c>
      <c r="BV116" s="355">
        <v>3746</v>
      </c>
      <c r="BW116" s="344">
        <v>3707</v>
      </c>
      <c r="BX116" s="345">
        <v>3692</v>
      </c>
      <c r="BY116" s="355">
        <v>3698</v>
      </c>
      <c r="BZ116" s="355">
        <v>3616</v>
      </c>
      <c r="CA116" s="355">
        <v>3636</v>
      </c>
      <c r="CB116" s="355">
        <v>3637</v>
      </c>
      <c r="CC116" s="355">
        <v>3617</v>
      </c>
      <c r="CD116" s="355">
        <v>3627</v>
      </c>
      <c r="CE116" s="355">
        <v>3627</v>
      </c>
      <c r="CF116" s="355">
        <v>3588</v>
      </c>
      <c r="CG116" s="355">
        <v>3621</v>
      </c>
      <c r="CH116" s="355">
        <v>3628</v>
      </c>
      <c r="CI116" s="344">
        <v>3631</v>
      </c>
      <c r="CJ116" s="345">
        <v>3567</v>
      </c>
      <c r="CK116" s="355">
        <v>3516</v>
      </c>
      <c r="CL116" s="355">
        <v>3563</v>
      </c>
      <c r="CM116" s="355">
        <v>3619</v>
      </c>
      <c r="CN116" s="355">
        <v>3542</v>
      </c>
      <c r="CO116" s="355">
        <v>3569</v>
      </c>
      <c r="CP116" s="355">
        <v>3593</v>
      </c>
      <c r="CQ116" s="355">
        <v>3695</v>
      </c>
      <c r="CR116" s="355">
        <v>3716</v>
      </c>
      <c r="CS116" s="355">
        <v>3791</v>
      </c>
      <c r="CT116" s="355">
        <v>3869</v>
      </c>
      <c r="CU116" s="344">
        <v>3885</v>
      </c>
      <c r="CV116" s="345">
        <v>3893</v>
      </c>
      <c r="CW116" s="355">
        <v>3869</v>
      </c>
      <c r="CX116" s="355">
        <v>3902</v>
      </c>
      <c r="CY116" s="355">
        <v>3875</v>
      </c>
      <c r="CZ116" s="355">
        <v>3899</v>
      </c>
      <c r="DA116" s="355">
        <v>3884</v>
      </c>
      <c r="DB116" s="355">
        <v>3814</v>
      </c>
      <c r="DC116" s="355">
        <v>3812</v>
      </c>
      <c r="DD116" s="355">
        <v>3692</v>
      </c>
      <c r="DE116" s="355">
        <v>3743</v>
      </c>
      <c r="DF116" s="355">
        <v>3766</v>
      </c>
      <c r="DG116" s="344">
        <v>3757</v>
      </c>
      <c r="DH116" s="345">
        <v>3760</v>
      </c>
      <c r="DI116" s="355">
        <v>3752</v>
      </c>
      <c r="DJ116" s="355">
        <v>3802</v>
      </c>
      <c r="DK116" s="355">
        <v>3803</v>
      </c>
      <c r="DL116" s="355">
        <v>3775</v>
      </c>
      <c r="DM116" s="355">
        <v>3785</v>
      </c>
      <c r="DN116" s="355">
        <v>3525</v>
      </c>
      <c r="DO116" s="355">
        <v>3551</v>
      </c>
      <c r="DP116" s="355">
        <v>3584</v>
      </c>
      <c r="DQ116" s="344">
        <v>3517</v>
      </c>
      <c r="DR116" s="344">
        <v>3560</v>
      </c>
      <c r="DS116" s="348">
        <v>3566</v>
      </c>
      <c r="DT116" s="344">
        <v>3535</v>
      </c>
      <c r="DU116" s="344">
        <v>3491</v>
      </c>
      <c r="DV116" s="344">
        <v>3626</v>
      </c>
      <c r="DW116" s="355"/>
      <c r="DX116" s="355"/>
      <c r="DY116" s="355"/>
      <c r="DZ116" s="355"/>
      <c r="EA116" s="355"/>
      <c r="EB116" s="355"/>
      <c r="EC116" s="355"/>
      <c r="ED116" s="355"/>
      <c r="EE116" s="355"/>
      <c r="EF116" s="355"/>
      <c r="EG116" s="103">
        <v>135</v>
      </c>
      <c r="EH116" s="83">
        <v>3.7231108659680086</v>
      </c>
      <c r="EI116" s="103">
        <v>60</v>
      </c>
      <c r="EJ116" s="83">
        <v>1.5970188980569604</v>
      </c>
    </row>
    <row r="117" spans="1:140" ht="15" outlineLevel="2">
      <c r="A117" s="342">
        <v>390</v>
      </c>
      <c r="B117" s="342" t="s">
        <v>391</v>
      </c>
      <c r="C117" s="342" t="s">
        <v>404</v>
      </c>
      <c r="D117" s="345">
        <v>2831</v>
      </c>
      <c r="E117" s="355">
        <v>2821</v>
      </c>
      <c r="F117" s="355">
        <v>2850</v>
      </c>
      <c r="G117" s="355">
        <v>2901</v>
      </c>
      <c r="H117" s="355">
        <v>2922</v>
      </c>
      <c r="I117" s="355">
        <v>2982</v>
      </c>
      <c r="J117" s="355">
        <v>3127</v>
      </c>
      <c r="K117" s="355">
        <v>3066</v>
      </c>
      <c r="L117" s="355">
        <v>2990</v>
      </c>
      <c r="M117" s="355">
        <v>2998</v>
      </c>
      <c r="N117" s="355">
        <v>3015</v>
      </c>
      <c r="O117" s="348">
        <v>2996</v>
      </c>
      <c r="P117" s="345">
        <v>2932</v>
      </c>
      <c r="Q117" s="355">
        <v>1295</v>
      </c>
      <c r="R117" s="355">
        <v>2602</v>
      </c>
      <c r="S117" s="355">
        <v>2645</v>
      </c>
      <c r="T117" s="355">
        <v>2922</v>
      </c>
      <c r="U117" s="355">
        <v>2756</v>
      </c>
      <c r="V117" s="355">
        <v>2723</v>
      </c>
      <c r="W117" s="355">
        <v>2790</v>
      </c>
      <c r="X117" s="355">
        <v>2741</v>
      </c>
      <c r="Y117" s="355">
        <v>2790</v>
      </c>
      <c r="Z117" s="355">
        <v>2832</v>
      </c>
      <c r="AA117" s="348">
        <v>2703</v>
      </c>
      <c r="AB117" s="345">
        <v>2648</v>
      </c>
      <c r="AC117" s="355">
        <v>2659</v>
      </c>
      <c r="AD117" s="355">
        <v>2712</v>
      </c>
      <c r="AE117" s="355">
        <v>2651</v>
      </c>
      <c r="AF117" s="355">
        <v>2626</v>
      </c>
      <c r="AG117" s="355">
        <v>2649</v>
      </c>
      <c r="AH117" s="355">
        <v>2778</v>
      </c>
      <c r="AI117" s="355">
        <v>2887</v>
      </c>
      <c r="AJ117" s="355">
        <v>2926</v>
      </c>
      <c r="AK117" s="355">
        <v>2929</v>
      </c>
      <c r="AL117" s="355">
        <v>2887</v>
      </c>
      <c r="AM117" s="348">
        <v>2940</v>
      </c>
      <c r="AN117" s="345">
        <v>2897</v>
      </c>
      <c r="AO117" s="355">
        <v>2852</v>
      </c>
      <c r="AP117" s="355">
        <v>2926</v>
      </c>
      <c r="AQ117" s="355">
        <v>2954</v>
      </c>
      <c r="AR117" s="355">
        <v>2961</v>
      </c>
      <c r="AS117" s="355">
        <v>3073</v>
      </c>
      <c r="AT117" s="355">
        <v>3151</v>
      </c>
      <c r="AU117" s="355">
        <v>3127</v>
      </c>
      <c r="AV117" s="355">
        <v>3169</v>
      </c>
      <c r="AW117" s="355">
        <v>3248</v>
      </c>
      <c r="AX117" s="355">
        <v>3274</v>
      </c>
      <c r="AY117" s="348">
        <v>3309</v>
      </c>
      <c r="AZ117" s="345">
        <v>3215</v>
      </c>
      <c r="BA117" s="355">
        <v>3234</v>
      </c>
      <c r="BB117" s="355">
        <v>3276</v>
      </c>
      <c r="BC117" s="355">
        <v>3209</v>
      </c>
      <c r="BD117" s="355">
        <v>3142</v>
      </c>
      <c r="BE117" s="355">
        <v>3284</v>
      </c>
      <c r="BF117" s="355">
        <v>3305</v>
      </c>
      <c r="BG117" s="355">
        <v>3348</v>
      </c>
      <c r="BH117" s="355">
        <v>3359</v>
      </c>
      <c r="BI117" s="355">
        <v>3306</v>
      </c>
      <c r="BJ117" s="355">
        <v>3278</v>
      </c>
      <c r="BK117" s="344">
        <v>3308</v>
      </c>
      <c r="BL117" s="345">
        <v>3319</v>
      </c>
      <c r="BM117" s="355">
        <v>3332</v>
      </c>
      <c r="BN117" s="355">
        <v>3440</v>
      </c>
      <c r="BO117" s="355">
        <v>3490</v>
      </c>
      <c r="BP117" s="355">
        <v>3429</v>
      </c>
      <c r="BQ117" s="355">
        <v>3397</v>
      </c>
      <c r="BR117" s="355">
        <v>3407</v>
      </c>
      <c r="BS117" s="355">
        <v>3458</v>
      </c>
      <c r="BT117" s="355">
        <v>3460</v>
      </c>
      <c r="BU117" s="355">
        <v>3509</v>
      </c>
      <c r="BV117" s="355">
        <v>3472</v>
      </c>
      <c r="BW117" s="344">
        <v>3399</v>
      </c>
      <c r="BX117" s="345">
        <v>3288</v>
      </c>
      <c r="BY117" s="355">
        <v>3172</v>
      </c>
      <c r="BZ117" s="355">
        <v>3219</v>
      </c>
      <c r="CA117" s="355">
        <v>3292</v>
      </c>
      <c r="CB117" s="355">
        <v>3298</v>
      </c>
      <c r="CC117" s="355">
        <v>3346</v>
      </c>
      <c r="CD117" s="355">
        <v>3342</v>
      </c>
      <c r="CE117" s="355">
        <v>3375</v>
      </c>
      <c r="CF117" s="355">
        <v>3323</v>
      </c>
      <c r="CG117" s="355">
        <v>3371</v>
      </c>
      <c r="CH117" s="355">
        <v>3415</v>
      </c>
      <c r="CI117" s="344">
        <v>3447</v>
      </c>
      <c r="CJ117" s="345">
        <v>3324</v>
      </c>
      <c r="CK117" s="355">
        <v>3279</v>
      </c>
      <c r="CL117" s="355">
        <v>3321</v>
      </c>
      <c r="CM117" s="355">
        <v>3313</v>
      </c>
      <c r="CN117" s="355">
        <v>3247</v>
      </c>
      <c r="CO117" s="355">
        <v>3251</v>
      </c>
      <c r="CP117" s="355">
        <v>3331</v>
      </c>
      <c r="CQ117" s="355">
        <v>3435</v>
      </c>
      <c r="CR117" s="355">
        <v>3421</v>
      </c>
      <c r="CS117" s="355">
        <v>3467</v>
      </c>
      <c r="CT117" s="355">
        <v>3509</v>
      </c>
      <c r="CU117" s="344">
        <v>3510</v>
      </c>
      <c r="CV117" s="345">
        <v>3476</v>
      </c>
      <c r="CW117" s="355">
        <v>3492</v>
      </c>
      <c r="CX117" s="355">
        <v>3594</v>
      </c>
      <c r="CY117" s="355">
        <v>3608</v>
      </c>
      <c r="CZ117" s="355">
        <v>3633</v>
      </c>
      <c r="DA117" s="355">
        <v>3634</v>
      </c>
      <c r="DB117" s="355">
        <v>3592</v>
      </c>
      <c r="DC117" s="355">
        <v>3590</v>
      </c>
      <c r="DD117" s="355">
        <v>3585</v>
      </c>
      <c r="DE117" s="355">
        <v>3604</v>
      </c>
      <c r="DF117" s="355">
        <v>3602</v>
      </c>
      <c r="DG117" s="344">
        <v>3614</v>
      </c>
      <c r="DH117" s="345">
        <v>3605</v>
      </c>
      <c r="DI117" s="355">
        <v>3624</v>
      </c>
      <c r="DJ117" s="355">
        <v>3619</v>
      </c>
      <c r="DK117" s="355">
        <v>3650</v>
      </c>
      <c r="DL117" s="355">
        <v>3623</v>
      </c>
      <c r="DM117" s="355">
        <v>3626</v>
      </c>
      <c r="DN117" s="355">
        <v>3349</v>
      </c>
      <c r="DO117" s="355">
        <v>3372</v>
      </c>
      <c r="DP117" s="355">
        <v>3382</v>
      </c>
      <c r="DQ117" s="344">
        <v>3360</v>
      </c>
      <c r="DR117" s="344">
        <v>3353</v>
      </c>
      <c r="DS117" s="348">
        <v>3324</v>
      </c>
      <c r="DT117" s="344">
        <v>3252</v>
      </c>
      <c r="DU117" s="344">
        <v>3241</v>
      </c>
      <c r="DV117" s="344">
        <v>3275</v>
      </c>
      <c r="DW117" s="355"/>
      <c r="DX117" s="355"/>
      <c r="DY117" s="355"/>
      <c r="DZ117" s="355"/>
      <c r="EA117" s="355"/>
      <c r="EB117" s="355"/>
      <c r="EC117" s="355"/>
      <c r="ED117" s="355"/>
      <c r="EE117" s="355"/>
      <c r="EF117" s="355"/>
      <c r="EG117" s="103">
        <v>34</v>
      </c>
      <c r="EH117" s="83">
        <v>1.0381679389312977</v>
      </c>
      <c r="EI117" s="103">
        <v>-49</v>
      </c>
      <c r="EJ117" s="83">
        <v>-1.3558384061981184</v>
      </c>
    </row>
    <row r="118" spans="1:140" ht="15" outlineLevel="2">
      <c r="A118" s="342">
        <v>467</v>
      </c>
      <c r="B118" s="342" t="s">
        <v>391</v>
      </c>
      <c r="C118" s="342" t="s">
        <v>405</v>
      </c>
      <c r="D118" s="345">
        <v>907</v>
      </c>
      <c r="E118" s="355">
        <v>931</v>
      </c>
      <c r="F118" s="355">
        <v>960</v>
      </c>
      <c r="G118" s="355">
        <v>978</v>
      </c>
      <c r="H118" s="355">
        <v>977</v>
      </c>
      <c r="I118" s="355">
        <v>983</v>
      </c>
      <c r="J118" s="355">
        <v>957</v>
      </c>
      <c r="K118" s="355">
        <v>939</v>
      </c>
      <c r="L118" s="355">
        <v>939</v>
      </c>
      <c r="M118" s="355">
        <v>955</v>
      </c>
      <c r="N118" s="355">
        <v>965</v>
      </c>
      <c r="O118" s="348">
        <v>950</v>
      </c>
      <c r="P118" s="345">
        <v>857</v>
      </c>
      <c r="Q118" s="355">
        <v>890</v>
      </c>
      <c r="R118" s="355">
        <v>987</v>
      </c>
      <c r="S118" s="355">
        <v>972</v>
      </c>
      <c r="T118" s="355">
        <v>977</v>
      </c>
      <c r="U118" s="355">
        <v>964</v>
      </c>
      <c r="V118" s="355">
        <v>970</v>
      </c>
      <c r="W118" s="355">
        <v>972</v>
      </c>
      <c r="X118" s="355">
        <v>979</v>
      </c>
      <c r="Y118" s="355">
        <v>1008</v>
      </c>
      <c r="Z118" s="355">
        <v>981</v>
      </c>
      <c r="AA118" s="348">
        <v>952</v>
      </c>
      <c r="AB118" s="345">
        <v>910</v>
      </c>
      <c r="AC118" s="355">
        <v>910</v>
      </c>
      <c r="AD118" s="355">
        <v>922</v>
      </c>
      <c r="AE118" s="355">
        <v>937</v>
      </c>
      <c r="AF118" s="355">
        <v>914</v>
      </c>
      <c r="AG118" s="355">
        <v>915</v>
      </c>
      <c r="AH118" s="355">
        <v>941</v>
      </c>
      <c r="AI118" s="355">
        <v>958</v>
      </c>
      <c r="AJ118" s="355">
        <v>982</v>
      </c>
      <c r="AK118" s="355">
        <v>958</v>
      </c>
      <c r="AL118" s="355">
        <v>924</v>
      </c>
      <c r="AM118" s="348">
        <v>966</v>
      </c>
      <c r="AN118" s="345">
        <v>1038</v>
      </c>
      <c r="AO118" s="355">
        <v>972</v>
      </c>
      <c r="AP118" s="355">
        <v>985</v>
      </c>
      <c r="AQ118" s="355">
        <v>974</v>
      </c>
      <c r="AR118" s="355">
        <v>997</v>
      </c>
      <c r="AS118" s="355">
        <v>1018</v>
      </c>
      <c r="AT118" s="355">
        <v>1045</v>
      </c>
      <c r="AU118" s="355">
        <v>1028</v>
      </c>
      <c r="AV118" s="355">
        <v>1022</v>
      </c>
      <c r="AW118" s="355">
        <v>1017</v>
      </c>
      <c r="AX118" s="355">
        <v>986</v>
      </c>
      <c r="AY118" s="348">
        <v>975</v>
      </c>
      <c r="AZ118" s="345">
        <v>954</v>
      </c>
      <c r="BA118" s="355">
        <v>974</v>
      </c>
      <c r="BB118" s="355">
        <v>964</v>
      </c>
      <c r="BC118" s="355">
        <v>921</v>
      </c>
      <c r="BD118" s="355">
        <v>934</v>
      </c>
      <c r="BE118" s="355">
        <v>918</v>
      </c>
      <c r="BF118" s="355">
        <v>913</v>
      </c>
      <c r="BG118" s="355">
        <v>893</v>
      </c>
      <c r="BH118" s="355">
        <v>882</v>
      </c>
      <c r="BI118" s="355">
        <v>849</v>
      </c>
      <c r="BJ118" s="355">
        <v>831</v>
      </c>
      <c r="BK118" s="344">
        <v>826</v>
      </c>
      <c r="BL118" s="345">
        <v>814</v>
      </c>
      <c r="BM118" s="355">
        <v>811</v>
      </c>
      <c r="BN118" s="355">
        <v>849</v>
      </c>
      <c r="BO118" s="355">
        <v>843</v>
      </c>
      <c r="BP118" s="355">
        <v>878</v>
      </c>
      <c r="BQ118" s="355">
        <v>857</v>
      </c>
      <c r="BR118" s="355">
        <v>848</v>
      </c>
      <c r="BS118" s="355">
        <v>852</v>
      </c>
      <c r="BT118" s="355">
        <v>851</v>
      </c>
      <c r="BU118" s="355">
        <v>831</v>
      </c>
      <c r="BV118" s="355">
        <v>846</v>
      </c>
      <c r="BW118" s="344">
        <v>841</v>
      </c>
      <c r="BX118" s="345">
        <v>819</v>
      </c>
      <c r="BY118" s="355">
        <v>811</v>
      </c>
      <c r="BZ118" s="355">
        <v>834</v>
      </c>
      <c r="CA118" s="355">
        <v>839</v>
      </c>
      <c r="CB118" s="355">
        <v>843</v>
      </c>
      <c r="CC118" s="355">
        <v>856</v>
      </c>
      <c r="CD118" s="355">
        <v>867</v>
      </c>
      <c r="CE118" s="355">
        <v>873</v>
      </c>
      <c r="CF118" s="355">
        <v>860</v>
      </c>
      <c r="CG118" s="355">
        <v>862</v>
      </c>
      <c r="CH118" s="355">
        <v>863</v>
      </c>
      <c r="CI118" s="344">
        <v>850</v>
      </c>
      <c r="CJ118" s="345">
        <v>816</v>
      </c>
      <c r="CK118" s="355">
        <v>778</v>
      </c>
      <c r="CL118" s="355">
        <v>798</v>
      </c>
      <c r="CM118" s="355">
        <v>787</v>
      </c>
      <c r="CN118" s="355">
        <v>762</v>
      </c>
      <c r="CO118" s="355">
        <v>765</v>
      </c>
      <c r="CP118" s="355">
        <v>773</v>
      </c>
      <c r="CQ118" s="355">
        <v>798</v>
      </c>
      <c r="CR118" s="355">
        <v>799</v>
      </c>
      <c r="CS118" s="355">
        <v>839</v>
      </c>
      <c r="CT118" s="355">
        <v>860</v>
      </c>
      <c r="CU118" s="344">
        <v>855</v>
      </c>
      <c r="CV118" s="345">
        <v>836</v>
      </c>
      <c r="CW118" s="355">
        <v>850</v>
      </c>
      <c r="CX118" s="355">
        <v>869</v>
      </c>
      <c r="CY118" s="355">
        <v>877</v>
      </c>
      <c r="CZ118" s="355">
        <v>881</v>
      </c>
      <c r="DA118" s="355">
        <v>883</v>
      </c>
      <c r="DB118" s="355">
        <v>874</v>
      </c>
      <c r="DC118" s="355">
        <v>882</v>
      </c>
      <c r="DD118" s="355">
        <v>884</v>
      </c>
      <c r="DE118" s="355">
        <v>897</v>
      </c>
      <c r="DF118" s="355">
        <v>906</v>
      </c>
      <c r="DG118" s="344">
        <v>939</v>
      </c>
      <c r="DH118" s="345">
        <v>928</v>
      </c>
      <c r="DI118" s="355">
        <v>969</v>
      </c>
      <c r="DJ118" s="355">
        <v>978</v>
      </c>
      <c r="DK118" s="355">
        <v>1007</v>
      </c>
      <c r="DL118" s="355">
        <v>1001</v>
      </c>
      <c r="DM118" s="355">
        <v>1008</v>
      </c>
      <c r="DN118" s="355">
        <v>938</v>
      </c>
      <c r="DO118" s="355">
        <v>936</v>
      </c>
      <c r="DP118" s="355">
        <v>918</v>
      </c>
      <c r="DQ118" s="344">
        <v>922</v>
      </c>
      <c r="DR118" s="344">
        <v>926</v>
      </c>
      <c r="DS118" s="348">
        <v>906</v>
      </c>
      <c r="DT118" s="344">
        <v>871</v>
      </c>
      <c r="DU118" s="344">
        <v>875</v>
      </c>
      <c r="DV118" s="344">
        <v>904</v>
      </c>
      <c r="DW118" s="355"/>
      <c r="DX118" s="355"/>
      <c r="DY118" s="355"/>
      <c r="DZ118" s="355"/>
      <c r="EA118" s="355"/>
      <c r="EB118" s="355"/>
      <c r="EC118" s="355"/>
      <c r="ED118" s="355"/>
      <c r="EE118" s="355"/>
      <c r="EF118" s="355"/>
      <c r="EG118" s="103">
        <v>29</v>
      </c>
      <c r="EH118" s="83">
        <v>3.2079646017699117</v>
      </c>
      <c r="EI118" s="103">
        <v>-2</v>
      </c>
      <c r="EJ118" s="83">
        <v>-0.21299254526091588</v>
      </c>
    </row>
    <row r="119" spans="1:140" ht="15" outlineLevel="2">
      <c r="A119" s="342">
        <v>576</v>
      </c>
      <c r="B119" s="342" t="s">
        <v>391</v>
      </c>
      <c r="C119" s="342" t="s">
        <v>406</v>
      </c>
      <c r="D119" s="345">
        <v>1135</v>
      </c>
      <c r="E119" s="355">
        <v>1110</v>
      </c>
      <c r="F119" s="355">
        <v>1132</v>
      </c>
      <c r="G119" s="355">
        <v>1118</v>
      </c>
      <c r="H119" s="355">
        <v>1127</v>
      </c>
      <c r="I119" s="355">
        <v>1135</v>
      </c>
      <c r="J119" s="355">
        <v>1128</v>
      </c>
      <c r="K119" s="355">
        <v>1155</v>
      </c>
      <c r="L119" s="355">
        <v>1097</v>
      </c>
      <c r="M119" s="355">
        <v>1113</v>
      </c>
      <c r="N119" s="355">
        <v>1142</v>
      </c>
      <c r="O119" s="348">
        <v>1144</v>
      </c>
      <c r="P119" s="345">
        <v>1118</v>
      </c>
      <c r="Q119" s="355">
        <v>1135</v>
      </c>
      <c r="R119" s="355">
        <v>1161</v>
      </c>
      <c r="S119" s="355">
        <v>1156</v>
      </c>
      <c r="T119" s="355">
        <v>1127</v>
      </c>
      <c r="U119" s="355">
        <v>1210</v>
      </c>
      <c r="V119" s="355">
        <v>1221</v>
      </c>
      <c r="W119" s="355">
        <v>1246</v>
      </c>
      <c r="X119" s="355">
        <v>1242</v>
      </c>
      <c r="Y119" s="355">
        <v>1243</v>
      </c>
      <c r="Z119" s="355">
        <v>1188</v>
      </c>
      <c r="AA119" s="348">
        <v>1157</v>
      </c>
      <c r="AB119" s="345">
        <v>1095</v>
      </c>
      <c r="AC119" s="355">
        <v>1083</v>
      </c>
      <c r="AD119" s="355">
        <v>1105</v>
      </c>
      <c r="AE119" s="355">
        <v>1118</v>
      </c>
      <c r="AF119" s="355">
        <v>1120</v>
      </c>
      <c r="AG119" s="355">
        <v>1135</v>
      </c>
      <c r="AH119" s="355">
        <v>1164</v>
      </c>
      <c r="AI119" s="355">
        <v>1165</v>
      </c>
      <c r="AJ119" s="355">
        <v>1215</v>
      </c>
      <c r="AK119" s="355">
        <v>1232</v>
      </c>
      <c r="AL119" s="355">
        <v>1195</v>
      </c>
      <c r="AM119" s="348">
        <v>1191</v>
      </c>
      <c r="AN119" s="345">
        <v>1130</v>
      </c>
      <c r="AO119" s="355">
        <v>1125</v>
      </c>
      <c r="AP119" s="355">
        <v>1130</v>
      </c>
      <c r="AQ119" s="355">
        <v>1137</v>
      </c>
      <c r="AR119" s="355">
        <v>1150</v>
      </c>
      <c r="AS119" s="355">
        <v>1175</v>
      </c>
      <c r="AT119" s="355">
        <v>1147</v>
      </c>
      <c r="AU119" s="355">
        <v>1160</v>
      </c>
      <c r="AV119" s="355">
        <v>1183</v>
      </c>
      <c r="AW119" s="355">
        <v>1192</v>
      </c>
      <c r="AX119" s="355">
        <v>1214</v>
      </c>
      <c r="AY119" s="348">
        <v>1236</v>
      </c>
      <c r="AZ119" s="345">
        <v>1199</v>
      </c>
      <c r="BA119" s="355">
        <v>1194</v>
      </c>
      <c r="BB119" s="355">
        <v>1210</v>
      </c>
      <c r="BC119" s="355">
        <v>1215</v>
      </c>
      <c r="BD119" s="355">
        <v>1204</v>
      </c>
      <c r="BE119" s="355">
        <v>1213</v>
      </c>
      <c r="BF119" s="355">
        <v>1217</v>
      </c>
      <c r="BG119" s="355">
        <v>1245</v>
      </c>
      <c r="BH119" s="355">
        <v>1169</v>
      </c>
      <c r="BI119" s="355">
        <v>1166</v>
      </c>
      <c r="BJ119" s="355">
        <v>1156</v>
      </c>
      <c r="BK119" s="344">
        <v>1178</v>
      </c>
      <c r="BL119" s="345">
        <v>1172</v>
      </c>
      <c r="BM119" s="355">
        <v>1133</v>
      </c>
      <c r="BN119" s="355">
        <v>1167</v>
      </c>
      <c r="BO119" s="355">
        <v>1175</v>
      </c>
      <c r="BP119" s="355">
        <v>1181</v>
      </c>
      <c r="BQ119" s="355">
        <v>1192</v>
      </c>
      <c r="BR119" s="355">
        <v>1188</v>
      </c>
      <c r="BS119" s="355">
        <v>1214</v>
      </c>
      <c r="BT119" s="355">
        <v>1187</v>
      </c>
      <c r="BU119" s="355">
        <v>1172</v>
      </c>
      <c r="BV119" s="355">
        <v>1170</v>
      </c>
      <c r="BW119" s="344">
        <v>1152</v>
      </c>
      <c r="BX119" s="345">
        <v>1120</v>
      </c>
      <c r="BY119" s="355">
        <v>1109</v>
      </c>
      <c r="BZ119" s="355">
        <v>1139</v>
      </c>
      <c r="CA119" s="355">
        <v>1155</v>
      </c>
      <c r="CB119" s="355">
        <v>1147</v>
      </c>
      <c r="CC119" s="355">
        <v>1148</v>
      </c>
      <c r="CD119" s="355">
        <v>1147</v>
      </c>
      <c r="CE119" s="355">
        <v>1143</v>
      </c>
      <c r="CF119" s="355">
        <v>1143</v>
      </c>
      <c r="CG119" s="355">
        <v>1128</v>
      </c>
      <c r="CH119" s="355">
        <v>1132</v>
      </c>
      <c r="CI119" s="344">
        <v>1112</v>
      </c>
      <c r="CJ119" s="345">
        <v>1037</v>
      </c>
      <c r="CK119" s="355">
        <v>1019</v>
      </c>
      <c r="CL119" s="355">
        <v>1073</v>
      </c>
      <c r="CM119" s="355">
        <v>1091</v>
      </c>
      <c r="CN119" s="355">
        <v>1077</v>
      </c>
      <c r="CO119" s="355">
        <v>1072</v>
      </c>
      <c r="CP119" s="355">
        <v>1061</v>
      </c>
      <c r="CQ119" s="355">
        <v>1078</v>
      </c>
      <c r="CR119" s="355">
        <v>1092</v>
      </c>
      <c r="CS119" s="355">
        <v>1097</v>
      </c>
      <c r="CT119" s="355">
        <v>1124</v>
      </c>
      <c r="CU119" s="344">
        <v>1132</v>
      </c>
      <c r="CV119" s="345">
        <v>1115</v>
      </c>
      <c r="CW119" s="355">
        <v>1121</v>
      </c>
      <c r="CX119" s="355">
        <v>1167</v>
      </c>
      <c r="CY119" s="355">
        <v>1184</v>
      </c>
      <c r="CZ119" s="355">
        <v>1202</v>
      </c>
      <c r="DA119" s="355">
        <v>1198</v>
      </c>
      <c r="DB119" s="355">
        <v>1186</v>
      </c>
      <c r="DC119" s="355">
        <v>1183</v>
      </c>
      <c r="DD119" s="355">
        <v>1182</v>
      </c>
      <c r="DE119" s="355">
        <v>1187</v>
      </c>
      <c r="DF119" s="355">
        <v>1185</v>
      </c>
      <c r="DG119" s="344">
        <v>1185</v>
      </c>
      <c r="DH119" s="345">
        <v>1177</v>
      </c>
      <c r="DI119" s="355">
        <v>1142</v>
      </c>
      <c r="DJ119" s="355">
        <v>1198</v>
      </c>
      <c r="DK119" s="355">
        <v>1219</v>
      </c>
      <c r="DL119" s="355">
        <v>1225</v>
      </c>
      <c r="DM119" s="355">
        <v>1250</v>
      </c>
      <c r="DN119" s="355">
        <v>1172</v>
      </c>
      <c r="DO119" s="355">
        <v>1134</v>
      </c>
      <c r="DP119" s="355">
        <v>1136</v>
      </c>
      <c r="DQ119" s="344">
        <v>1109</v>
      </c>
      <c r="DR119" s="344">
        <v>1122</v>
      </c>
      <c r="DS119" s="348">
        <v>1097</v>
      </c>
      <c r="DT119" s="344">
        <v>1083</v>
      </c>
      <c r="DU119" s="344">
        <v>1053</v>
      </c>
      <c r="DV119" s="344">
        <v>1122</v>
      </c>
      <c r="DW119" s="355"/>
      <c r="DX119" s="355"/>
      <c r="DY119" s="355"/>
      <c r="DZ119" s="355"/>
      <c r="EA119" s="355"/>
      <c r="EB119" s="355"/>
      <c r="EC119" s="355"/>
      <c r="ED119" s="355"/>
      <c r="EE119" s="355"/>
      <c r="EF119" s="355"/>
      <c r="EG119" s="103">
        <v>69</v>
      </c>
      <c r="EH119" s="83">
        <v>6.1497326203208562</v>
      </c>
      <c r="EI119" s="103">
        <v>25</v>
      </c>
      <c r="EJ119" s="83">
        <v>2.109704641350211</v>
      </c>
    </row>
    <row r="120" spans="1:140" ht="15" outlineLevel="2">
      <c r="A120" s="342">
        <v>642</v>
      </c>
      <c r="B120" s="342" t="s">
        <v>391</v>
      </c>
      <c r="C120" s="342" t="s">
        <v>407</v>
      </c>
      <c r="D120" s="345">
        <v>2039</v>
      </c>
      <c r="E120" s="355">
        <v>2006</v>
      </c>
      <c r="F120" s="355">
        <v>2050</v>
      </c>
      <c r="G120" s="355">
        <v>2027</v>
      </c>
      <c r="H120" s="355">
        <v>2042</v>
      </c>
      <c r="I120" s="355">
        <v>2071</v>
      </c>
      <c r="J120" s="355">
        <v>2039</v>
      </c>
      <c r="K120" s="355">
        <v>2096</v>
      </c>
      <c r="L120" s="355">
        <v>2042</v>
      </c>
      <c r="M120" s="355">
        <v>2029</v>
      </c>
      <c r="N120" s="355">
        <v>2071</v>
      </c>
      <c r="O120" s="348">
        <v>2126</v>
      </c>
      <c r="P120" s="345">
        <v>2030</v>
      </c>
      <c r="Q120" s="355">
        <v>1873</v>
      </c>
      <c r="R120" s="355">
        <v>1975</v>
      </c>
      <c r="S120" s="355">
        <v>1971</v>
      </c>
      <c r="T120" s="355">
        <v>2042</v>
      </c>
      <c r="U120" s="355">
        <v>1968</v>
      </c>
      <c r="V120" s="355">
        <v>1948</v>
      </c>
      <c r="W120" s="355">
        <v>1974</v>
      </c>
      <c r="X120" s="355">
        <v>1984</v>
      </c>
      <c r="Y120" s="355">
        <v>2023</v>
      </c>
      <c r="Z120" s="355">
        <v>2002</v>
      </c>
      <c r="AA120" s="348">
        <v>1976</v>
      </c>
      <c r="AB120" s="345">
        <v>1892</v>
      </c>
      <c r="AC120" s="355">
        <v>1851</v>
      </c>
      <c r="AD120" s="355">
        <v>1892</v>
      </c>
      <c r="AE120" s="355">
        <v>1891</v>
      </c>
      <c r="AF120" s="355">
        <v>1880</v>
      </c>
      <c r="AG120" s="355">
        <v>1913</v>
      </c>
      <c r="AH120" s="355">
        <v>2006</v>
      </c>
      <c r="AI120" s="355">
        <v>2008</v>
      </c>
      <c r="AJ120" s="355">
        <v>2019</v>
      </c>
      <c r="AK120" s="355">
        <v>2092</v>
      </c>
      <c r="AL120" s="355">
        <v>2034</v>
      </c>
      <c r="AM120" s="348">
        <v>2066</v>
      </c>
      <c r="AN120" s="345">
        <v>2020</v>
      </c>
      <c r="AO120" s="355">
        <v>1995</v>
      </c>
      <c r="AP120" s="355">
        <v>2041</v>
      </c>
      <c r="AQ120" s="355">
        <v>2093</v>
      </c>
      <c r="AR120" s="355">
        <v>2128</v>
      </c>
      <c r="AS120" s="355">
        <v>2273</v>
      </c>
      <c r="AT120" s="355">
        <v>2319</v>
      </c>
      <c r="AU120" s="355">
        <v>2323</v>
      </c>
      <c r="AV120" s="355">
        <v>2276</v>
      </c>
      <c r="AW120" s="355">
        <v>2272</v>
      </c>
      <c r="AX120" s="355">
        <v>2238</v>
      </c>
      <c r="AY120" s="348">
        <v>2223</v>
      </c>
      <c r="AZ120" s="345">
        <v>2121</v>
      </c>
      <c r="BA120" s="355">
        <v>2136</v>
      </c>
      <c r="BB120" s="355">
        <v>2166</v>
      </c>
      <c r="BC120" s="355">
        <v>2089</v>
      </c>
      <c r="BD120" s="355">
        <v>2082</v>
      </c>
      <c r="BE120" s="355">
        <v>2115</v>
      </c>
      <c r="BF120" s="355">
        <v>2091</v>
      </c>
      <c r="BG120" s="355">
        <v>2193</v>
      </c>
      <c r="BH120" s="355">
        <v>1981</v>
      </c>
      <c r="BI120" s="355">
        <v>1971</v>
      </c>
      <c r="BJ120" s="355">
        <v>1995</v>
      </c>
      <c r="BK120" s="344">
        <v>2018</v>
      </c>
      <c r="BL120" s="345">
        <v>1997</v>
      </c>
      <c r="BM120" s="355">
        <v>2003</v>
      </c>
      <c r="BN120" s="355">
        <v>2113</v>
      </c>
      <c r="BO120" s="355">
        <v>2122</v>
      </c>
      <c r="BP120" s="355">
        <v>2099</v>
      </c>
      <c r="BQ120" s="355">
        <v>2113</v>
      </c>
      <c r="BR120" s="355">
        <v>2141</v>
      </c>
      <c r="BS120" s="355">
        <v>2182</v>
      </c>
      <c r="BT120" s="355">
        <v>2236</v>
      </c>
      <c r="BU120" s="355">
        <v>2259</v>
      </c>
      <c r="BV120" s="355">
        <v>2243</v>
      </c>
      <c r="BW120" s="344">
        <v>2249</v>
      </c>
      <c r="BX120" s="345">
        <v>2190</v>
      </c>
      <c r="BY120" s="355">
        <v>2193</v>
      </c>
      <c r="BZ120" s="355">
        <v>2248</v>
      </c>
      <c r="CA120" s="355">
        <v>2244</v>
      </c>
      <c r="CB120" s="355">
        <v>2246</v>
      </c>
      <c r="CC120" s="355">
        <v>2240</v>
      </c>
      <c r="CD120" s="355">
        <v>2250</v>
      </c>
      <c r="CE120" s="355">
        <v>2275</v>
      </c>
      <c r="CF120" s="355">
        <v>2217</v>
      </c>
      <c r="CG120" s="355">
        <v>2232</v>
      </c>
      <c r="CH120" s="355">
        <v>2219</v>
      </c>
      <c r="CI120" s="344">
        <v>2225</v>
      </c>
      <c r="CJ120" s="345">
        <v>2139</v>
      </c>
      <c r="CK120" s="355">
        <v>2093</v>
      </c>
      <c r="CL120" s="355">
        <v>2132</v>
      </c>
      <c r="CM120" s="355">
        <v>2063</v>
      </c>
      <c r="CN120" s="355">
        <v>2055</v>
      </c>
      <c r="CO120" s="355">
        <v>2045</v>
      </c>
      <c r="CP120" s="355">
        <v>2042</v>
      </c>
      <c r="CQ120" s="355">
        <v>2104</v>
      </c>
      <c r="CR120" s="355">
        <v>2104</v>
      </c>
      <c r="CS120" s="355">
        <v>2146</v>
      </c>
      <c r="CT120" s="355">
        <v>2198</v>
      </c>
      <c r="CU120" s="344">
        <v>2184</v>
      </c>
      <c r="CV120" s="345">
        <v>2120</v>
      </c>
      <c r="CW120" s="355">
        <v>2172</v>
      </c>
      <c r="CX120" s="355">
        <v>2195</v>
      </c>
      <c r="CY120" s="355">
        <v>2203</v>
      </c>
      <c r="CZ120" s="355">
        <v>2257</v>
      </c>
      <c r="DA120" s="355">
        <v>2251</v>
      </c>
      <c r="DB120" s="355">
        <v>2252</v>
      </c>
      <c r="DC120" s="355">
        <v>2238</v>
      </c>
      <c r="DD120" s="355">
        <v>2250</v>
      </c>
      <c r="DE120" s="355">
        <v>2300</v>
      </c>
      <c r="DF120" s="355">
        <v>2248</v>
      </c>
      <c r="DG120" s="344">
        <v>2272</v>
      </c>
      <c r="DH120" s="345">
        <v>2232</v>
      </c>
      <c r="DI120" s="355">
        <v>2241</v>
      </c>
      <c r="DJ120" s="355">
        <v>2241</v>
      </c>
      <c r="DK120" s="355">
        <v>2267</v>
      </c>
      <c r="DL120" s="355">
        <v>2256</v>
      </c>
      <c r="DM120" s="355">
        <v>2314</v>
      </c>
      <c r="DN120" s="355">
        <v>2174</v>
      </c>
      <c r="DO120" s="355">
        <v>2312</v>
      </c>
      <c r="DP120" s="355">
        <v>2394</v>
      </c>
      <c r="DQ120" s="344">
        <v>2350</v>
      </c>
      <c r="DR120" s="344">
        <v>2349</v>
      </c>
      <c r="DS120" s="348">
        <v>2288</v>
      </c>
      <c r="DT120" s="344">
        <v>2241</v>
      </c>
      <c r="DU120" s="344">
        <v>2189</v>
      </c>
      <c r="DV120" s="344">
        <v>2228</v>
      </c>
      <c r="DW120" s="355"/>
      <c r="DX120" s="355"/>
      <c r="DY120" s="355"/>
      <c r="DZ120" s="355"/>
      <c r="EA120" s="355"/>
      <c r="EB120" s="355"/>
      <c r="EC120" s="355"/>
      <c r="ED120" s="355"/>
      <c r="EE120" s="355"/>
      <c r="EF120" s="355"/>
      <c r="EG120" s="103">
        <v>39</v>
      </c>
      <c r="EH120" s="83">
        <v>1.7504488330341115</v>
      </c>
      <c r="EI120" s="103">
        <v>-60</v>
      </c>
      <c r="EJ120" s="83">
        <v>-2.640845070422535</v>
      </c>
    </row>
    <row r="121" spans="1:140" ht="15" outlineLevel="2">
      <c r="A121" s="342">
        <v>679</v>
      </c>
      <c r="B121" s="342" t="s">
        <v>391</v>
      </c>
      <c r="C121" s="342" t="s">
        <v>408</v>
      </c>
      <c r="D121" s="345">
        <v>5749</v>
      </c>
      <c r="E121" s="355">
        <v>5788</v>
      </c>
      <c r="F121" s="355">
        <v>5796</v>
      </c>
      <c r="G121" s="355">
        <v>5851</v>
      </c>
      <c r="H121" s="355">
        <v>5888</v>
      </c>
      <c r="I121" s="355">
        <v>5911</v>
      </c>
      <c r="J121" s="355">
        <v>5938</v>
      </c>
      <c r="K121" s="355">
        <v>5941</v>
      </c>
      <c r="L121" s="355">
        <v>5908</v>
      </c>
      <c r="M121" s="355">
        <v>5991</v>
      </c>
      <c r="N121" s="355">
        <v>6041</v>
      </c>
      <c r="O121" s="348">
        <v>6003</v>
      </c>
      <c r="P121" s="345">
        <v>5857</v>
      </c>
      <c r="Q121" s="355">
        <v>4560</v>
      </c>
      <c r="R121" s="355">
        <v>5884</v>
      </c>
      <c r="S121" s="355">
        <v>5947</v>
      </c>
      <c r="T121" s="355">
        <v>5888</v>
      </c>
      <c r="U121" s="355">
        <v>6183</v>
      </c>
      <c r="V121" s="355">
        <v>6209</v>
      </c>
      <c r="W121" s="355">
        <v>6239</v>
      </c>
      <c r="X121" s="355">
        <v>6299</v>
      </c>
      <c r="Y121" s="355">
        <v>6338</v>
      </c>
      <c r="Z121" s="355">
        <v>6274</v>
      </c>
      <c r="AA121" s="348">
        <v>6156</v>
      </c>
      <c r="AB121" s="345">
        <v>5998</v>
      </c>
      <c r="AC121" s="355">
        <v>5916</v>
      </c>
      <c r="AD121" s="355">
        <v>5991</v>
      </c>
      <c r="AE121" s="355">
        <v>6058</v>
      </c>
      <c r="AF121" s="355">
        <v>6062</v>
      </c>
      <c r="AG121" s="355">
        <v>6149</v>
      </c>
      <c r="AH121" s="355">
        <v>6329</v>
      </c>
      <c r="AI121" s="355">
        <v>6418</v>
      </c>
      <c r="AJ121" s="355">
        <v>6534</v>
      </c>
      <c r="AK121" s="355">
        <v>6527</v>
      </c>
      <c r="AL121" s="355">
        <v>6319</v>
      </c>
      <c r="AM121" s="348">
        <v>6327</v>
      </c>
      <c r="AN121" s="345">
        <v>6109</v>
      </c>
      <c r="AO121" s="355">
        <v>6081</v>
      </c>
      <c r="AP121" s="355">
        <v>6122</v>
      </c>
      <c r="AQ121" s="355">
        <v>6238</v>
      </c>
      <c r="AR121" s="355">
        <v>6307</v>
      </c>
      <c r="AS121" s="355">
        <v>6491</v>
      </c>
      <c r="AT121" s="355">
        <v>6505</v>
      </c>
      <c r="AU121" s="355">
        <v>6514</v>
      </c>
      <c r="AV121" s="355">
        <v>6502</v>
      </c>
      <c r="AW121" s="355">
        <v>6523</v>
      </c>
      <c r="AX121" s="355">
        <v>6419</v>
      </c>
      <c r="AY121" s="348">
        <v>6427</v>
      </c>
      <c r="AZ121" s="345">
        <v>6361</v>
      </c>
      <c r="BA121" s="355">
        <v>6347</v>
      </c>
      <c r="BB121" s="355">
        <v>6378</v>
      </c>
      <c r="BC121" s="355">
        <v>6338</v>
      </c>
      <c r="BD121" s="355">
        <v>6322</v>
      </c>
      <c r="BE121" s="355">
        <v>6302</v>
      </c>
      <c r="BF121" s="355">
        <v>6329</v>
      </c>
      <c r="BG121" s="355">
        <v>6237</v>
      </c>
      <c r="BH121" s="355">
        <v>6247</v>
      </c>
      <c r="BI121" s="355">
        <v>6250</v>
      </c>
      <c r="BJ121" s="355">
        <v>6179</v>
      </c>
      <c r="BK121" s="344">
        <v>6240</v>
      </c>
      <c r="BL121" s="345">
        <v>6178</v>
      </c>
      <c r="BM121" s="355">
        <v>6092</v>
      </c>
      <c r="BN121" s="355">
        <v>6123</v>
      </c>
      <c r="BO121" s="355">
        <v>6114</v>
      </c>
      <c r="BP121" s="355">
        <v>6118</v>
      </c>
      <c r="BQ121" s="355">
        <v>6161</v>
      </c>
      <c r="BR121" s="355">
        <v>6100</v>
      </c>
      <c r="BS121" s="355">
        <v>6099</v>
      </c>
      <c r="BT121" s="355">
        <v>6074</v>
      </c>
      <c r="BU121" s="355">
        <v>6089</v>
      </c>
      <c r="BV121" s="355">
        <v>6074</v>
      </c>
      <c r="BW121" s="344">
        <v>6017</v>
      </c>
      <c r="BX121" s="345">
        <v>5908</v>
      </c>
      <c r="BY121" s="355">
        <v>5772</v>
      </c>
      <c r="BZ121" s="355">
        <v>5829</v>
      </c>
      <c r="CA121" s="355">
        <v>5865</v>
      </c>
      <c r="CB121" s="355">
        <v>5859</v>
      </c>
      <c r="CC121" s="355">
        <v>5847</v>
      </c>
      <c r="CD121" s="355">
        <v>5817</v>
      </c>
      <c r="CE121" s="355">
        <v>5813</v>
      </c>
      <c r="CF121" s="355">
        <v>5779</v>
      </c>
      <c r="CG121" s="355">
        <v>5782</v>
      </c>
      <c r="CH121" s="355">
        <v>5801</v>
      </c>
      <c r="CI121" s="344">
        <v>5784</v>
      </c>
      <c r="CJ121" s="345">
        <v>5648</v>
      </c>
      <c r="CK121" s="355">
        <v>5630</v>
      </c>
      <c r="CL121" s="355">
        <v>5641</v>
      </c>
      <c r="CM121" s="355">
        <v>5589</v>
      </c>
      <c r="CN121" s="355">
        <v>5515</v>
      </c>
      <c r="CO121" s="355">
        <v>5413</v>
      </c>
      <c r="CP121" s="355">
        <v>5426</v>
      </c>
      <c r="CQ121" s="355">
        <v>5593</v>
      </c>
      <c r="CR121" s="355">
        <v>5662</v>
      </c>
      <c r="CS121" s="355">
        <v>5684</v>
      </c>
      <c r="CT121" s="355">
        <v>5763</v>
      </c>
      <c r="CU121" s="344">
        <v>5799</v>
      </c>
      <c r="CV121" s="345">
        <v>5756</v>
      </c>
      <c r="CW121" s="355">
        <v>5790</v>
      </c>
      <c r="CX121" s="355">
        <v>5858</v>
      </c>
      <c r="CY121" s="355">
        <v>5898</v>
      </c>
      <c r="CZ121" s="355">
        <v>5948</v>
      </c>
      <c r="DA121" s="355">
        <v>5920</v>
      </c>
      <c r="DB121" s="355">
        <v>5931</v>
      </c>
      <c r="DC121" s="355">
        <v>5948</v>
      </c>
      <c r="DD121" s="355">
        <v>5847</v>
      </c>
      <c r="DE121" s="355">
        <v>5826</v>
      </c>
      <c r="DF121" s="355">
        <v>5841</v>
      </c>
      <c r="DG121" s="344">
        <v>5837</v>
      </c>
      <c r="DH121" s="345">
        <v>5800</v>
      </c>
      <c r="DI121" s="355">
        <v>5851</v>
      </c>
      <c r="DJ121" s="355">
        <v>5921</v>
      </c>
      <c r="DK121" s="355">
        <v>5982</v>
      </c>
      <c r="DL121" s="355">
        <v>5945</v>
      </c>
      <c r="DM121" s="355">
        <v>5965</v>
      </c>
      <c r="DN121" s="355">
        <v>5500</v>
      </c>
      <c r="DO121" s="355">
        <v>5489</v>
      </c>
      <c r="DP121" s="355">
        <v>5508</v>
      </c>
      <c r="DQ121" s="344">
        <v>5481</v>
      </c>
      <c r="DR121" s="344">
        <v>5515</v>
      </c>
      <c r="DS121" s="348">
        <v>5496</v>
      </c>
      <c r="DT121" s="344">
        <v>5393</v>
      </c>
      <c r="DU121" s="344">
        <v>5410</v>
      </c>
      <c r="DV121" s="344">
        <v>5488</v>
      </c>
      <c r="DW121" s="355"/>
      <c r="DX121" s="355"/>
      <c r="DY121" s="355"/>
      <c r="DZ121" s="355"/>
      <c r="EA121" s="355"/>
      <c r="EB121" s="355"/>
      <c r="EC121" s="355"/>
      <c r="ED121" s="355"/>
      <c r="EE121" s="355"/>
      <c r="EF121" s="355"/>
      <c r="EG121" s="103">
        <v>78</v>
      </c>
      <c r="EH121" s="83">
        <v>1.4212827988338192</v>
      </c>
      <c r="EI121" s="103">
        <v>-8</v>
      </c>
      <c r="EJ121" s="83">
        <v>-0.13705670721260924</v>
      </c>
    </row>
    <row r="122" spans="1:140" ht="15" outlineLevel="2">
      <c r="A122" s="342">
        <v>789</v>
      </c>
      <c r="B122" s="342" t="s">
        <v>391</v>
      </c>
      <c r="C122" s="342" t="s">
        <v>409</v>
      </c>
      <c r="D122" s="345">
        <v>3707</v>
      </c>
      <c r="E122" s="355">
        <v>3629</v>
      </c>
      <c r="F122" s="355">
        <v>3613</v>
      </c>
      <c r="G122" s="355">
        <v>3625</v>
      </c>
      <c r="H122" s="355">
        <v>3722</v>
      </c>
      <c r="I122" s="355">
        <v>3771</v>
      </c>
      <c r="J122" s="355">
        <v>3730</v>
      </c>
      <c r="K122" s="355">
        <v>3681</v>
      </c>
      <c r="L122" s="355">
        <v>3679</v>
      </c>
      <c r="M122" s="355">
        <v>3735</v>
      </c>
      <c r="N122" s="355">
        <v>3837</v>
      </c>
      <c r="O122" s="348">
        <v>3817</v>
      </c>
      <c r="P122" s="345">
        <v>3831</v>
      </c>
      <c r="Q122" s="355">
        <v>3649</v>
      </c>
      <c r="R122" s="355">
        <v>3929</v>
      </c>
      <c r="S122" s="355">
        <v>3944</v>
      </c>
      <c r="T122" s="355">
        <v>3722</v>
      </c>
      <c r="U122" s="355">
        <v>3861</v>
      </c>
      <c r="V122" s="355">
        <v>3846</v>
      </c>
      <c r="W122" s="355">
        <v>3901</v>
      </c>
      <c r="X122" s="355">
        <v>3909</v>
      </c>
      <c r="Y122" s="355">
        <v>3941</v>
      </c>
      <c r="Z122" s="355">
        <v>3930</v>
      </c>
      <c r="AA122" s="348">
        <v>3894</v>
      </c>
      <c r="AB122" s="345">
        <v>3795</v>
      </c>
      <c r="AC122" s="355">
        <v>3700</v>
      </c>
      <c r="AD122" s="355">
        <v>3700</v>
      </c>
      <c r="AE122" s="355">
        <v>3761</v>
      </c>
      <c r="AF122" s="355">
        <v>3783</v>
      </c>
      <c r="AG122" s="355">
        <v>3761</v>
      </c>
      <c r="AH122" s="355">
        <v>3817</v>
      </c>
      <c r="AI122" s="355">
        <v>3822</v>
      </c>
      <c r="AJ122" s="355">
        <v>4035</v>
      </c>
      <c r="AK122" s="355">
        <v>4009</v>
      </c>
      <c r="AL122" s="355">
        <v>3889</v>
      </c>
      <c r="AM122" s="348">
        <v>3958</v>
      </c>
      <c r="AN122" s="345">
        <v>3936</v>
      </c>
      <c r="AO122" s="355">
        <v>3868</v>
      </c>
      <c r="AP122" s="355">
        <v>3933</v>
      </c>
      <c r="AQ122" s="355">
        <v>4058</v>
      </c>
      <c r="AR122" s="355">
        <v>4100</v>
      </c>
      <c r="AS122" s="355">
        <v>4276</v>
      </c>
      <c r="AT122" s="355">
        <v>4222</v>
      </c>
      <c r="AU122" s="355">
        <v>4259</v>
      </c>
      <c r="AV122" s="355">
        <v>4262</v>
      </c>
      <c r="AW122" s="355">
        <v>4349</v>
      </c>
      <c r="AX122" s="355">
        <v>4373</v>
      </c>
      <c r="AY122" s="348">
        <v>4308</v>
      </c>
      <c r="AZ122" s="345">
        <v>4256</v>
      </c>
      <c r="BA122" s="355">
        <v>4248</v>
      </c>
      <c r="BB122" s="355">
        <v>4318</v>
      </c>
      <c r="BC122" s="355">
        <v>4301</v>
      </c>
      <c r="BD122" s="355">
        <v>4309</v>
      </c>
      <c r="BE122" s="355">
        <v>4322</v>
      </c>
      <c r="BF122" s="355">
        <v>4356</v>
      </c>
      <c r="BG122" s="355">
        <v>4557</v>
      </c>
      <c r="BH122" s="355">
        <v>4225</v>
      </c>
      <c r="BI122" s="355">
        <v>4271</v>
      </c>
      <c r="BJ122" s="355">
        <v>4210</v>
      </c>
      <c r="BK122" s="344">
        <v>4230</v>
      </c>
      <c r="BL122" s="345">
        <v>4176</v>
      </c>
      <c r="BM122" s="355">
        <v>4067</v>
      </c>
      <c r="BN122" s="355">
        <v>4105</v>
      </c>
      <c r="BO122" s="355">
        <v>4113</v>
      </c>
      <c r="BP122" s="355">
        <v>4139</v>
      </c>
      <c r="BQ122" s="355">
        <v>4177</v>
      </c>
      <c r="BR122" s="355">
        <v>4186</v>
      </c>
      <c r="BS122" s="355">
        <v>4174</v>
      </c>
      <c r="BT122" s="355">
        <v>4172</v>
      </c>
      <c r="BU122" s="355">
        <v>4175</v>
      </c>
      <c r="BV122" s="355">
        <v>4144</v>
      </c>
      <c r="BW122" s="344">
        <v>4108</v>
      </c>
      <c r="BX122" s="345">
        <v>4061</v>
      </c>
      <c r="BY122" s="355">
        <v>4017</v>
      </c>
      <c r="BZ122" s="355">
        <v>4109</v>
      </c>
      <c r="CA122" s="355">
        <v>4129</v>
      </c>
      <c r="CB122" s="355">
        <v>4155</v>
      </c>
      <c r="CC122" s="355">
        <v>4147</v>
      </c>
      <c r="CD122" s="355">
        <v>4159</v>
      </c>
      <c r="CE122" s="355">
        <v>4111</v>
      </c>
      <c r="CF122" s="355">
        <v>4089</v>
      </c>
      <c r="CG122" s="355">
        <v>4109</v>
      </c>
      <c r="CH122" s="355">
        <v>4119</v>
      </c>
      <c r="CI122" s="344">
        <v>4111</v>
      </c>
      <c r="CJ122" s="345">
        <v>4052</v>
      </c>
      <c r="CK122" s="355">
        <v>3901</v>
      </c>
      <c r="CL122" s="355">
        <v>3978</v>
      </c>
      <c r="CM122" s="355">
        <v>4028</v>
      </c>
      <c r="CN122" s="355">
        <v>4013</v>
      </c>
      <c r="CO122" s="355">
        <v>4054</v>
      </c>
      <c r="CP122" s="355">
        <v>4084</v>
      </c>
      <c r="CQ122" s="355">
        <v>4163</v>
      </c>
      <c r="CR122" s="355">
        <v>4177</v>
      </c>
      <c r="CS122" s="355">
        <v>4264</v>
      </c>
      <c r="CT122" s="355">
        <v>4357</v>
      </c>
      <c r="CU122" s="344">
        <v>4386</v>
      </c>
      <c r="CV122" s="345">
        <v>4389</v>
      </c>
      <c r="CW122" s="355">
        <v>4381</v>
      </c>
      <c r="CX122" s="355">
        <v>4527</v>
      </c>
      <c r="CY122" s="355">
        <v>4545</v>
      </c>
      <c r="CZ122" s="355">
        <v>4557</v>
      </c>
      <c r="DA122" s="355">
        <v>4566</v>
      </c>
      <c r="DB122" s="355">
        <v>4586</v>
      </c>
      <c r="DC122" s="355">
        <v>4566</v>
      </c>
      <c r="DD122" s="355">
        <v>4434</v>
      </c>
      <c r="DE122" s="355">
        <v>4433</v>
      </c>
      <c r="DF122" s="355">
        <v>4446</v>
      </c>
      <c r="DG122" s="344">
        <v>4466</v>
      </c>
      <c r="DH122" s="345">
        <v>4426</v>
      </c>
      <c r="DI122" s="355">
        <v>4390</v>
      </c>
      <c r="DJ122" s="355">
        <v>4523</v>
      </c>
      <c r="DK122" s="355">
        <v>4530</v>
      </c>
      <c r="DL122" s="355">
        <v>4539</v>
      </c>
      <c r="DM122" s="355">
        <v>4545</v>
      </c>
      <c r="DN122" s="355">
        <v>4244</v>
      </c>
      <c r="DO122" s="355">
        <v>4269</v>
      </c>
      <c r="DP122" s="355">
        <v>4337</v>
      </c>
      <c r="DQ122" s="344">
        <v>4319</v>
      </c>
      <c r="DR122" s="344">
        <v>4334</v>
      </c>
      <c r="DS122" s="348">
        <v>4354</v>
      </c>
      <c r="DT122" s="344">
        <v>4240</v>
      </c>
      <c r="DU122" s="344">
        <v>4230</v>
      </c>
      <c r="DV122" s="344">
        <v>4378</v>
      </c>
      <c r="DW122" s="355"/>
      <c r="DX122" s="355"/>
      <c r="DY122" s="355"/>
      <c r="DZ122" s="355"/>
      <c r="EA122" s="355"/>
      <c r="EB122" s="355"/>
      <c r="EC122" s="355"/>
      <c r="ED122" s="355"/>
      <c r="EE122" s="355"/>
      <c r="EF122" s="355"/>
      <c r="EG122" s="103">
        <v>148</v>
      </c>
      <c r="EH122" s="83">
        <v>3.3805390589310189</v>
      </c>
      <c r="EI122" s="103">
        <v>24</v>
      </c>
      <c r="EJ122" s="83">
        <v>0.53739364084191665</v>
      </c>
    </row>
    <row r="123" spans="1:140" ht="15" outlineLevel="2">
      <c r="A123" s="342">
        <v>792</v>
      </c>
      <c r="B123" s="342" t="s">
        <v>391</v>
      </c>
      <c r="C123" s="342" t="s">
        <v>410</v>
      </c>
      <c r="D123" s="345">
        <v>1538</v>
      </c>
      <c r="E123" s="355">
        <v>1544</v>
      </c>
      <c r="F123" s="355">
        <v>1515</v>
      </c>
      <c r="G123" s="355">
        <v>1544</v>
      </c>
      <c r="H123" s="355">
        <v>1539</v>
      </c>
      <c r="I123" s="355">
        <v>1566</v>
      </c>
      <c r="J123" s="355">
        <v>1548</v>
      </c>
      <c r="K123" s="355">
        <v>1566</v>
      </c>
      <c r="L123" s="355">
        <v>1532</v>
      </c>
      <c r="M123" s="355">
        <v>1577</v>
      </c>
      <c r="N123" s="355">
        <v>1594</v>
      </c>
      <c r="O123" s="348">
        <v>1631</v>
      </c>
      <c r="P123" s="345">
        <v>1573</v>
      </c>
      <c r="Q123" s="355">
        <v>1246</v>
      </c>
      <c r="R123" s="355">
        <v>1484</v>
      </c>
      <c r="S123" s="355">
        <v>1520</v>
      </c>
      <c r="T123" s="355">
        <v>1539</v>
      </c>
      <c r="U123" s="355">
        <v>1492</v>
      </c>
      <c r="V123" s="355">
        <v>1490</v>
      </c>
      <c r="W123" s="355">
        <v>1581</v>
      </c>
      <c r="X123" s="355">
        <v>1597</v>
      </c>
      <c r="Y123" s="355">
        <v>1622</v>
      </c>
      <c r="Z123" s="355">
        <v>1593</v>
      </c>
      <c r="AA123" s="348">
        <v>1588</v>
      </c>
      <c r="AB123" s="345">
        <v>1539</v>
      </c>
      <c r="AC123" s="355">
        <v>1494</v>
      </c>
      <c r="AD123" s="355">
        <v>1519</v>
      </c>
      <c r="AE123" s="355">
        <v>1570</v>
      </c>
      <c r="AF123" s="355">
        <v>1539</v>
      </c>
      <c r="AG123" s="355">
        <v>1571</v>
      </c>
      <c r="AH123" s="355">
        <v>1749</v>
      </c>
      <c r="AI123" s="355">
        <v>1802</v>
      </c>
      <c r="AJ123" s="355">
        <v>1828</v>
      </c>
      <c r="AK123" s="355">
        <v>1796</v>
      </c>
      <c r="AL123" s="355">
        <v>1698</v>
      </c>
      <c r="AM123" s="348">
        <v>1682</v>
      </c>
      <c r="AN123" s="345">
        <v>1647</v>
      </c>
      <c r="AO123" s="355">
        <v>1587</v>
      </c>
      <c r="AP123" s="355">
        <v>1611</v>
      </c>
      <c r="AQ123" s="355">
        <v>1637</v>
      </c>
      <c r="AR123" s="355">
        <v>1673</v>
      </c>
      <c r="AS123" s="355">
        <v>1718</v>
      </c>
      <c r="AT123" s="355">
        <v>1778</v>
      </c>
      <c r="AU123" s="355">
        <v>1803</v>
      </c>
      <c r="AV123" s="355">
        <v>1832</v>
      </c>
      <c r="AW123" s="355">
        <v>1849</v>
      </c>
      <c r="AX123" s="355">
        <v>1809</v>
      </c>
      <c r="AY123" s="348">
        <v>1816</v>
      </c>
      <c r="AZ123" s="345">
        <v>1798</v>
      </c>
      <c r="BA123" s="355">
        <v>1837</v>
      </c>
      <c r="BB123" s="355">
        <v>1865</v>
      </c>
      <c r="BC123" s="355">
        <v>1837</v>
      </c>
      <c r="BD123" s="355">
        <v>1839</v>
      </c>
      <c r="BE123" s="355">
        <v>1870</v>
      </c>
      <c r="BF123" s="355">
        <v>1868</v>
      </c>
      <c r="BG123" s="355">
        <v>1867</v>
      </c>
      <c r="BH123" s="355">
        <v>1906</v>
      </c>
      <c r="BI123" s="355">
        <v>1901</v>
      </c>
      <c r="BJ123" s="355">
        <v>1877</v>
      </c>
      <c r="BK123" s="344">
        <v>1862</v>
      </c>
      <c r="BL123" s="345">
        <v>1864</v>
      </c>
      <c r="BM123" s="355">
        <v>1859</v>
      </c>
      <c r="BN123" s="355">
        <v>1882</v>
      </c>
      <c r="BO123" s="355">
        <v>1908</v>
      </c>
      <c r="BP123" s="355">
        <v>1896</v>
      </c>
      <c r="BQ123" s="355">
        <v>1929</v>
      </c>
      <c r="BR123" s="355">
        <v>1933</v>
      </c>
      <c r="BS123" s="355">
        <v>1923</v>
      </c>
      <c r="BT123" s="355">
        <v>1932</v>
      </c>
      <c r="BU123" s="355">
        <v>1927</v>
      </c>
      <c r="BV123" s="355">
        <v>1931</v>
      </c>
      <c r="BW123" s="344">
        <v>1911</v>
      </c>
      <c r="BX123" s="345">
        <v>1862</v>
      </c>
      <c r="BY123" s="355">
        <v>1908</v>
      </c>
      <c r="BZ123" s="355">
        <v>1956</v>
      </c>
      <c r="CA123" s="355">
        <v>1964</v>
      </c>
      <c r="CB123" s="355">
        <v>1978</v>
      </c>
      <c r="CC123" s="355">
        <v>1986</v>
      </c>
      <c r="CD123" s="355">
        <v>1980</v>
      </c>
      <c r="CE123" s="355">
        <v>2009</v>
      </c>
      <c r="CF123" s="355">
        <v>1964</v>
      </c>
      <c r="CG123" s="355">
        <v>1949</v>
      </c>
      <c r="CH123" s="355">
        <v>1934</v>
      </c>
      <c r="CI123" s="344">
        <v>1910</v>
      </c>
      <c r="CJ123" s="345">
        <v>1840</v>
      </c>
      <c r="CK123" s="355">
        <v>1844</v>
      </c>
      <c r="CL123" s="355">
        <v>1850</v>
      </c>
      <c r="CM123" s="355">
        <v>1795</v>
      </c>
      <c r="CN123" s="355">
        <v>1736</v>
      </c>
      <c r="CO123" s="355">
        <v>1794</v>
      </c>
      <c r="CP123" s="355">
        <v>1816</v>
      </c>
      <c r="CQ123" s="355">
        <v>1919</v>
      </c>
      <c r="CR123" s="355">
        <v>1920</v>
      </c>
      <c r="CS123" s="355">
        <v>1959</v>
      </c>
      <c r="CT123" s="355">
        <v>1964</v>
      </c>
      <c r="CU123" s="344">
        <v>1962</v>
      </c>
      <c r="CV123" s="345">
        <v>1955</v>
      </c>
      <c r="CW123" s="355">
        <v>2002</v>
      </c>
      <c r="CX123" s="355">
        <v>2061</v>
      </c>
      <c r="CY123" s="355">
        <v>2058</v>
      </c>
      <c r="CZ123" s="355">
        <v>2066</v>
      </c>
      <c r="DA123" s="355">
        <v>2054</v>
      </c>
      <c r="DB123" s="355">
        <v>2051</v>
      </c>
      <c r="DC123" s="355">
        <v>2043</v>
      </c>
      <c r="DD123" s="355">
        <v>2055</v>
      </c>
      <c r="DE123" s="355">
        <v>2088</v>
      </c>
      <c r="DF123" s="355">
        <v>2094</v>
      </c>
      <c r="DG123" s="344">
        <v>2084</v>
      </c>
      <c r="DH123" s="345">
        <v>2042</v>
      </c>
      <c r="DI123" s="355">
        <v>2056</v>
      </c>
      <c r="DJ123" s="355">
        <v>2063</v>
      </c>
      <c r="DK123" s="355">
        <v>2085</v>
      </c>
      <c r="DL123" s="355">
        <v>2105</v>
      </c>
      <c r="DM123" s="355">
        <v>2084</v>
      </c>
      <c r="DN123" s="355">
        <v>1876</v>
      </c>
      <c r="DO123" s="355">
        <v>1875</v>
      </c>
      <c r="DP123" s="355">
        <v>1856</v>
      </c>
      <c r="DQ123" s="344">
        <v>1853</v>
      </c>
      <c r="DR123" s="344">
        <v>1842</v>
      </c>
      <c r="DS123" s="348">
        <v>1849</v>
      </c>
      <c r="DT123" s="344">
        <v>1811</v>
      </c>
      <c r="DU123" s="344">
        <v>1830</v>
      </c>
      <c r="DV123" s="344">
        <v>1898</v>
      </c>
      <c r="DW123" s="355"/>
      <c r="DX123" s="355"/>
      <c r="DY123" s="355"/>
      <c r="DZ123" s="355"/>
      <c r="EA123" s="355"/>
      <c r="EB123" s="355"/>
      <c r="EC123" s="355"/>
      <c r="ED123" s="355"/>
      <c r="EE123" s="355"/>
      <c r="EF123" s="355"/>
      <c r="EG123" s="103">
        <v>68</v>
      </c>
      <c r="EH123" s="83">
        <v>3.5827186512118017</v>
      </c>
      <c r="EI123" s="103">
        <v>49</v>
      </c>
      <c r="EJ123" s="83">
        <v>2.3512476007677545</v>
      </c>
    </row>
    <row r="124" spans="1:140" ht="15" outlineLevel="2">
      <c r="A124" s="342">
        <v>809</v>
      </c>
      <c r="B124" s="342" t="s">
        <v>391</v>
      </c>
      <c r="C124" s="342" t="s">
        <v>411</v>
      </c>
      <c r="D124" s="345">
        <v>3671</v>
      </c>
      <c r="E124" s="355">
        <v>3602</v>
      </c>
      <c r="F124" s="355">
        <v>3625</v>
      </c>
      <c r="G124" s="355">
        <v>3695</v>
      </c>
      <c r="H124" s="355">
        <v>3750</v>
      </c>
      <c r="I124" s="355">
        <v>3778</v>
      </c>
      <c r="J124" s="355">
        <v>3648</v>
      </c>
      <c r="K124" s="355">
        <v>3647</v>
      </c>
      <c r="L124" s="355">
        <v>3645</v>
      </c>
      <c r="M124" s="355">
        <v>3688</v>
      </c>
      <c r="N124" s="355">
        <v>3687</v>
      </c>
      <c r="O124" s="348">
        <v>3710</v>
      </c>
      <c r="P124" s="345">
        <v>3590</v>
      </c>
      <c r="Q124" s="355">
        <v>3253</v>
      </c>
      <c r="R124" s="355">
        <v>3597</v>
      </c>
      <c r="S124" s="355">
        <v>3643</v>
      </c>
      <c r="T124" s="355">
        <v>3750</v>
      </c>
      <c r="U124" s="355">
        <v>3656</v>
      </c>
      <c r="V124" s="355">
        <v>3631</v>
      </c>
      <c r="W124" s="355">
        <v>3742</v>
      </c>
      <c r="X124" s="355">
        <v>3759</v>
      </c>
      <c r="Y124" s="355">
        <v>3812</v>
      </c>
      <c r="Z124" s="355">
        <v>3767</v>
      </c>
      <c r="AA124" s="348">
        <v>3704</v>
      </c>
      <c r="AB124" s="345">
        <v>3586</v>
      </c>
      <c r="AC124" s="355">
        <v>3537</v>
      </c>
      <c r="AD124" s="355">
        <v>3545</v>
      </c>
      <c r="AE124" s="355">
        <v>3543</v>
      </c>
      <c r="AF124" s="355">
        <v>3551</v>
      </c>
      <c r="AG124" s="355">
        <v>3623</v>
      </c>
      <c r="AH124" s="355">
        <v>3833</v>
      </c>
      <c r="AI124" s="355">
        <v>3908</v>
      </c>
      <c r="AJ124" s="355">
        <v>3951</v>
      </c>
      <c r="AK124" s="355">
        <v>3955</v>
      </c>
      <c r="AL124" s="355">
        <v>3782</v>
      </c>
      <c r="AM124" s="348">
        <v>3733</v>
      </c>
      <c r="AN124" s="345">
        <v>3636</v>
      </c>
      <c r="AO124" s="355">
        <v>3549</v>
      </c>
      <c r="AP124" s="355">
        <v>3554</v>
      </c>
      <c r="AQ124" s="355">
        <v>3641</v>
      </c>
      <c r="AR124" s="355">
        <v>3675</v>
      </c>
      <c r="AS124" s="355">
        <v>3734</v>
      </c>
      <c r="AT124" s="355">
        <v>3747</v>
      </c>
      <c r="AU124" s="355">
        <v>3791</v>
      </c>
      <c r="AV124" s="355">
        <v>3803</v>
      </c>
      <c r="AW124" s="355">
        <v>3828</v>
      </c>
      <c r="AX124" s="355">
        <v>3805</v>
      </c>
      <c r="AY124" s="348">
        <v>3790</v>
      </c>
      <c r="AZ124" s="345">
        <v>3753</v>
      </c>
      <c r="BA124" s="355">
        <v>3738</v>
      </c>
      <c r="BB124" s="355">
        <v>3710</v>
      </c>
      <c r="BC124" s="355">
        <v>3634</v>
      </c>
      <c r="BD124" s="355">
        <v>3607</v>
      </c>
      <c r="BE124" s="355">
        <v>3621</v>
      </c>
      <c r="BF124" s="355">
        <v>3623</v>
      </c>
      <c r="BG124" s="355">
        <v>3675</v>
      </c>
      <c r="BH124" s="355">
        <v>3622</v>
      </c>
      <c r="BI124" s="355">
        <v>3572</v>
      </c>
      <c r="BJ124" s="355">
        <v>3540</v>
      </c>
      <c r="BK124" s="344">
        <v>3586</v>
      </c>
      <c r="BL124" s="345">
        <v>3479</v>
      </c>
      <c r="BM124" s="355">
        <v>3447</v>
      </c>
      <c r="BN124" s="355">
        <v>3479</v>
      </c>
      <c r="BO124" s="355">
        <v>3493</v>
      </c>
      <c r="BP124" s="355">
        <v>3530</v>
      </c>
      <c r="BQ124" s="355">
        <v>3500</v>
      </c>
      <c r="BR124" s="355">
        <v>3451</v>
      </c>
      <c r="BS124" s="355">
        <v>3487</v>
      </c>
      <c r="BT124" s="355">
        <v>3541</v>
      </c>
      <c r="BU124" s="355">
        <v>3538</v>
      </c>
      <c r="BV124" s="355">
        <v>3551</v>
      </c>
      <c r="BW124" s="344">
        <v>3540</v>
      </c>
      <c r="BX124" s="345">
        <v>3502</v>
      </c>
      <c r="BY124" s="355">
        <v>3558</v>
      </c>
      <c r="BZ124" s="355">
        <v>3561</v>
      </c>
      <c r="CA124" s="355">
        <v>3583</v>
      </c>
      <c r="CB124" s="355">
        <v>3617</v>
      </c>
      <c r="CC124" s="355">
        <v>3643</v>
      </c>
      <c r="CD124" s="355">
        <v>3657</v>
      </c>
      <c r="CE124" s="355">
        <v>3650</v>
      </c>
      <c r="CF124" s="355">
        <v>3602</v>
      </c>
      <c r="CG124" s="355">
        <v>3602</v>
      </c>
      <c r="CH124" s="355">
        <v>3602</v>
      </c>
      <c r="CI124" s="344">
        <v>3582</v>
      </c>
      <c r="CJ124" s="345">
        <v>3550</v>
      </c>
      <c r="CK124" s="355">
        <v>3528</v>
      </c>
      <c r="CL124" s="355">
        <v>3565</v>
      </c>
      <c r="CM124" s="355">
        <v>3570</v>
      </c>
      <c r="CN124" s="355">
        <v>3550</v>
      </c>
      <c r="CO124" s="355">
        <v>3567</v>
      </c>
      <c r="CP124" s="355">
        <v>3588</v>
      </c>
      <c r="CQ124" s="355">
        <v>3649</v>
      </c>
      <c r="CR124" s="355">
        <v>3666</v>
      </c>
      <c r="CS124" s="355">
        <v>3716</v>
      </c>
      <c r="CT124" s="355">
        <v>3743</v>
      </c>
      <c r="CU124" s="344">
        <v>3775</v>
      </c>
      <c r="CV124" s="345">
        <v>3763</v>
      </c>
      <c r="CW124" s="355">
        <v>3834</v>
      </c>
      <c r="CX124" s="355">
        <v>3941</v>
      </c>
      <c r="CY124" s="355">
        <v>3960</v>
      </c>
      <c r="CZ124" s="355">
        <v>3942</v>
      </c>
      <c r="DA124" s="355">
        <v>3913</v>
      </c>
      <c r="DB124" s="355">
        <v>3928</v>
      </c>
      <c r="DC124" s="355">
        <v>3923</v>
      </c>
      <c r="DD124" s="355">
        <v>3887</v>
      </c>
      <c r="DE124" s="355">
        <v>3877</v>
      </c>
      <c r="DF124" s="355">
        <v>3878</v>
      </c>
      <c r="DG124" s="344">
        <v>3859</v>
      </c>
      <c r="DH124" s="345">
        <v>3811</v>
      </c>
      <c r="DI124" s="355">
        <v>3823</v>
      </c>
      <c r="DJ124" s="355">
        <v>3816</v>
      </c>
      <c r="DK124" s="355">
        <v>3834</v>
      </c>
      <c r="DL124" s="355">
        <v>3811</v>
      </c>
      <c r="DM124" s="355">
        <v>3816</v>
      </c>
      <c r="DN124" s="355">
        <v>3567</v>
      </c>
      <c r="DO124" s="355">
        <v>3573</v>
      </c>
      <c r="DP124" s="355">
        <v>3574</v>
      </c>
      <c r="DQ124" s="344">
        <v>3587</v>
      </c>
      <c r="DR124" s="344">
        <v>3587</v>
      </c>
      <c r="DS124" s="348">
        <v>3549</v>
      </c>
      <c r="DT124" s="344">
        <v>3504</v>
      </c>
      <c r="DU124" s="344">
        <v>3491</v>
      </c>
      <c r="DV124" s="344">
        <v>3534</v>
      </c>
      <c r="DW124" s="355"/>
      <c r="DX124" s="355"/>
      <c r="DY124" s="355"/>
      <c r="DZ124" s="355"/>
      <c r="EA124" s="355"/>
      <c r="EB124" s="355"/>
      <c r="EC124" s="355"/>
      <c r="ED124" s="355"/>
      <c r="EE124" s="355"/>
      <c r="EF124" s="355"/>
      <c r="EG124" s="103">
        <v>43</v>
      </c>
      <c r="EH124" s="83">
        <v>1.2167515563101301</v>
      </c>
      <c r="EI124" s="103">
        <v>-15</v>
      </c>
      <c r="EJ124" s="83">
        <v>-0.38870173620108833</v>
      </c>
    </row>
    <row r="125" spans="1:140" ht="15" outlineLevel="2">
      <c r="A125" s="342">
        <v>847</v>
      </c>
      <c r="B125" s="342" t="s">
        <v>391</v>
      </c>
      <c r="C125" s="342" t="s">
        <v>412</v>
      </c>
      <c r="D125" s="345">
        <v>3207</v>
      </c>
      <c r="E125" s="355">
        <v>3187</v>
      </c>
      <c r="F125" s="355">
        <v>3128</v>
      </c>
      <c r="G125" s="355">
        <v>3269</v>
      </c>
      <c r="H125" s="355">
        <v>3299</v>
      </c>
      <c r="I125" s="355">
        <v>3331</v>
      </c>
      <c r="J125" s="355">
        <v>3260</v>
      </c>
      <c r="K125" s="355">
        <v>3263</v>
      </c>
      <c r="L125" s="355">
        <v>3274</v>
      </c>
      <c r="M125" s="355">
        <v>3312</v>
      </c>
      <c r="N125" s="355">
        <v>3260</v>
      </c>
      <c r="O125" s="348">
        <v>3301</v>
      </c>
      <c r="P125" s="345">
        <v>3132</v>
      </c>
      <c r="Q125" s="355">
        <v>1396</v>
      </c>
      <c r="R125" s="355">
        <v>2975</v>
      </c>
      <c r="S125" s="355">
        <v>3100</v>
      </c>
      <c r="T125" s="355">
        <v>3299</v>
      </c>
      <c r="U125" s="355">
        <v>3226</v>
      </c>
      <c r="V125" s="355">
        <v>3234</v>
      </c>
      <c r="W125" s="355">
        <v>3368</v>
      </c>
      <c r="X125" s="355">
        <v>3474</v>
      </c>
      <c r="Y125" s="355">
        <v>3524</v>
      </c>
      <c r="Z125" s="355">
        <v>3579</v>
      </c>
      <c r="AA125" s="348">
        <v>3473</v>
      </c>
      <c r="AB125" s="345">
        <v>3287</v>
      </c>
      <c r="AC125" s="355">
        <v>3108</v>
      </c>
      <c r="AD125" s="355">
        <v>3022</v>
      </c>
      <c r="AE125" s="355">
        <v>3207</v>
      </c>
      <c r="AF125" s="355">
        <v>3252</v>
      </c>
      <c r="AG125" s="355">
        <v>3304</v>
      </c>
      <c r="AH125" s="355">
        <v>3499</v>
      </c>
      <c r="AI125" s="355">
        <v>3548</v>
      </c>
      <c r="AJ125" s="355">
        <v>3699</v>
      </c>
      <c r="AK125" s="355">
        <v>3724</v>
      </c>
      <c r="AL125" s="355">
        <v>3633</v>
      </c>
      <c r="AM125" s="348">
        <v>3641</v>
      </c>
      <c r="AN125" s="345">
        <v>3559</v>
      </c>
      <c r="AO125" s="355">
        <v>3371</v>
      </c>
      <c r="AP125" s="355">
        <v>3430</v>
      </c>
      <c r="AQ125" s="355">
        <v>3571</v>
      </c>
      <c r="AR125" s="355">
        <v>3711</v>
      </c>
      <c r="AS125" s="355">
        <v>3837</v>
      </c>
      <c r="AT125" s="355">
        <v>3941</v>
      </c>
      <c r="AU125" s="355">
        <v>4013</v>
      </c>
      <c r="AV125" s="355">
        <v>3972</v>
      </c>
      <c r="AW125" s="355">
        <v>4069</v>
      </c>
      <c r="AX125" s="355">
        <v>4050</v>
      </c>
      <c r="AY125" s="348">
        <v>4047</v>
      </c>
      <c r="AZ125" s="345">
        <v>3845</v>
      </c>
      <c r="BA125" s="355">
        <v>3811</v>
      </c>
      <c r="BB125" s="355">
        <v>3896</v>
      </c>
      <c r="BC125" s="355">
        <v>3801</v>
      </c>
      <c r="BD125" s="355">
        <v>3837</v>
      </c>
      <c r="BE125" s="355">
        <v>3915</v>
      </c>
      <c r="BF125" s="355">
        <v>4001</v>
      </c>
      <c r="BG125" s="355">
        <v>4145</v>
      </c>
      <c r="BH125" s="355">
        <v>3894</v>
      </c>
      <c r="BI125" s="355">
        <v>3889</v>
      </c>
      <c r="BJ125" s="355">
        <v>3852</v>
      </c>
      <c r="BK125" s="344">
        <v>3887</v>
      </c>
      <c r="BL125" s="345">
        <v>3773</v>
      </c>
      <c r="BM125" s="355">
        <v>3741</v>
      </c>
      <c r="BN125" s="355">
        <v>3846</v>
      </c>
      <c r="BO125" s="355">
        <v>3859</v>
      </c>
      <c r="BP125" s="355">
        <v>3836</v>
      </c>
      <c r="BQ125" s="355">
        <v>3861</v>
      </c>
      <c r="BR125" s="355">
        <v>3862</v>
      </c>
      <c r="BS125" s="355">
        <v>3924</v>
      </c>
      <c r="BT125" s="355">
        <v>3975</v>
      </c>
      <c r="BU125" s="355">
        <v>3976</v>
      </c>
      <c r="BV125" s="355">
        <v>4024</v>
      </c>
      <c r="BW125" s="344">
        <v>4025</v>
      </c>
      <c r="BX125" s="345">
        <v>3886</v>
      </c>
      <c r="BY125" s="355">
        <v>3908</v>
      </c>
      <c r="BZ125" s="355">
        <v>4148</v>
      </c>
      <c r="CA125" s="355">
        <v>4244</v>
      </c>
      <c r="CB125" s="355">
        <v>4219</v>
      </c>
      <c r="CC125" s="355">
        <v>4291</v>
      </c>
      <c r="CD125" s="355">
        <v>4318</v>
      </c>
      <c r="CE125" s="355">
        <v>4399</v>
      </c>
      <c r="CF125" s="355">
        <v>4325</v>
      </c>
      <c r="CG125" s="355">
        <v>4304</v>
      </c>
      <c r="CH125" s="355">
        <v>4378</v>
      </c>
      <c r="CI125" s="344">
        <v>4400</v>
      </c>
      <c r="CJ125" s="345">
        <v>4177</v>
      </c>
      <c r="CK125" s="355">
        <v>4127</v>
      </c>
      <c r="CL125" s="355">
        <v>4231</v>
      </c>
      <c r="CM125" s="355">
        <v>4262</v>
      </c>
      <c r="CN125" s="355">
        <v>4238</v>
      </c>
      <c r="CO125" s="355">
        <v>4302</v>
      </c>
      <c r="CP125" s="355">
        <v>4434</v>
      </c>
      <c r="CQ125" s="355">
        <v>4601</v>
      </c>
      <c r="CR125" s="355">
        <v>4622</v>
      </c>
      <c r="CS125" s="355">
        <v>4666</v>
      </c>
      <c r="CT125" s="355">
        <v>4784</v>
      </c>
      <c r="CU125" s="344">
        <v>4818</v>
      </c>
      <c r="CV125" s="345">
        <v>4856</v>
      </c>
      <c r="CW125" s="355">
        <v>4984</v>
      </c>
      <c r="CX125" s="355">
        <v>5083</v>
      </c>
      <c r="CY125" s="355">
        <v>5177</v>
      </c>
      <c r="CZ125" s="355">
        <v>5255</v>
      </c>
      <c r="DA125" s="355">
        <v>5387</v>
      </c>
      <c r="DB125" s="355">
        <v>5405</v>
      </c>
      <c r="DC125" s="355">
        <v>5487</v>
      </c>
      <c r="DD125" s="355">
        <v>5525</v>
      </c>
      <c r="DE125" s="355">
        <v>5523</v>
      </c>
      <c r="DF125" s="355">
        <v>5499</v>
      </c>
      <c r="DG125" s="344">
        <v>5580</v>
      </c>
      <c r="DH125" s="345">
        <v>5576</v>
      </c>
      <c r="DI125" s="355">
        <v>5716</v>
      </c>
      <c r="DJ125" s="355">
        <v>5691</v>
      </c>
      <c r="DK125" s="355">
        <v>5769</v>
      </c>
      <c r="DL125" s="355">
        <v>5784</v>
      </c>
      <c r="DM125" s="355">
        <v>5838</v>
      </c>
      <c r="DN125" s="355">
        <v>5355</v>
      </c>
      <c r="DO125" s="355">
        <v>5362</v>
      </c>
      <c r="DP125" s="355">
        <v>5370</v>
      </c>
      <c r="DQ125" s="344">
        <v>5375</v>
      </c>
      <c r="DR125" s="344">
        <v>5392</v>
      </c>
      <c r="DS125" s="348">
        <v>5376</v>
      </c>
      <c r="DT125" s="344">
        <v>5196</v>
      </c>
      <c r="DU125" s="344">
        <v>5301</v>
      </c>
      <c r="DV125" s="344">
        <v>5432</v>
      </c>
      <c r="DW125" s="355"/>
      <c r="DX125" s="355"/>
      <c r="DY125" s="355"/>
      <c r="DZ125" s="355"/>
      <c r="EA125" s="355"/>
      <c r="EB125" s="355"/>
      <c r="EC125" s="355"/>
      <c r="ED125" s="355"/>
      <c r="EE125" s="355"/>
      <c r="EF125" s="355"/>
      <c r="EG125" s="103">
        <v>131</v>
      </c>
      <c r="EH125" s="83">
        <v>2.4116347569955821</v>
      </c>
      <c r="EI125" s="103">
        <v>56</v>
      </c>
      <c r="EJ125" s="83">
        <v>1.0035842293906809</v>
      </c>
    </row>
    <row r="126" spans="1:140" ht="15" outlineLevel="2">
      <c r="A126" s="342">
        <v>856</v>
      </c>
      <c r="B126" s="342" t="s">
        <v>391</v>
      </c>
      <c r="C126" s="342" t="s">
        <v>413</v>
      </c>
      <c r="D126" s="345">
        <v>1376</v>
      </c>
      <c r="E126" s="355">
        <v>1403</v>
      </c>
      <c r="F126" s="355">
        <v>1384</v>
      </c>
      <c r="G126" s="355">
        <v>1398</v>
      </c>
      <c r="H126" s="355">
        <v>1413</v>
      </c>
      <c r="I126" s="355">
        <v>1451</v>
      </c>
      <c r="J126" s="355">
        <v>1408</v>
      </c>
      <c r="K126" s="355">
        <v>1399</v>
      </c>
      <c r="L126" s="355">
        <v>1388</v>
      </c>
      <c r="M126" s="355">
        <v>1435</v>
      </c>
      <c r="N126" s="355">
        <v>1459</v>
      </c>
      <c r="O126" s="348">
        <v>1435</v>
      </c>
      <c r="P126" s="345">
        <v>1377</v>
      </c>
      <c r="Q126" s="355">
        <v>906</v>
      </c>
      <c r="R126" s="355">
        <v>1261</v>
      </c>
      <c r="S126" s="355">
        <v>1259</v>
      </c>
      <c r="T126" s="355">
        <v>1413</v>
      </c>
      <c r="U126" s="355">
        <v>1342</v>
      </c>
      <c r="V126" s="355">
        <v>1352</v>
      </c>
      <c r="W126" s="355">
        <v>1423</v>
      </c>
      <c r="X126" s="355">
        <v>1445</v>
      </c>
      <c r="Y126" s="355">
        <v>1482</v>
      </c>
      <c r="Z126" s="355">
        <v>1488</v>
      </c>
      <c r="AA126" s="348">
        <v>1437</v>
      </c>
      <c r="AB126" s="345">
        <v>1376</v>
      </c>
      <c r="AC126" s="355">
        <v>1356</v>
      </c>
      <c r="AD126" s="355">
        <v>1377</v>
      </c>
      <c r="AE126" s="355">
        <v>1378</v>
      </c>
      <c r="AF126" s="355">
        <v>1375</v>
      </c>
      <c r="AG126" s="355">
        <v>1418</v>
      </c>
      <c r="AH126" s="355">
        <v>1546</v>
      </c>
      <c r="AI126" s="355">
        <v>1603</v>
      </c>
      <c r="AJ126" s="355">
        <v>1648</v>
      </c>
      <c r="AK126" s="355">
        <v>1631</v>
      </c>
      <c r="AL126" s="355">
        <v>1526</v>
      </c>
      <c r="AM126" s="348">
        <v>1507</v>
      </c>
      <c r="AN126" s="345">
        <v>1447</v>
      </c>
      <c r="AO126" s="355">
        <v>1374</v>
      </c>
      <c r="AP126" s="355">
        <v>1379</v>
      </c>
      <c r="AQ126" s="355">
        <v>1428</v>
      </c>
      <c r="AR126" s="355">
        <v>1442</v>
      </c>
      <c r="AS126" s="355">
        <v>1485</v>
      </c>
      <c r="AT126" s="355">
        <v>1486</v>
      </c>
      <c r="AU126" s="355">
        <v>1485</v>
      </c>
      <c r="AV126" s="355">
        <v>1528</v>
      </c>
      <c r="AW126" s="355">
        <v>1539</v>
      </c>
      <c r="AX126" s="355">
        <v>1563</v>
      </c>
      <c r="AY126" s="348">
        <v>1549</v>
      </c>
      <c r="AZ126" s="345">
        <v>1526</v>
      </c>
      <c r="BA126" s="355">
        <v>1524</v>
      </c>
      <c r="BB126" s="355">
        <v>1555</v>
      </c>
      <c r="BC126" s="355">
        <v>1553</v>
      </c>
      <c r="BD126" s="355">
        <v>1535</v>
      </c>
      <c r="BE126" s="355">
        <v>1560</v>
      </c>
      <c r="BF126" s="355">
        <v>1554</v>
      </c>
      <c r="BG126" s="355">
        <v>1521</v>
      </c>
      <c r="BH126" s="355">
        <v>1588</v>
      </c>
      <c r="BI126" s="355">
        <v>1549</v>
      </c>
      <c r="BJ126" s="355">
        <v>1560</v>
      </c>
      <c r="BK126" s="344">
        <v>1580</v>
      </c>
      <c r="BL126" s="345">
        <v>1576</v>
      </c>
      <c r="BM126" s="355">
        <v>1543</v>
      </c>
      <c r="BN126" s="355">
        <v>1593</v>
      </c>
      <c r="BO126" s="355">
        <v>1564</v>
      </c>
      <c r="BP126" s="355">
        <v>1557</v>
      </c>
      <c r="BQ126" s="355">
        <v>1557</v>
      </c>
      <c r="BR126" s="355">
        <v>1582</v>
      </c>
      <c r="BS126" s="355">
        <v>1578</v>
      </c>
      <c r="BT126" s="355">
        <v>1597</v>
      </c>
      <c r="BU126" s="355">
        <v>1587</v>
      </c>
      <c r="BV126" s="355">
        <v>1571</v>
      </c>
      <c r="BW126" s="344">
        <v>1540</v>
      </c>
      <c r="BX126" s="345">
        <v>1455</v>
      </c>
      <c r="BY126" s="355">
        <v>1468</v>
      </c>
      <c r="BZ126" s="355">
        <v>1504</v>
      </c>
      <c r="CA126" s="355">
        <v>1494</v>
      </c>
      <c r="CB126" s="355">
        <v>1534</v>
      </c>
      <c r="CC126" s="355">
        <v>1553</v>
      </c>
      <c r="CD126" s="355">
        <v>1587</v>
      </c>
      <c r="CE126" s="355">
        <v>1583</v>
      </c>
      <c r="CF126" s="355">
        <v>1574</v>
      </c>
      <c r="CG126" s="355">
        <v>1580</v>
      </c>
      <c r="CH126" s="355">
        <v>1581</v>
      </c>
      <c r="CI126" s="344">
        <v>1594</v>
      </c>
      <c r="CJ126" s="345">
        <v>1541</v>
      </c>
      <c r="CK126" s="355">
        <v>1531</v>
      </c>
      <c r="CL126" s="355">
        <v>1560</v>
      </c>
      <c r="CM126" s="355">
        <v>1550</v>
      </c>
      <c r="CN126" s="355">
        <v>1498</v>
      </c>
      <c r="CO126" s="355">
        <v>1506</v>
      </c>
      <c r="CP126" s="355">
        <v>1522</v>
      </c>
      <c r="CQ126" s="355">
        <v>1573</v>
      </c>
      <c r="CR126" s="355">
        <v>1568</v>
      </c>
      <c r="CS126" s="355">
        <v>1589</v>
      </c>
      <c r="CT126" s="355">
        <v>1599</v>
      </c>
      <c r="CU126" s="344">
        <v>1648</v>
      </c>
      <c r="CV126" s="345">
        <v>1625</v>
      </c>
      <c r="CW126" s="355">
        <v>1643</v>
      </c>
      <c r="CX126" s="355">
        <v>1710</v>
      </c>
      <c r="CY126" s="355">
        <v>1731</v>
      </c>
      <c r="CZ126" s="355">
        <v>1754</v>
      </c>
      <c r="DA126" s="355">
        <v>1745</v>
      </c>
      <c r="DB126" s="355">
        <v>1681</v>
      </c>
      <c r="DC126" s="355">
        <v>1692</v>
      </c>
      <c r="DD126" s="355">
        <v>1735</v>
      </c>
      <c r="DE126" s="355">
        <v>1724</v>
      </c>
      <c r="DF126" s="355">
        <v>1734</v>
      </c>
      <c r="DG126" s="344">
        <v>1758</v>
      </c>
      <c r="DH126" s="345">
        <v>1725</v>
      </c>
      <c r="DI126" s="355">
        <v>1728</v>
      </c>
      <c r="DJ126" s="355">
        <v>1723</v>
      </c>
      <c r="DK126" s="355">
        <v>1739</v>
      </c>
      <c r="DL126" s="355">
        <v>1758</v>
      </c>
      <c r="DM126" s="355">
        <v>1792</v>
      </c>
      <c r="DN126" s="355">
        <v>1618</v>
      </c>
      <c r="DO126" s="355">
        <v>1618</v>
      </c>
      <c r="DP126" s="355">
        <v>1620</v>
      </c>
      <c r="DQ126" s="344">
        <v>1598</v>
      </c>
      <c r="DR126" s="344">
        <v>1612</v>
      </c>
      <c r="DS126" s="348">
        <v>1593</v>
      </c>
      <c r="DT126" s="344">
        <v>1582</v>
      </c>
      <c r="DU126" s="344">
        <v>1574</v>
      </c>
      <c r="DV126" s="344">
        <v>1579</v>
      </c>
      <c r="DW126" s="355"/>
      <c r="DX126" s="355"/>
      <c r="DY126" s="355"/>
      <c r="DZ126" s="355"/>
      <c r="EA126" s="355"/>
      <c r="EB126" s="355"/>
      <c r="EC126" s="355"/>
      <c r="ED126" s="355"/>
      <c r="EE126" s="355"/>
      <c r="EF126" s="355"/>
      <c r="EG126" s="103">
        <v>5</v>
      </c>
      <c r="EH126" s="83">
        <v>0.31665611146295125</v>
      </c>
      <c r="EI126" s="103">
        <v>-14</v>
      </c>
      <c r="EJ126" s="83">
        <v>-0.79635949943117168</v>
      </c>
    </row>
    <row r="127" spans="1:140" ht="15" outlineLevel="2">
      <c r="A127" s="342">
        <v>861</v>
      </c>
      <c r="B127" s="342" t="s">
        <v>391</v>
      </c>
      <c r="C127" s="342" t="s">
        <v>414</v>
      </c>
      <c r="D127" s="345">
        <v>3899</v>
      </c>
      <c r="E127" s="355">
        <v>3822</v>
      </c>
      <c r="F127" s="355">
        <v>3834</v>
      </c>
      <c r="G127" s="355">
        <v>3912</v>
      </c>
      <c r="H127" s="355">
        <v>3974</v>
      </c>
      <c r="I127" s="355">
        <v>4009</v>
      </c>
      <c r="J127" s="355">
        <v>3975</v>
      </c>
      <c r="K127" s="355">
        <v>3949</v>
      </c>
      <c r="L127" s="355">
        <v>3900</v>
      </c>
      <c r="M127" s="355">
        <v>3908</v>
      </c>
      <c r="N127" s="355">
        <v>3888</v>
      </c>
      <c r="O127" s="348">
        <v>3885</v>
      </c>
      <c r="P127" s="345">
        <v>3653</v>
      </c>
      <c r="Q127" s="355">
        <v>1922</v>
      </c>
      <c r="R127" s="355">
        <v>3593</v>
      </c>
      <c r="S127" s="355">
        <v>3658</v>
      </c>
      <c r="T127" s="355">
        <v>3974</v>
      </c>
      <c r="U127" s="355">
        <v>3893</v>
      </c>
      <c r="V127" s="355">
        <v>3856</v>
      </c>
      <c r="W127" s="355">
        <v>3928</v>
      </c>
      <c r="X127" s="355">
        <v>3933</v>
      </c>
      <c r="Y127" s="355">
        <v>4036</v>
      </c>
      <c r="Z127" s="355">
        <v>4032</v>
      </c>
      <c r="AA127" s="348">
        <v>3871</v>
      </c>
      <c r="AB127" s="345">
        <v>3807</v>
      </c>
      <c r="AC127" s="355">
        <v>3733</v>
      </c>
      <c r="AD127" s="355">
        <v>3718</v>
      </c>
      <c r="AE127" s="355">
        <v>3790</v>
      </c>
      <c r="AF127" s="355">
        <v>3762</v>
      </c>
      <c r="AG127" s="355">
        <v>3835</v>
      </c>
      <c r="AH127" s="355">
        <v>4167</v>
      </c>
      <c r="AI127" s="355">
        <v>4293</v>
      </c>
      <c r="AJ127" s="355">
        <v>4354</v>
      </c>
      <c r="AK127" s="355">
        <v>4359</v>
      </c>
      <c r="AL127" s="355">
        <v>4172</v>
      </c>
      <c r="AM127" s="348">
        <v>4183</v>
      </c>
      <c r="AN127" s="345">
        <v>4084</v>
      </c>
      <c r="AO127" s="355">
        <v>3992</v>
      </c>
      <c r="AP127" s="355">
        <v>3987</v>
      </c>
      <c r="AQ127" s="355">
        <v>4131</v>
      </c>
      <c r="AR127" s="355">
        <v>4168</v>
      </c>
      <c r="AS127" s="355">
        <v>4257</v>
      </c>
      <c r="AT127" s="355">
        <v>4289</v>
      </c>
      <c r="AU127" s="355">
        <v>4284</v>
      </c>
      <c r="AV127" s="355">
        <v>4317</v>
      </c>
      <c r="AW127" s="355">
        <v>4338</v>
      </c>
      <c r="AX127" s="355">
        <v>4317</v>
      </c>
      <c r="AY127" s="348">
        <v>4376</v>
      </c>
      <c r="AZ127" s="345">
        <v>4342</v>
      </c>
      <c r="BA127" s="355">
        <v>4295</v>
      </c>
      <c r="BB127" s="355">
        <v>4322</v>
      </c>
      <c r="BC127" s="355">
        <v>4254</v>
      </c>
      <c r="BD127" s="355">
        <v>4275</v>
      </c>
      <c r="BE127" s="355">
        <v>4318</v>
      </c>
      <c r="BF127" s="355">
        <v>4328</v>
      </c>
      <c r="BG127" s="355">
        <v>4341</v>
      </c>
      <c r="BH127" s="355">
        <v>4244</v>
      </c>
      <c r="BI127" s="355">
        <v>4195</v>
      </c>
      <c r="BJ127" s="355">
        <v>4176</v>
      </c>
      <c r="BK127" s="344">
        <v>4165</v>
      </c>
      <c r="BL127" s="345">
        <v>4114</v>
      </c>
      <c r="BM127" s="355">
        <v>4077</v>
      </c>
      <c r="BN127" s="355">
        <v>4106</v>
      </c>
      <c r="BO127" s="355">
        <v>4168</v>
      </c>
      <c r="BP127" s="355">
        <v>4027</v>
      </c>
      <c r="BQ127" s="355">
        <v>4008</v>
      </c>
      <c r="BR127" s="355">
        <v>4006</v>
      </c>
      <c r="BS127" s="355">
        <v>4044</v>
      </c>
      <c r="BT127" s="355">
        <v>4098</v>
      </c>
      <c r="BU127" s="355">
        <v>4076</v>
      </c>
      <c r="BV127" s="355">
        <v>4026</v>
      </c>
      <c r="BW127" s="344">
        <v>4003</v>
      </c>
      <c r="BX127" s="345">
        <v>3929</v>
      </c>
      <c r="BY127" s="355">
        <v>3938</v>
      </c>
      <c r="BZ127" s="355">
        <v>3939</v>
      </c>
      <c r="CA127" s="355">
        <v>3927</v>
      </c>
      <c r="CB127" s="355">
        <v>3923</v>
      </c>
      <c r="CC127" s="355">
        <v>3943</v>
      </c>
      <c r="CD127" s="355">
        <v>3959</v>
      </c>
      <c r="CE127" s="355">
        <v>3991</v>
      </c>
      <c r="CF127" s="355">
        <v>3945</v>
      </c>
      <c r="CG127" s="355">
        <v>3884</v>
      </c>
      <c r="CH127" s="355">
        <v>3924</v>
      </c>
      <c r="CI127" s="344">
        <v>3902</v>
      </c>
      <c r="CJ127" s="345">
        <v>3761</v>
      </c>
      <c r="CK127" s="355">
        <v>3698</v>
      </c>
      <c r="CL127" s="355">
        <v>3671</v>
      </c>
      <c r="CM127" s="355">
        <v>3617</v>
      </c>
      <c r="CN127" s="355">
        <v>3520</v>
      </c>
      <c r="CO127" s="355">
        <v>3575</v>
      </c>
      <c r="CP127" s="355">
        <v>3617</v>
      </c>
      <c r="CQ127" s="355">
        <v>3782</v>
      </c>
      <c r="CR127" s="355">
        <v>3795</v>
      </c>
      <c r="CS127" s="355">
        <v>3836</v>
      </c>
      <c r="CT127" s="355">
        <v>3928</v>
      </c>
      <c r="CU127" s="344">
        <v>3929</v>
      </c>
      <c r="CV127" s="345">
        <v>3904</v>
      </c>
      <c r="CW127" s="355">
        <v>3949</v>
      </c>
      <c r="CX127" s="355">
        <v>4105</v>
      </c>
      <c r="CY127" s="355">
        <v>4157</v>
      </c>
      <c r="CZ127" s="355">
        <v>4228</v>
      </c>
      <c r="DA127" s="355">
        <v>4194</v>
      </c>
      <c r="DB127" s="355">
        <v>4148</v>
      </c>
      <c r="DC127" s="355">
        <v>4133</v>
      </c>
      <c r="DD127" s="355">
        <v>4203</v>
      </c>
      <c r="DE127" s="355">
        <v>4215</v>
      </c>
      <c r="DF127" s="355">
        <v>4238</v>
      </c>
      <c r="DG127" s="344">
        <v>4218</v>
      </c>
      <c r="DH127" s="345">
        <v>4208</v>
      </c>
      <c r="DI127" s="355">
        <v>4194</v>
      </c>
      <c r="DJ127" s="355">
        <v>4189</v>
      </c>
      <c r="DK127" s="355">
        <v>4247</v>
      </c>
      <c r="DL127" s="355">
        <v>4239</v>
      </c>
      <c r="DM127" s="355">
        <v>4298</v>
      </c>
      <c r="DN127" s="355">
        <v>3878</v>
      </c>
      <c r="DO127" s="355">
        <v>3886</v>
      </c>
      <c r="DP127" s="355">
        <v>3863</v>
      </c>
      <c r="DQ127" s="344">
        <v>3815</v>
      </c>
      <c r="DR127" s="344">
        <v>3815</v>
      </c>
      <c r="DS127" s="348">
        <v>3759</v>
      </c>
      <c r="DT127" s="344">
        <v>3648</v>
      </c>
      <c r="DU127" s="344">
        <v>3647</v>
      </c>
      <c r="DV127" s="344">
        <v>3697</v>
      </c>
      <c r="DW127" s="355"/>
      <c r="DX127" s="355"/>
      <c r="DY127" s="355"/>
      <c r="DZ127" s="355"/>
      <c r="EA127" s="355"/>
      <c r="EB127" s="355"/>
      <c r="EC127" s="355"/>
      <c r="ED127" s="355"/>
      <c r="EE127" s="355"/>
      <c r="EF127" s="355"/>
      <c r="EG127" s="103">
        <v>50</v>
      </c>
      <c r="EH127" s="83">
        <v>1.352447930754666</v>
      </c>
      <c r="EI127" s="103">
        <v>-62</v>
      </c>
      <c r="EJ127" s="83">
        <v>-1.4698909435751539</v>
      </c>
    </row>
    <row r="128" spans="1:140" ht="15" outlineLevel="1">
      <c r="A128" s="124" t="s">
        <v>3042</v>
      </c>
      <c r="B128" s="25"/>
      <c r="C128" s="26"/>
      <c r="D128" s="43">
        <v>2373413</v>
      </c>
      <c r="E128" s="44">
        <v>2397020</v>
      </c>
      <c r="F128" s="44">
        <v>2425150</v>
      </c>
      <c r="G128" s="44">
        <v>2423562</v>
      </c>
      <c r="H128" s="44">
        <v>2442009</v>
      </c>
      <c r="I128" s="44">
        <v>2457981</v>
      </c>
      <c r="J128" s="44">
        <v>2462477</v>
      </c>
      <c r="K128" s="44">
        <v>2477404</v>
      </c>
      <c r="L128" s="44">
        <v>2454430</v>
      </c>
      <c r="M128" s="44">
        <v>2472980</v>
      </c>
      <c r="N128" s="44">
        <v>2487957</v>
      </c>
      <c r="O128" s="235">
        <v>2492463</v>
      </c>
      <c r="P128" s="43">
        <v>2436392</v>
      </c>
      <c r="Q128" s="44">
        <v>2222975</v>
      </c>
      <c r="R128" s="44">
        <v>2448203</v>
      </c>
      <c r="S128" s="44">
        <v>2485794</v>
      </c>
      <c r="T128" s="44">
        <v>2442009</v>
      </c>
      <c r="U128" s="44">
        <v>2522503</v>
      </c>
      <c r="V128" s="44">
        <v>2524708</v>
      </c>
      <c r="W128" s="44">
        <v>2578000</v>
      </c>
      <c r="X128" s="44">
        <v>2583998</v>
      </c>
      <c r="Y128" s="44">
        <v>2606308</v>
      </c>
      <c r="Z128" s="44">
        <v>2607056</v>
      </c>
      <c r="AA128" s="235">
        <v>2590287</v>
      </c>
      <c r="AB128" s="43">
        <v>2550985</v>
      </c>
      <c r="AC128" s="44">
        <v>2556280</v>
      </c>
      <c r="AD128" s="44">
        <v>2557150</v>
      </c>
      <c r="AE128" s="44">
        <v>2570623</v>
      </c>
      <c r="AF128" s="44">
        <v>2581379</v>
      </c>
      <c r="AG128" s="44">
        <v>2609710</v>
      </c>
      <c r="AH128" s="44">
        <v>2643032</v>
      </c>
      <c r="AI128" s="44">
        <v>2662323</v>
      </c>
      <c r="AJ128" s="44">
        <v>2674472</v>
      </c>
      <c r="AK128" s="44">
        <v>2684749</v>
      </c>
      <c r="AL128" s="44">
        <v>2686642</v>
      </c>
      <c r="AM128" s="235">
        <v>2700298</v>
      </c>
      <c r="AN128" s="43">
        <v>2650105</v>
      </c>
      <c r="AO128" s="44">
        <v>2637803</v>
      </c>
      <c r="AP128" s="44">
        <v>2677982</v>
      </c>
      <c r="AQ128" s="44">
        <v>2706268</v>
      </c>
      <c r="AR128" s="44">
        <v>2721667</v>
      </c>
      <c r="AS128" s="44">
        <v>2748877</v>
      </c>
      <c r="AT128" s="44">
        <v>2754204</v>
      </c>
      <c r="AU128" s="44">
        <v>2767072</v>
      </c>
      <c r="AV128" s="44">
        <v>2794396</v>
      </c>
      <c r="AW128" s="44">
        <v>2834741</v>
      </c>
      <c r="AX128" s="44">
        <v>2835335</v>
      </c>
      <c r="AY128" s="235">
        <v>2849405</v>
      </c>
      <c r="AZ128" s="43">
        <v>2812232</v>
      </c>
      <c r="BA128" s="44">
        <v>2782291</v>
      </c>
      <c r="BB128" s="44">
        <v>2846019</v>
      </c>
      <c r="BC128" s="44">
        <v>2832869</v>
      </c>
      <c r="BD128" s="44">
        <v>2803036</v>
      </c>
      <c r="BE128" s="44">
        <v>2814514</v>
      </c>
      <c r="BF128" s="44">
        <v>2821376</v>
      </c>
      <c r="BG128" s="44">
        <v>2829993</v>
      </c>
      <c r="BH128" s="44">
        <v>2849161</v>
      </c>
      <c r="BI128" s="44">
        <v>2856901</v>
      </c>
      <c r="BJ128" s="44">
        <v>2864485</v>
      </c>
      <c r="BK128" s="56">
        <v>2867816</v>
      </c>
      <c r="BL128" s="43">
        <v>2857479</v>
      </c>
      <c r="BM128" s="44">
        <v>2858131</v>
      </c>
      <c r="BN128" s="44">
        <v>2879869</v>
      </c>
      <c r="BO128" s="44">
        <v>2880011</v>
      </c>
      <c r="BP128" s="44">
        <v>2884274</v>
      </c>
      <c r="BQ128" s="44">
        <v>2890472</v>
      </c>
      <c r="BR128" s="44">
        <v>2891535</v>
      </c>
      <c r="BS128" s="44">
        <v>2903187</v>
      </c>
      <c r="BT128" s="44">
        <v>2923848</v>
      </c>
      <c r="BU128" s="44">
        <v>2935272</v>
      </c>
      <c r="BV128" s="44">
        <v>2942125</v>
      </c>
      <c r="BW128" s="56">
        <v>2950045</v>
      </c>
      <c r="BX128" s="43">
        <v>2940827</v>
      </c>
      <c r="BY128" s="44">
        <v>2933534</v>
      </c>
      <c r="BZ128" s="44">
        <v>2961925</v>
      </c>
      <c r="CA128" s="44">
        <v>2987609</v>
      </c>
      <c r="CB128" s="44">
        <v>3009017</v>
      </c>
      <c r="CC128" s="44">
        <v>3014488</v>
      </c>
      <c r="CD128" s="44">
        <v>3027049</v>
      </c>
      <c r="CE128" s="44">
        <v>3042491</v>
      </c>
      <c r="CF128" s="44">
        <v>3049791</v>
      </c>
      <c r="CG128" s="44">
        <v>3066947</v>
      </c>
      <c r="CH128" s="44">
        <v>3071544</v>
      </c>
      <c r="CI128" s="56">
        <v>3067157</v>
      </c>
      <c r="CJ128" s="43">
        <v>3041998</v>
      </c>
      <c r="CK128" s="44">
        <v>3035407</v>
      </c>
      <c r="CL128" s="44">
        <v>3048427</v>
      </c>
      <c r="CM128" s="44">
        <v>2991991</v>
      </c>
      <c r="CN128" s="44">
        <v>2944100</v>
      </c>
      <c r="CO128" s="44">
        <v>2936601</v>
      </c>
      <c r="CP128" s="44">
        <v>2980012</v>
      </c>
      <c r="CQ128" s="44">
        <v>3040588</v>
      </c>
      <c r="CR128" s="44">
        <v>3066778</v>
      </c>
      <c r="CS128" s="44">
        <v>3093495</v>
      </c>
      <c r="CT128" s="44">
        <v>3116622</v>
      </c>
      <c r="CU128" s="56">
        <v>3129868</v>
      </c>
      <c r="CV128" s="43">
        <v>3138446</v>
      </c>
      <c r="CW128" s="44">
        <v>3167848</v>
      </c>
      <c r="CX128" s="44">
        <v>3198532</v>
      </c>
      <c r="CY128" s="44">
        <v>3223801</v>
      </c>
      <c r="CZ128" s="44">
        <v>3241238</v>
      </c>
      <c r="DA128" s="44">
        <v>3260037</v>
      </c>
      <c r="DB128" s="44">
        <v>3276102</v>
      </c>
      <c r="DC128" s="44">
        <v>3296437</v>
      </c>
      <c r="DD128" s="44">
        <v>3244087</v>
      </c>
      <c r="DE128" s="44">
        <v>3260077</v>
      </c>
      <c r="DF128" s="44">
        <v>3274521</v>
      </c>
      <c r="DG128" s="56">
        <v>3280838</v>
      </c>
      <c r="DH128" s="43">
        <v>3286917</v>
      </c>
      <c r="DI128" s="44">
        <v>3286570</v>
      </c>
      <c r="DJ128" s="44">
        <v>3242100</v>
      </c>
      <c r="DK128" s="44">
        <v>3255013</v>
      </c>
      <c r="DL128" s="44">
        <v>3257133</v>
      </c>
      <c r="DM128" s="44">
        <v>3269440</v>
      </c>
      <c r="DN128" s="44">
        <v>3117121</v>
      </c>
      <c r="DO128" s="44">
        <v>3137804</v>
      </c>
      <c r="DP128" s="44">
        <v>3160282</v>
      </c>
      <c r="DQ128" s="56">
        <v>3172464</v>
      </c>
      <c r="DR128" s="56">
        <v>3180036</v>
      </c>
      <c r="DS128" s="235">
        <v>3173282</v>
      </c>
      <c r="DT128" s="56">
        <v>3139107</v>
      </c>
      <c r="DU128" s="56">
        <v>3139625</v>
      </c>
      <c r="DV128" s="56">
        <v>3157588</v>
      </c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103">
        <v>17963</v>
      </c>
      <c r="EH128" s="83">
        <v>0.56888359089279539</v>
      </c>
      <c r="EI128" s="103">
        <v>-15694</v>
      </c>
      <c r="EJ128" s="83">
        <v>-0.4783533962969217</v>
      </c>
    </row>
    <row r="129" spans="1:140" ht="15" customHeight="1" outlineLevel="2">
      <c r="A129" s="342">
        <v>1</v>
      </c>
      <c r="B129" s="342" t="s">
        <v>3042</v>
      </c>
      <c r="C129" s="342" t="s">
        <v>416</v>
      </c>
      <c r="D129" s="345">
        <v>1598253</v>
      </c>
      <c r="E129" s="355">
        <v>1613978</v>
      </c>
      <c r="F129" s="355">
        <v>1633465</v>
      </c>
      <c r="G129" s="355">
        <v>1632059</v>
      </c>
      <c r="H129" s="355">
        <v>1644754</v>
      </c>
      <c r="I129" s="355">
        <v>1655431</v>
      </c>
      <c r="J129" s="355">
        <v>1658281</v>
      </c>
      <c r="K129" s="355">
        <v>1668330</v>
      </c>
      <c r="L129" s="355">
        <v>1653643</v>
      </c>
      <c r="M129" s="355">
        <v>1666490</v>
      </c>
      <c r="N129" s="355">
        <v>1677064</v>
      </c>
      <c r="O129" s="348">
        <v>1680805</v>
      </c>
      <c r="P129" s="345">
        <v>1643116</v>
      </c>
      <c r="Q129" s="355">
        <v>1497603</v>
      </c>
      <c r="R129" s="355">
        <v>1642305</v>
      </c>
      <c r="S129" s="355">
        <v>1664748</v>
      </c>
      <c r="T129" s="355">
        <v>1644754</v>
      </c>
      <c r="U129" s="355">
        <v>1689115</v>
      </c>
      <c r="V129" s="355">
        <v>1690443</v>
      </c>
      <c r="W129" s="355">
        <v>1729663</v>
      </c>
      <c r="X129" s="355">
        <v>1733663</v>
      </c>
      <c r="Y129" s="355">
        <v>1739536</v>
      </c>
      <c r="Z129" s="355">
        <v>1740369</v>
      </c>
      <c r="AA129" s="348">
        <v>1725425</v>
      </c>
      <c r="AB129" s="345">
        <v>1696878</v>
      </c>
      <c r="AC129" s="355">
        <v>1696726</v>
      </c>
      <c r="AD129" s="355">
        <v>1700103</v>
      </c>
      <c r="AE129" s="355">
        <v>1711356</v>
      </c>
      <c r="AF129" s="355">
        <v>1719738</v>
      </c>
      <c r="AG129" s="355">
        <v>1739116</v>
      </c>
      <c r="AH129" s="355">
        <v>1761517</v>
      </c>
      <c r="AI129" s="355">
        <v>1775421</v>
      </c>
      <c r="AJ129" s="355">
        <v>1783689</v>
      </c>
      <c r="AK129" s="355">
        <v>1791429</v>
      </c>
      <c r="AL129" s="355">
        <v>1793363</v>
      </c>
      <c r="AM129" s="348">
        <v>1802793</v>
      </c>
      <c r="AN129" s="345">
        <v>1774617</v>
      </c>
      <c r="AO129" s="355">
        <v>1766059</v>
      </c>
      <c r="AP129" s="355">
        <v>1792952</v>
      </c>
      <c r="AQ129" s="355">
        <v>1811411</v>
      </c>
      <c r="AR129" s="355">
        <v>1821629</v>
      </c>
      <c r="AS129" s="355">
        <v>1839999</v>
      </c>
      <c r="AT129" s="355">
        <v>1842519</v>
      </c>
      <c r="AU129" s="355">
        <v>1852475</v>
      </c>
      <c r="AV129" s="355">
        <v>1869769</v>
      </c>
      <c r="AW129" s="355">
        <v>1897992</v>
      </c>
      <c r="AX129" s="355">
        <v>1896883</v>
      </c>
      <c r="AY129" s="348">
        <v>1903126</v>
      </c>
      <c r="AZ129" s="345">
        <v>1878186</v>
      </c>
      <c r="BA129" s="355">
        <v>1859066</v>
      </c>
      <c r="BB129" s="355">
        <v>1901341</v>
      </c>
      <c r="BC129" s="355">
        <v>1890419</v>
      </c>
      <c r="BD129" s="355">
        <v>1871455</v>
      </c>
      <c r="BE129" s="355">
        <v>1877868</v>
      </c>
      <c r="BF129" s="355">
        <v>1882131</v>
      </c>
      <c r="BG129" s="355">
        <v>1887520</v>
      </c>
      <c r="BH129" s="355">
        <v>1900327</v>
      </c>
      <c r="BI129" s="355">
        <v>1906338</v>
      </c>
      <c r="BJ129" s="355">
        <v>1910492</v>
      </c>
      <c r="BK129" s="344">
        <v>1916658</v>
      </c>
      <c r="BL129" s="345">
        <v>1911124</v>
      </c>
      <c r="BM129" s="355">
        <v>1910567</v>
      </c>
      <c r="BN129" s="355">
        <v>1923313</v>
      </c>
      <c r="BO129" s="355">
        <v>1923127</v>
      </c>
      <c r="BP129" s="355">
        <v>1924324</v>
      </c>
      <c r="BQ129" s="355">
        <v>1927231</v>
      </c>
      <c r="BR129" s="355">
        <v>1926851</v>
      </c>
      <c r="BS129" s="355">
        <v>1933832</v>
      </c>
      <c r="BT129" s="355">
        <v>1946628</v>
      </c>
      <c r="BU129" s="355">
        <v>1953174</v>
      </c>
      <c r="BV129" s="355">
        <v>1957074</v>
      </c>
      <c r="BW129" s="344">
        <v>1999006</v>
      </c>
      <c r="BX129" s="345">
        <v>1991068</v>
      </c>
      <c r="BY129" s="355">
        <v>1983683</v>
      </c>
      <c r="BZ129" s="355">
        <v>2002952</v>
      </c>
      <c r="CA129" s="355">
        <v>2018987</v>
      </c>
      <c r="CB129" s="355">
        <v>2032689</v>
      </c>
      <c r="CC129" s="355">
        <v>2036155</v>
      </c>
      <c r="CD129" s="355">
        <v>2043417</v>
      </c>
      <c r="CE129" s="355">
        <v>2053779</v>
      </c>
      <c r="CF129" s="355">
        <v>2056575</v>
      </c>
      <c r="CG129" s="355">
        <v>2068355</v>
      </c>
      <c r="CH129" s="355">
        <v>2070411</v>
      </c>
      <c r="CI129" s="344">
        <v>2066488</v>
      </c>
      <c r="CJ129" s="345">
        <v>2047202</v>
      </c>
      <c r="CK129" s="355">
        <v>2038830</v>
      </c>
      <c r="CL129" s="355">
        <v>2047056</v>
      </c>
      <c r="CM129" s="355">
        <v>2007166</v>
      </c>
      <c r="CN129" s="355">
        <v>1970796</v>
      </c>
      <c r="CO129" s="355">
        <v>1963866</v>
      </c>
      <c r="CP129" s="355">
        <v>1992949</v>
      </c>
      <c r="CQ129" s="355">
        <v>2034049</v>
      </c>
      <c r="CR129" s="355">
        <v>2052367</v>
      </c>
      <c r="CS129" s="355">
        <v>2071103</v>
      </c>
      <c r="CT129" s="355">
        <v>2088224</v>
      </c>
      <c r="CU129" s="344">
        <v>2095733</v>
      </c>
      <c r="CV129" s="345">
        <v>2099795</v>
      </c>
      <c r="CW129" s="355">
        <v>2117357</v>
      </c>
      <c r="CX129" s="355">
        <v>2136573</v>
      </c>
      <c r="CY129" s="355">
        <v>2151972</v>
      </c>
      <c r="CZ129" s="355">
        <v>2164398</v>
      </c>
      <c r="DA129" s="355">
        <v>2177380</v>
      </c>
      <c r="DB129" s="355">
        <v>2186344</v>
      </c>
      <c r="DC129" s="355">
        <v>2200453</v>
      </c>
      <c r="DD129" s="355">
        <v>2161064</v>
      </c>
      <c r="DE129" s="355">
        <v>2171518</v>
      </c>
      <c r="DF129" s="355">
        <v>2181345</v>
      </c>
      <c r="DG129" s="344">
        <v>2185209</v>
      </c>
      <c r="DH129" s="345">
        <v>2188266</v>
      </c>
      <c r="DI129" s="355">
        <v>2187373</v>
      </c>
      <c r="DJ129" s="355">
        <v>2152853</v>
      </c>
      <c r="DK129" s="355">
        <v>2160638</v>
      </c>
      <c r="DL129" s="355">
        <v>2160889</v>
      </c>
      <c r="DM129" s="355">
        <v>2168945</v>
      </c>
      <c r="DN129" s="355">
        <v>2064114</v>
      </c>
      <c r="DO129" s="355">
        <v>2077253</v>
      </c>
      <c r="DP129" s="355">
        <v>2091829</v>
      </c>
      <c r="DQ129" s="344">
        <v>2098849</v>
      </c>
      <c r="DR129" s="344">
        <v>2103422</v>
      </c>
      <c r="DS129" s="348">
        <v>2098202</v>
      </c>
      <c r="DT129" s="344">
        <v>2073600</v>
      </c>
      <c r="DU129" s="344">
        <v>2073054</v>
      </c>
      <c r="DV129" s="344">
        <v>2084143</v>
      </c>
      <c r="DW129" s="355"/>
      <c r="DX129" s="355"/>
      <c r="DY129" s="355"/>
      <c r="DZ129" s="355"/>
      <c r="EA129" s="355"/>
      <c r="EB129" s="355"/>
      <c r="EC129" s="355"/>
      <c r="ED129" s="355"/>
      <c r="EE129" s="355"/>
      <c r="EF129" s="355"/>
      <c r="EG129" s="103">
        <v>11089</v>
      </c>
      <c r="EH129" s="83">
        <v>0.53206521817360897</v>
      </c>
      <c r="EI129" s="103">
        <v>-14059</v>
      </c>
      <c r="EJ129" s="83">
        <v>-0.6433709544487507</v>
      </c>
    </row>
    <row r="130" spans="1:140" ht="15" customHeight="1" outlineLevel="2">
      <c r="A130" s="342">
        <v>79</v>
      </c>
      <c r="B130" s="342" t="s">
        <v>3042</v>
      </c>
      <c r="C130" s="342" t="s">
        <v>417</v>
      </c>
      <c r="D130" s="345">
        <v>17645</v>
      </c>
      <c r="E130" s="355">
        <v>17837</v>
      </c>
      <c r="F130" s="355">
        <v>17991</v>
      </c>
      <c r="G130" s="355">
        <v>17942</v>
      </c>
      <c r="H130" s="355">
        <v>18251</v>
      </c>
      <c r="I130" s="355">
        <v>18507</v>
      </c>
      <c r="J130" s="355">
        <v>18502</v>
      </c>
      <c r="K130" s="355">
        <v>18521</v>
      </c>
      <c r="L130" s="355">
        <v>18354</v>
      </c>
      <c r="M130" s="355">
        <v>18650</v>
      </c>
      <c r="N130" s="355">
        <v>18702</v>
      </c>
      <c r="O130" s="348">
        <v>18836</v>
      </c>
      <c r="P130" s="345">
        <v>18726</v>
      </c>
      <c r="Q130" s="355">
        <v>16256</v>
      </c>
      <c r="R130" s="355">
        <v>18597</v>
      </c>
      <c r="S130" s="355">
        <v>18842</v>
      </c>
      <c r="T130" s="355">
        <v>18251</v>
      </c>
      <c r="U130" s="355">
        <v>19210</v>
      </c>
      <c r="V130" s="355">
        <v>19245</v>
      </c>
      <c r="W130" s="355">
        <v>19652</v>
      </c>
      <c r="X130" s="355">
        <v>19694</v>
      </c>
      <c r="Y130" s="355">
        <v>19905</v>
      </c>
      <c r="Z130" s="355">
        <v>19905</v>
      </c>
      <c r="AA130" s="348">
        <v>19673</v>
      </c>
      <c r="AB130" s="345">
        <v>19365</v>
      </c>
      <c r="AC130" s="355">
        <v>19330</v>
      </c>
      <c r="AD130" s="355">
        <v>19354</v>
      </c>
      <c r="AE130" s="355">
        <v>19328</v>
      </c>
      <c r="AF130" s="355">
        <v>19360</v>
      </c>
      <c r="AG130" s="355">
        <v>19605</v>
      </c>
      <c r="AH130" s="355">
        <v>20244</v>
      </c>
      <c r="AI130" s="355">
        <v>20445</v>
      </c>
      <c r="AJ130" s="355">
        <v>20655</v>
      </c>
      <c r="AK130" s="355">
        <v>20674</v>
      </c>
      <c r="AL130" s="355">
        <v>20364</v>
      </c>
      <c r="AM130" s="348">
        <v>20587</v>
      </c>
      <c r="AN130" s="345">
        <v>20376</v>
      </c>
      <c r="AO130" s="355">
        <v>20072</v>
      </c>
      <c r="AP130" s="355">
        <v>20237</v>
      </c>
      <c r="AQ130" s="355">
        <v>20576</v>
      </c>
      <c r="AR130" s="355">
        <v>20625</v>
      </c>
      <c r="AS130" s="355">
        <v>20937</v>
      </c>
      <c r="AT130" s="355">
        <v>21123</v>
      </c>
      <c r="AU130" s="355">
        <v>21184</v>
      </c>
      <c r="AV130" s="355">
        <v>21285</v>
      </c>
      <c r="AW130" s="355">
        <v>21529</v>
      </c>
      <c r="AX130" s="355">
        <v>21535</v>
      </c>
      <c r="AY130" s="348">
        <v>21635</v>
      </c>
      <c r="AZ130" s="345">
        <v>21297</v>
      </c>
      <c r="BA130" s="355">
        <v>21181</v>
      </c>
      <c r="BB130" s="355">
        <v>21492</v>
      </c>
      <c r="BC130" s="355">
        <v>21299</v>
      </c>
      <c r="BD130" s="355">
        <v>21134</v>
      </c>
      <c r="BE130" s="355">
        <v>21254</v>
      </c>
      <c r="BF130" s="355">
        <v>21410</v>
      </c>
      <c r="BG130" s="355">
        <v>21434</v>
      </c>
      <c r="BH130" s="355">
        <v>21576</v>
      </c>
      <c r="BI130" s="355">
        <v>21552</v>
      </c>
      <c r="BJ130" s="355">
        <v>21427</v>
      </c>
      <c r="BK130" s="344">
        <v>21541</v>
      </c>
      <c r="BL130" s="345">
        <v>21386</v>
      </c>
      <c r="BM130" s="355">
        <v>21377</v>
      </c>
      <c r="BN130" s="355">
        <v>21586</v>
      </c>
      <c r="BO130" s="355">
        <v>21611</v>
      </c>
      <c r="BP130" s="355">
        <v>21654</v>
      </c>
      <c r="BQ130" s="355">
        <v>21805</v>
      </c>
      <c r="BR130" s="355">
        <v>21882</v>
      </c>
      <c r="BS130" s="355">
        <v>21996</v>
      </c>
      <c r="BT130" s="355">
        <v>22176</v>
      </c>
      <c r="BU130" s="355">
        <v>22312</v>
      </c>
      <c r="BV130" s="355">
        <v>22362</v>
      </c>
      <c r="BW130" s="344">
        <v>23634</v>
      </c>
      <c r="BX130" s="345">
        <v>23446</v>
      </c>
      <c r="BY130" s="355">
        <v>23462</v>
      </c>
      <c r="BZ130" s="355">
        <v>23883</v>
      </c>
      <c r="CA130" s="355">
        <v>24126</v>
      </c>
      <c r="CB130" s="355">
        <v>24220</v>
      </c>
      <c r="CC130" s="355">
        <v>24310</v>
      </c>
      <c r="CD130" s="355">
        <v>24534</v>
      </c>
      <c r="CE130" s="355">
        <v>24754</v>
      </c>
      <c r="CF130" s="355">
        <v>24700</v>
      </c>
      <c r="CG130" s="355">
        <v>24849</v>
      </c>
      <c r="CH130" s="355">
        <v>24944</v>
      </c>
      <c r="CI130" s="344">
        <v>24873</v>
      </c>
      <c r="CJ130" s="345">
        <v>24752</v>
      </c>
      <c r="CK130" s="355">
        <v>24841</v>
      </c>
      <c r="CL130" s="355">
        <v>24899</v>
      </c>
      <c r="CM130" s="355">
        <v>24534</v>
      </c>
      <c r="CN130" s="355">
        <v>24216</v>
      </c>
      <c r="CO130" s="355">
        <v>24161</v>
      </c>
      <c r="CP130" s="355">
        <v>24432</v>
      </c>
      <c r="CQ130" s="355">
        <v>25008</v>
      </c>
      <c r="CR130" s="355">
        <v>25252</v>
      </c>
      <c r="CS130" s="355">
        <v>25444</v>
      </c>
      <c r="CT130" s="355">
        <v>25708</v>
      </c>
      <c r="CU130" s="344">
        <v>25882</v>
      </c>
      <c r="CV130" s="345">
        <v>25851</v>
      </c>
      <c r="CW130" s="355">
        <v>26083</v>
      </c>
      <c r="CX130" s="355">
        <v>26392</v>
      </c>
      <c r="CY130" s="355">
        <v>26643</v>
      </c>
      <c r="CZ130" s="355">
        <v>26784</v>
      </c>
      <c r="DA130" s="355">
        <v>26906</v>
      </c>
      <c r="DB130" s="355">
        <v>27043</v>
      </c>
      <c r="DC130" s="355">
        <v>27280</v>
      </c>
      <c r="DD130" s="355">
        <v>26683</v>
      </c>
      <c r="DE130" s="355">
        <v>26823</v>
      </c>
      <c r="DF130" s="355">
        <v>26853</v>
      </c>
      <c r="DG130" s="344">
        <v>26784</v>
      </c>
      <c r="DH130" s="345">
        <v>26829</v>
      </c>
      <c r="DI130" s="355">
        <v>26760</v>
      </c>
      <c r="DJ130" s="355">
        <v>26315</v>
      </c>
      <c r="DK130" s="355">
        <v>26435</v>
      </c>
      <c r="DL130" s="355">
        <v>26431</v>
      </c>
      <c r="DM130" s="355">
        <v>26466</v>
      </c>
      <c r="DN130" s="355">
        <v>25397</v>
      </c>
      <c r="DO130" s="355">
        <v>25424</v>
      </c>
      <c r="DP130" s="355">
        <v>25616</v>
      </c>
      <c r="DQ130" s="344">
        <v>25686</v>
      </c>
      <c r="DR130" s="344">
        <v>25746</v>
      </c>
      <c r="DS130" s="348">
        <v>25679</v>
      </c>
      <c r="DT130" s="344">
        <v>25365</v>
      </c>
      <c r="DU130" s="344">
        <v>25391</v>
      </c>
      <c r="DV130" s="344">
        <v>25642</v>
      </c>
      <c r="DW130" s="355"/>
      <c r="DX130" s="355"/>
      <c r="DY130" s="355"/>
      <c r="DZ130" s="355"/>
      <c r="EA130" s="355"/>
      <c r="EB130" s="355"/>
      <c r="EC130" s="355"/>
      <c r="ED130" s="355"/>
      <c r="EE130" s="355"/>
      <c r="EF130" s="355"/>
      <c r="EG130" s="103">
        <v>251</v>
      </c>
      <c r="EH130" s="83">
        <v>0.97886280321347785</v>
      </c>
      <c r="EI130" s="103">
        <v>-37</v>
      </c>
      <c r="EJ130" s="83">
        <v>-0.13814217443249702</v>
      </c>
    </row>
    <row r="131" spans="1:140" ht="15" customHeight="1" outlineLevel="2">
      <c r="A131" s="342">
        <v>88</v>
      </c>
      <c r="B131" s="342" t="s">
        <v>3042</v>
      </c>
      <c r="C131" s="342" t="s">
        <v>418</v>
      </c>
      <c r="D131" s="345">
        <v>245280</v>
      </c>
      <c r="E131" s="355">
        <v>247594</v>
      </c>
      <c r="F131" s="355">
        <v>250286</v>
      </c>
      <c r="G131" s="355">
        <v>250722</v>
      </c>
      <c r="H131" s="355">
        <v>252325</v>
      </c>
      <c r="I131" s="355">
        <v>254187</v>
      </c>
      <c r="J131" s="355">
        <v>254518</v>
      </c>
      <c r="K131" s="355">
        <v>255928</v>
      </c>
      <c r="L131" s="355">
        <v>253323</v>
      </c>
      <c r="M131" s="355">
        <v>254607</v>
      </c>
      <c r="N131" s="355">
        <v>256177</v>
      </c>
      <c r="O131" s="348">
        <v>256524</v>
      </c>
      <c r="P131" s="345">
        <v>250729</v>
      </c>
      <c r="Q131" s="355">
        <v>225287</v>
      </c>
      <c r="R131" s="355">
        <v>254988</v>
      </c>
      <c r="S131" s="355">
        <v>260604</v>
      </c>
      <c r="T131" s="355">
        <v>252325</v>
      </c>
      <c r="U131" s="355">
        <v>265016</v>
      </c>
      <c r="V131" s="355">
        <v>265628</v>
      </c>
      <c r="W131" s="355">
        <v>271337</v>
      </c>
      <c r="X131" s="355">
        <v>271897</v>
      </c>
      <c r="Y131" s="355">
        <v>275596</v>
      </c>
      <c r="Z131" s="355">
        <v>275532</v>
      </c>
      <c r="AA131" s="348">
        <v>275106</v>
      </c>
      <c r="AB131" s="345">
        <v>269768</v>
      </c>
      <c r="AC131" s="355">
        <v>270754</v>
      </c>
      <c r="AD131" s="355">
        <v>270368</v>
      </c>
      <c r="AE131" s="355">
        <v>271280</v>
      </c>
      <c r="AF131" s="355">
        <v>272566</v>
      </c>
      <c r="AG131" s="355">
        <v>276069</v>
      </c>
      <c r="AH131" s="355">
        <v>280129</v>
      </c>
      <c r="AI131" s="355">
        <v>282192</v>
      </c>
      <c r="AJ131" s="355">
        <v>283734</v>
      </c>
      <c r="AK131" s="355">
        <v>284950</v>
      </c>
      <c r="AL131" s="355">
        <v>284215</v>
      </c>
      <c r="AM131" s="348">
        <v>285710</v>
      </c>
      <c r="AN131" s="345">
        <v>278403</v>
      </c>
      <c r="AO131" s="355">
        <v>275957</v>
      </c>
      <c r="AP131" s="355">
        <v>280032</v>
      </c>
      <c r="AQ131" s="355">
        <v>283558</v>
      </c>
      <c r="AR131" s="355">
        <v>285594</v>
      </c>
      <c r="AS131" s="355">
        <v>288241</v>
      </c>
      <c r="AT131" s="355">
        <v>289328</v>
      </c>
      <c r="AU131" s="355">
        <v>290380</v>
      </c>
      <c r="AV131" s="355">
        <v>293616</v>
      </c>
      <c r="AW131" s="355">
        <v>297601</v>
      </c>
      <c r="AX131" s="355">
        <v>299268</v>
      </c>
      <c r="AY131" s="348">
        <v>301916</v>
      </c>
      <c r="AZ131" s="345">
        <v>297979</v>
      </c>
      <c r="BA131" s="355">
        <v>294249</v>
      </c>
      <c r="BB131" s="355">
        <v>301203</v>
      </c>
      <c r="BC131" s="355">
        <v>300217</v>
      </c>
      <c r="BD131" s="355">
        <v>296795</v>
      </c>
      <c r="BE131" s="355">
        <v>298597</v>
      </c>
      <c r="BF131" s="355">
        <v>299500</v>
      </c>
      <c r="BG131" s="355">
        <v>300312</v>
      </c>
      <c r="BH131" s="355">
        <v>302922</v>
      </c>
      <c r="BI131" s="355">
        <v>303168</v>
      </c>
      <c r="BJ131" s="355">
        <v>304210</v>
      </c>
      <c r="BK131" s="344">
        <v>304233</v>
      </c>
      <c r="BL131" s="345">
        <v>302837</v>
      </c>
      <c r="BM131" s="355">
        <v>303646</v>
      </c>
      <c r="BN131" s="355">
        <v>305805</v>
      </c>
      <c r="BO131" s="355">
        <v>305643</v>
      </c>
      <c r="BP131" s="355">
        <v>306527</v>
      </c>
      <c r="BQ131" s="355">
        <v>307892</v>
      </c>
      <c r="BR131" s="355">
        <v>308433</v>
      </c>
      <c r="BS131" s="355">
        <v>310077</v>
      </c>
      <c r="BT131" s="355">
        <v>312964</v>
      </c>
      <c r="BU131" s="355">
        <v>314718</v>
      </c>
      <c r="BV131" s="355">
        <v>315479</v>
      </c>
      <c r="BW131" s="344">
        <v>304323</v>
      </c>
      <c r="BX131" s="345">
        <v>303471</v>
      </c>
      <c r="BY131" s="355">
        <v>303407</v>
      </c>
      <c r="BZ131" s="355">
        <v>306288</v>
      </c>
      <c r="CA131" s="355">
        <v>309346</v>
      </c>
      <c r="CB131" s="355">
        <v>311538</v>
      </c>
      <c r="CC131" s="355">
        <v>311682</v>
      </c>
      <c r="CD131" s="355">
        <v>312931</v>
      </c>
      <c r="CE131" s="355">
        <v>314218</v>
      </c>
      <c r="CF131" s="355">
        <v>315514</v>
      </c>
      <c r="CG131" s="355">
        <v>317366</v>
      </c>
      <c r="CH131" s="355">
        <v>318051</v>
      </c>
      <c r="CI131" s="344">
        <v>317380</v>
      </c>
      <c r="CJ131" s="345">
        <v>314867</v>
      </c>
      <c r="CK131" s="355">
        <v>314945</v>
      </c>
      <c r="CL131" s="355">
        <v>316066</v>
      </c>
      <c r="CM131" s="355">
        <v>310274</v>
      </c>
      <c r="CN131" s="355">
        <v>305256</v>
      </c>
      <c r="CO131" s="355">
        <v>305116</v>
      </c>
      <c r="CP131" s="355">
        <v>309407</v>
      </c>
      <c r="CQ131" s="355">
        <v>315648</v>
      </c>
      <c r="CR131" s="355">
        <v>318482</v>
      </c>
      <c r="CS131" s="355">
        <v>321360</v>
      </c>
      <c r="CT131" s="355">
        <v>323034</v>
      </c>
      <c r="CU131" s="344">
        <v>324573</v>
      </c>
      <c r="CV131" s="345">
        <v>326078</v>
      </c>
      <c r="CW131" s="355">
        <v>330178</v>
      </c>
      <c r="CX131" s="355">
        <v>334358</v>
      </c>
      <c r="CY131" s="355">
        <v>337699</v>
      </c>
      <c r="CZ131" s="355">
        <v>339042</v>
      </c>
      <c r="DA131" s="355">
        <v>340064</v>
      </c>
      <c r="DB131" s="355">
        <v>341914</v>
      </c>
      <c r="DC131" s="355">
        <v>343615</v>
      </c>
      <c r="DD131" s="355">
        <v>337997</v>
      </c>
      <c r="DE131" s="355">
        <v>339776</v>
      </c>
      <c r="DF131" s="355">
        <v>340597</v>
      </c>
      <c r="DG131" s="344">
        <v>341472</v>
      </c>
      <c r="DH131" s="345">
        <v>342243</v>
      </c>
      <c r="DI131" s="355">
        <v>342236</v>
      </c>
      <c r="DJ131" s="355">
        <v>337420</v>
      </c>
      <c r="DK131" s="355">
        <v>338555</v>
      </c>
      <c r="DL131" s="355">
        <v>339016</v>
      </c>
      <c r="DM131" s="355">
        <v>340298</v>
      </c>
      <c r="DN131" s="355">
        <v>324442</v>
      </c>
      <c r="DO131" s="355">
        <v>327215</v>
      </c>
      <c r="DP131" s="355">
        <v>330425</v>
      </c>
      <c r="DQ131" s="344">
        <v>332634</v>
      </c>
      <c r="DR131" s="344">
        <v>334201</v>
      </c>
      <c r="DS131" s="348">
        <v>333731</v>
      </c>
      <c r="DT131" s="344">
        <v>330320</v>
      </c>
      <c r="DU131" s="344">
        <v>331102</v>
      </c>
      <c r="DV131" s="344">
        <v>333780</v>
      </c>
      <c r="DW131" s="355"/>
      <c r="DX131" s="355"/>
      <c r="DY131" s="355"/>
      <c r="DZ131" s="355"/>
      <c r="EA131" s="355"/>
      <c r="EB131" s="355"/>
      <c r="EC131" s="355"/>
      <c r="ED131" s="355"/>
      <c r="EE131" s="355"/>
      <c r="EF131" s="355"/>
      <c r="EG131" s="103">
        <v>2678</v>
      </c>
      <c r="EH131" s="83">
        <v>0.80232488465456286</v>
      </c>
      <c r="EI131" s="103">
        <v>49</v>
      </c>
      <c r="EJ131" s="83">
        <v>1.4349639209071315E-2</v>
      </c>
    </row>
    <row r="132" spans="1:140" ht="15" customHeight="1" outlineLevel="2">
      <c r="A132" s="342">
        <v>129</v>
      </c>
      <c r="B132" s="342" t="s">
        <v>3042</v>
      </c>
      <c r="C132" s="342" t="s">
        <v>419</v>
      </c>
      <c r="D132" s="345">
        <v>54463</v>
      </c>
      <c r="E132" s="355">
        <v>55499</v>
      </c>
      <c r="F132" s="355">
        <v>56013</v>
      </c>
      <c r="G132" s="355">
        <v>55889</v>
      </c>
      <c r="H132" s="355">
        <v>56257</v>
      </c>
      <c r="I132" s="355">
        <v>56670</v>
      </c>
      <c r="J132" s="355">
        <v>57096</v>
      </c>
      <c r="K132" s="355">
        <v>57613</v>
      </c>
      <c r="L132" s="355">
        <v>57006</v>
      </c>
      <c r="M132" s="355">
        <v>57556</v>
      </c>
      <c r="N132" s="355">
        <v>58082</v>
      </c>
      <c r="O132" s="348">
        <v>58002</v>
      </c>
      <c r="P132" s="345">
        <v>55971</v>
      </c>
      <c r="Q132" s="355">
        <v>54186</v>
      </c>
      <c r="R132" s="355">
        <v>57776</v>
      </c>
      <c r="S132" s="355">
        <v>58596</v>
      </c>
      <c r="T132" s="355">
        <v>56257</v>
      </c>
      <c r="U132" s="355">
        <v>59767</v>
      </c>
      <c r="V132" s="355">
        <v>59846</v>
      </c>
      <c r="W132" s="355">
        <v>61047</v>
      </c>
      <c r="X132" s="355">
        <v>61241</v>
      </c>
      <c r="Y132" s="355">
        <v>62371</v>
      </c>
      <c r="Z132" s="355">
        <v>62348</v>
      </c>
      <c r="AA132" s="348">
        <v>62182</v>
      </c>
      <c r="AB132" s="345">
        <v>61372</v>
      </c>
      <c r="AC132" s="355">
        <v>61988</v>
      </c>
      <c r="AD132" s="355">
        <v>61582</v>
      </c>
      <c r="AE132" s="355">
        <v>61691</v>
      </c>
      <c r="AF132" s="355">
        <v>61917</v>
      </c>
      <c r="AG132" s="355">
        <v>62597</v>
      </c>
      <c r="AH132" s="355">
        <v>63360</v>
      </c>
      <c r="AI132" s="355">
        <v>63663</v>
      </c>
      <c r="AJ132" s="355">
        <v>64018</v>
      </c>
      <c r="AK132" s="355">
        <v>64062</v>
      </c>
      <c r="AL132" s="355">
        <v>64456</v>
      </c>
      <c r="AM132" s="348">
        <v>64784</v>
      </c>
      <c r="AN132" s="345">
        <v>62961</v>
      </c>
      <c r="AO132" s="355">
        <v>63040</v>
      </c>
      <c r="AP132" s="355">
        <v>64060</v>
      </c>
      <c r="AQ132" s="355">
        <v>64733</v>
      </c>
      <c r="AR132" s="355">
        <v>65165</v>
      </c>
      <c r="AS132" s="355">
        <v>65873</v>
      </c>
      <c r="AT132" s="355">
        <v>66149</v>
      </c>
      <c r="AU132" s="355">
        <v>66238</v>
      </c>
      <c r="AV132" s="355">
        <v>67224</v>
      </c>
      <c r="AW132" s="355">
        <v>68259</v>
      </c>
      <c r="AX132" s="355">
        <v>68409</v>
      </c>
      <c r="AY132" s="348">
        <v>69142</v>
      </c>
      <c r="AZ132" s="345">
        <v>68102</v>
      </c>
      <c r="BA132" s="355">
        <v>67208</v>
      </c>
      <c r="BB132" s="355">
        <v>69230</v>
      </c>
      <c r="BC132" s="355">
        <v>69103</v>
      </c>
      <c r="BD132" s="355">
        <v>67899</v>
      </c>
      <c r="BE132" s="355">
        <v>68430</v>
      </c>
      <c r="BF132" s="355">
        <v>68671</v>
      </c>
      <c r="BG132" s="355">
        <v>69092</v>
      </c>
      <c r="BH132" s="355">
        <v>69795</v>
      </c>
      <c r="BI132" s="355">
        <v>69942</v>
      </c>
      <c r="BJ132" s="355">
        <v>70134</v>
      </c>
      <c r="BK132" s="344">
        <v>70179</v>
      </c>
      <c r="BL132" s="345">
        <v>70163</v>
      </c>
      <c r="BM132" s="355">
        <v>70264</v>
      </c>
      <c r="BN132" s="355">
        <v>70972</v>
      </c>
      <c r="BO132" s="355">
        <v>70927</v>
      </c>
      <c r="BP132" s="355">
        <v>71313</v>
      </c>
      <c r="BQ132" s="355">
        <v>71665</v>
      </c>
      <c r="BR132" s="355">
        <v>71709</v>
      </c>
      <c r="BS132" s="355">
        <v>72079</v>
      </c>
      <c r="BT132" s="355">
        <v>72686</v>
      </c>
      <c r="BU132" s="355">
        <v>73109</v>
      </c>
      <c r="BV132" s="355">
        <v>73310</v>
      </c>
      <c r="BW132" s="344">
        <v>63962</v>
      </c>
      <c r="BX132" s="345">
        <v>63940</v>
      </c>
      <c r="BY132" s="355">
        <v>63951</v>
      </c>
      <c r="BZ132" s="355">
        <v>64673</v>
      </c>
      <c r="CA132" s="355">
        <v>65359</v>
      </c>
      <c r="CB132" s="355">
        <v>65937</v>
      </c>
      <c r="CC132" s="355">
        <v>66148</v>
      </c>
      <c r="CD132" s="355">
        <v>66604</v>
      </c>
      <c r="CE132" s="355">
        <v>67083</v>
      </c>
      <c r="CF132" s="355">
        <v>67353</v>
      </c>
      <c r="CG132" s="355">
        <v>67833</v>
      </c>
      <c r="CH132" s="355">
        <v>67990</v>
      </c>
      <c r="CI132" s="344">
        <v>68066</v>
      </c>
      <c r="CJ132" s="345">
        <v>67824</v>
      </c>
      <c r="CK132" s="355">
        <v>67962</v>
      </c>
      <c r="CL132" s="355">
        <v>68342</v>
      </c>
      <c r="CM132" s="355">
        <v>67214</v>
      </c>
      <c r="CN132" s="355">
        <v>66286</v>
      </c>
      <c r="CO132" s="355">
        <v>66403</v>
      </c>
      <c r="CP132" s="355">
        <v>67575</v>
      </c>
      <c r="CQ132" s="355">
        <v>69067</v>
      </c>
      <c r="CR132" s="355">
        <v>69642</v>
      </c>
      <c r="CS132" s="355">
        <v>70151</v>
      </c>
      <c r="CT132" s="355">
        <v>70856</v>
      </c>
      <c r="CU132" s="344">
        <v>71413</v>
      </c>
      <c r="CV132" s="345">
        <v>71705</v>
      </c>
      <c r="CW132" s="355">
        <v>72380</v>
      </c>
      <c r="CX132" s="355">
        <v>73200</v>
      </c>
      <c r="CY132" s="355">
        <v>73932</v>
      </c>
      <c r="CZ132" s="355">
        <v>74383</v>
      </c>
      <c r="DA132" s="355">
        <v>75148</v>
      </c>
      <c r="DB132" s="355">
        <v>75544</v>
      </c>
      <c r="DC132" s="355">
        <v>76112</v>
      </c>
      <c r="DD132" s="355">
        <v>75081</v>
      </c>
      <c r="DE132" s="355">
        <v>75499</v>
      </c>
      <c r="DF132" s="355">
        <v>75829</v>
      </c>
      <c r="DG132" s="344">
        <v>76059</v>
      </c>
      <c r="DH132" s="345">
        <v>76244</v>
      </c>
      <c r="DI132" s="355">
        <v>76307</v>
      </c>
      <c r="DJ132" s="355">
        <v>75720</v>
      </c>
      <c r="DK132" s="355">
        <v>76192</v>
      </c>
      <c r="DL132" s="355">
        <v>76294</v>
      </c>
      <c r="DM132" s="355">
        <v>76690</v>
      </c>
      <c r="DN132" s="355">
        <v>74114</v>
      </c>
      <c r="DO132" s="355">
        <v>74557</v>
      </c>
      <c r="DP132" s="355">
        <v>74597</v>
      </c>
      <c r="DQ132" s="344">
        <v>74648</v>
      </c>
      <c r="DR132" s="344">
        <v>74555</v>
      </c>
      <c r="DS132" s="348">
        <v>74403</v>
      </c>
      <c r="DT132" s="344">
        <v>73675</v>
      </c>
      <c r="DU132" s="344">
        <v>73628</v>
      </c>
      <c r="DV132" s="344">
        <v>74003</v>
      </c>
      <c r="DW132" s="355"/>
      <c r="DX132" s="355"/>
      <c r="DY132" s="355"/>
      <c r="DZ132" s="355"/>
      <c r="EA132" s="355"/>
      <c r="EB132" s="355"/>
      <c r="EC132" s="355"/>
      <c r="ED132" s="355"/>
      <c r="EE132" s="355"/>
      <c r="EF132" s="355"/>
      <c r="EG132" s="103">
        <v>375</v>
      </c>
      <c r="EH132" s="83">
        <v>0.50673621339675412</v>
      </c>
      <c r="EI132" s="103">
        <v>-400</v>
      </c>
      <c r="EJ132" s="83">
        <v>-0.52590751916275524</v>
      </c>
    </row>
    <row r="133" spans="1:140" ht="15" customHeight="1" outlineLevel="2">
      <c r="A133" s="342">
        <v>212</v>
      </c>
      <c r="B133" s="342" t="s">
        <v>3042</v>
      </c>
      <c r="C133" s="342" t="s">
        <v>420</v>
      </c>
      <c r="D133" s="345">
        <v>33417</v>
      </c>
      <c r="E133" s="355">
        <v>33911</v>
      </c>
      <c r="F133" s="355">
        <v>34345</v>
      </c>
      <c r="G133" s="355">
        <v>34279</v>
      </c>
      <c r="H133" s="355">
        <v>34718</v>
      </c>
      <c r="I133" s="355">
        <v>34951</v>
      </c>
      <c r="J133" s="355">
        <v>35024</v>
      </c>
      <c r="K133" s="355">
        <v>35214</v>
      </c>
      <c r="L133" s="355">
        <v>34838</v>
      </c>
      <c r="M133" s="355">
        <v>35270</v>
      </c>
      <c r="N133" s="355">
        <v>35525</v>
      </c>
      <c r="O133" s="348">
        <v>35601</v>
      </c>
      <c r="P133" s="345">
        <v>34672</v>
      </c>
      <c r="Q133" s="355">
        <v>30604</v>
      </c>
      <c r="R133" s="355">
        <v>34146</v>
      </c>
      <c r="S133" s="355">
        <v>34817</v>
      </c>
      <c r="T133" s="355">
        <v>34718</v>
      </c>
      <c r="U133" s="355">
        <v>35509</v>
      </c>
      <c r="V133" s="355">
        <v>35565</v>
      </c>
      <c r="W133" s="355">
        <v>36253</v>
      </c>
      <c r="X133" s="355">
        <v>36292</v>
      </c>
      <c r="Y133" s="355">
        <v>37108</v>
      </c>
      <c r="Z133" s="355">
        <v>37128</v>
      </c>
      <c r="AA133" s="348">
        <v>37113</v>
      </c>
      <c r="AB133" s="345">
        <v>37725</v>
      </c>
      <c r="AC133" s="355">
        <v>38098</v>
      </c>
      <c r="AD133" s="355">
        <v>38117</v>
      </c>
      <c r="AE133" s="355">
        <v>38179</v>
      </c>
      <c r="AF133" s="355">
        <v>38300</v>
      </c>
      <c r="AG133" s="355">
        <v>38638</v>
      </c>
      <c r="AH133" s="355">
        <v>39217</v>
      </c>
      <c r="AI133" s="355">
        <v>39442</v>
      </c>
      <c r="AJ133" s="355">
        <v>39691</v>
      </c>
      <c r="AK133" s="355">
        <v>39775</v>
      </c>
      <c r="AL133" s="355">
        <v>39872</v>
      </c>
      <c r="AM133" s="348">
        <v>40171</v>
      </c>
      <c r="AN133" s="345">
        <v>39374</v>
      </c>
      <c r="AO133" s="355">
        <v>39074</v>
      </c>
      <c r="AP133" s="355">
        <v>39796</v>
      </c>
      <c r="AQ133" s="355">
        <v>40232</v>
      </c>
      <c r="AR133" s="355">
        <v>40488</v>
      </c>
      <c r="AS133" s="355">
        <v>40870</v>
      </c>
      <c r="AT133" s="355">
        <v>40975</v>
      </c>
      <c r="AU133" s="355">
        <v>41162</v>
      </c>
      <c r="AV133" s="355">
        <v>41539</v>
      </c>
      <c r="AW133" s="355">
        <v>42180</v>
      </c>
      <c r="AX133" s="355">
        <v>42277</v>
      </c>
      <c r="AY133" s="348">
        <v>42387</v>
      </c>
      <c r="AZ133" s="345">
        <v>41797</v>
      </c>
      <c r="BA133" s="355">
        <v>41180</v>
      </c>
      <c r="BB133" s="355">
        <v>42456</v>
      </c>
      <c r="BC133" s="355">
        <v>42421</v>
      </c>
      <c r="BD133" s="355">
        <v>41799</v>
      </c>
      <c r="BE133" s="355">
        <v>42181</v>
      </c>
      <c r="BF133" s="355">
        <v>42374</v>
      </c>
      <c r="BG133" s="355">
        <v>42842</v>
      </c>
      <c r="BH133" s="355">
        <v>42537</v>
      </c>
      <c r="BI133" s="355">
        <v>42635</v>
      </c>
      <c r="BJ133" s="355">
        <v>42802</v>
      </c>
      <c r="BK133" s="344">
        <v>42771</v>
      </c>
      <c r="BL133" s="345">
        <v>42650</v>
      </c>
      <c r="BM133" s="355">
        <v>42548</v>
      </c>
      <c r="BN133" s="355">
        <v>43033</v>
      </c>
      <c r="BO133" s="355">
        <v>42920</v>
      </c>
      <c r="BP133" s="355">
        <v>43177</v>
      </c>
      <c r="BQ133" s="355">
        <v>43411</v>
      </c>
      <c r="BR133" s="355">
        <v>43475</v>
      </c>
      <c r="BS133" s="355">
        <v>43706</v>
      </c>
      <c r="BT133" s="355">
        <v>43937</v>
      </c>
      <c r="BU133" s="355">
        <v>44082</v>
      </c>
      <c r="BV133" s="355">
        <v>44108</v>
      </c>
      <c r="BW133" s="344">
        <v>43249</v>
      </c>
      <c r="BX133" s="345">
        <v>43241</v>
      </c>
      <c r="BY133" s="355">
        <v>43092</v>
      </c>
      <c r="BZ133" s="355">
        <v>43557</v>
      </c>
      <c r="CA133" s="355">
        <v>44092</v>
      </c>
      <c r="CB133" s="355">
        <v>44580</v>
      </c>
      <c r="CC133" s="355">
        <v>44761</v>
      </c>
      <c r="CD133" s="355">
        <v>45135</v>
      </c>
      <c r="CE133" s="355">
        <v>45564</v>
      </c>
      <c r="CF133" s="355">
        <v>45754</v>
      </c>
      <c r="CG133" s="355">
        <v>46050</v>
      </c>
      <c r="CH133" s="355">
        <v>46213</v>
      </c>
      <c r="CI133" s="344">
        <v>46304</v>
      </c>
      <c r="CJ133" s="345">
        <v>45960</v>
      </c>
      <c r="CK133" s="355">
        <v>45865</v>
      </c>
      <c r="CL133" s="355">
        <v>46069</v>
      </c>
      <c r="CM133" s="355">
        <v>45475</v>
      </c>
      <c r="CN133" s="355">
        <v>44940</v>
      </c>
      <c r="CO133" s="355">
        <v>44831</v>
      </c>
      <c r="CP133" s="355">
        <v>45290</v>
      </c>
      <c r="CQ133" s="355">
        <v>46202</v>
      </c>
      <c r="CR133" s="355">
        <v>46671</v>
      </c>
      <c r="CS133" s="355">
        <v>47177</v>
      </c>
      <c r="CT133" s="355">
        <v>47715</v>
      </c>
      <c r="CU133" s="344">
        <v>48162</v>
      </c>
      <c r="CV133" s="345">
        <v>48447</v>
      </c>
      <c r="CW133" s="355">
        <v>49019</v>
      </c>
      <c r="CX133" s="355">
        <v>49482</v>
      </c>
      <c r="CY133" s="355">
        <v>49950</v>
      </c>
      <c r="CZ133" s="355">
        <v>50208</v>
      </c>
      <c r="DA133" s="355">
        <v>50570</v>
      </c>
      <c r="DB133" s="355">
        <v>50907</v>
      </c>
      <c r="DC133" s="355">
        <v>51342</v>
      </c>
      <c r="DD133" s="355">
        <v>50426</v>
      </c>
      <c r="DE133" s="355">
        <v>50600</v>
      </c>
      <c r="DF133" s="355">
        <v>50725</v>
      </c>
      <c r="DG133" s="344">
        <v>50716</v>
      </c>
      <c r="DH133" s="345">
        <v>50792</v>
      </c>
      <c r="DI133" s="355">
        <v>50712</v>
      </c>
      <c r="DJ133" s="355">
        <v>50509</v>
      </c>
      <c r="DK133" s="355">
        <v>50814</v>
      </c>
      <c r="DL133" s="355">
        <v>50873</v>
      </c>
      <c r="DM133" s="355">
        <v>51114</v>
      </c>
      <c r="DN133" s="355">
        <v>49396</v>
      </c>
      <c r="DO133" s="355">
        <v>49611</v>
      </c>
      <c r="DP133" s="355">
        <v>49810</v>
      </c>
      <c r="DQ133" s="344">
        <v>50006</v>
      </c>
      <c r="DR133" s="344">
        <v>50141</v>
      </c>
      <c r="DS133" s="348">
        <v>50028</v>
      </c>
      <c r="DT133" s="344">
        <v>49568</v>
      </c>
      <c r="DU133" s="344">
        <v>49438</v>
      </c>
      <c r="DV133" s="344">
        <v>49748</v>
      </c>
      <c r="DW133" s="355"/>
      <c r="DX133" s="355"/>
      <c r="DY133" s="355"/>
      <c r="DZ133" s="355"/>
      <c r="EA133" s="355"/>
      <c r="EB133" s="355"/>
      <c r="EC133" s="355"/>
      <c r="ED133" s="355"/>
      <c r="EE133" s="355"/>
      <c r="EF133" s="355"/>
      <c r="EG133" s="103">
        <v>310</v>
      </c>
      <c r="EH133" s="83">
        <v>0.62314062876899567</v>
      </c>
      <c r="EI133" s="103">
        <v>-280</v>
      </c>
      <c r="EJ133" s="83">
        <v>-0.55209401372347977</v>
      </c>
    </row>
    <row r="134" spans="1:140" ht="15" customHeight="1" outlineLevel="2">
      <c r="A134" s="342">
        <v>266</v>
      </c>
      <c r="B134" s="342" t="s">
        <v>3042</v>
      </c>
      <c r="C134" s="342" t="s">
        <v>421</v>
      </c>
      <c r="D134" s="345">
        <v>132067</v>
      </c>
      <c r="E134" s="355">
        <v>132591</v>
      </c>
      <c r="F134" s="355">
        <v>134002</v>
      </c>
      <c r="G134" s="355">
        <v>133750</v>
      </c>
      <c r="H134" s="355">
        <v>134470</v>
      </c>
      <c r="I134" s="355">
        <v>135138</v>
      </c>
      <c r="J134" s="355">
        <v>135460</v>
      </c>
      <c r="K134" s="355">
        <v>136243</v>
      </c>
      <c r="L134" s="355">
        <v>134854</v>
      </c>
      <c r="M134" s="355">
        <v>135841</v>
      </c>
      <c r="N134" s="355">
        <v>136314</v>
      </c>
      <c r="O134" s="348">
        <v>136504</v>
      </c>
      <c r="P134" s="345">
        <v>134821</v>
      </c>
      <c r="Q134" s="355">
        <v>124225</v>
      </c>
      <c r="R134" s="355">
        <v>137256</v>
      </c>
      <c r="S134" s="355">
        <v>139775</v>
      </c>
      <c r="T134" s="355">
        <v>134470</v>
      </c>
      <c r="U134" s="355">
        <v>140847</v>
      </c>
      <c r="V134" s="355">
        <v>140362</v>
      </c>
      <c r="W134" s="355">
        <v>139457</v>
      </c>
      <c r="X134" s="355">
        <v>139916</v>
      </c>
      <c r="Y134" s="355">
        <v>142666</v>
      </c>
      <c r="Z134" s="355">
        <v>142810</v>
      </c>
      <c r="AA134" s="348">
        <v>141945</v>
      </c>
      <c r="AB134" s="345">
        <v>140984</v>
      </c>
      <c r="AC134" s="355">
        <v>142323</v>
      </c>
      <c r="AD134" s="355">
        <v>142070</v>
      </c>
      <c r="AE134" s="355">
        <v>142958</v>
      </c>
      <c r="AF134" s="355">
        <v>143193</v>
      </c>
      <c r="AG134" s="355">
        <v>144118</v>
      </c>
      <c r="AH134" s="355">
        <v>145505</v>
      </c>
      <c r="AI134" s="355">
        <v>146182</v>
      </c>
      <c r="AJ134" s="355">
        <v>146532</v>
      </c>
      <c r="AK134" s="355">
        <v>147058</v>
      </c>
      <c r="AL134" s="355">
        <v>147473</v>
      </c>
      <c r="AM134" s="348">
        <v>148113</v>
      </c>
      <c r="AN134" s="345">
        <v>145148</v>
      </c>
      <c r="AO134" s="355">
        <v>144959</v>
      </c>
      <c r="AP134" s="355">
        <v>147019</v>
      </c>
      <c r="AQ134" s="355">
        <v>148361</v>
      </c>
      <c r="AR134" s="355">
        <v>148887</v>
      </c>
      <c r="AS134" s="355">
        <v>149977</v>
      </c>
      <c r="AT134" s="355">
        <v>150292</v>
      </c>
      <c r="AU134" s="355">
        <v>150550</v>
      </c>
      <c r="AV134" s="355">
        <v>152065</v>
      </c>
      <c r="AW134" s="355">
        <v>153660</v>
      </c>
      <c r="AX134" s="355">
        <v>153634</v>
      </c>
      <c r="AY134" s="348">
        <v>155766</v>
      </c>
      <c r="AZ134" s="345">
        <v>153813</v>
      </c>
      <c r="BA134" s="355">
        <v>152190</v>
      </c>
      <c r="BB134" s="355">
        <v>154745</v>
      </c>
      <c r="BC134" s="355">
        <v>154140</v>
      </c>
      <c r="BD134" s="355">
        <v>152959</v>
      </c>
      <c r="BE134" s="355">
        <v>153268</v>
      </c>
      <c r="BF134" s="355">
        <v>153359</v>
      </c>
      <c r="BG134" s="355">
        <v>153582</v>
      </c>
      <c r="BH134" s="355">
        <v>154723</v>
      </c>
      <c r="BI134" s="355">
        <v>154811</v>
      </c>
      <c r="BJ134" s="355">
        <v>155795</v>
      </c>
      <c r="BK134" s="344">
        <v>153525</v>
      </c>
      <c r="BL134" s="345">
        <v>151844</v>
      </c>
      <c r="BM134" s="355">
        <v>152145</v>
      </c>
      <c r="BN134" s="355">
        <v>153679</v>
      </c>
      <c r="BO134" s="355">
        <v>153957</v>
      </c>
      <c r="BP134" s="355">
        <v>154393</v>
      </c>
      <c r="BQ134" s="355">
        <v>154638</v>
      </c>
      <c r="BR134" s="355">
        <v>154796</v>
      </c>
      <c r="BS134" s="355">
        <v>155164</v>
      </c>
      <c r="BT134" s="355">
        <v>156117</v>
      </c>
      <c r="BU134" s="355">
        <v>156737</v>
      </c>
      <c r="BV134" s="355">
        <v>157156</v>
      </c>
      <c r="BW134" s="344">
        <v>169188</v>
      </c>
      <c r="BX134" s="345">
        <v>169290</v>
      </c>
      <c r="BY134" s="355">
        <v>169064</v>
      </c>
      <c r="BZ134" s="355">
        <v>170193</v>
      </c>
      <c r="CA134" s="355">
        <v>171515</v>
      </c>
      <c r="CB134" s="355">
        <v>172820</v>
      </c>
      <c r="CC134" s="355">
        <v>173124</v>
      </c>
      <c r="CD134" s="355">
        <v>173723</v>
      </c>
      <c r="CE134" s="355">
        <v>174102</v>
      </c>
      <c r="CF134" s="355">
        <v>174947</v>
      </c>
      <c r="CG134" s="355">
        <v>175322</v>
      </c>
      <c r="CH134" s="355">
        <v>175596</v>
      </c>
      <c r="CI134" s="344">
        <v>175761</v>
      </c>
      <c r="CJ134" s="345">
        <v>175193</v>
      </c>
      <c r="CK134" s="355">
        <v>175552</v>
      </c>
      <c r="CL134" s="355">
        <v>176287</v>
      </c>
      <c r="CM134" s="355">
        <v>173487</v>
      </c>
      <c r="CN134" s="355">
        <v>172921</v>
      </c>
      <c r="CO134" s="355">
        <v>173000</v>
      </c>
      <c r="CP134" s="355">
        <v>174755</v>
      </c>
      <c r="CQ134" s="355">
        <v>177055</v>
      </c>
      <c r="CR134" s="355">
        <v>177832</v>
      </c>
      <c r="CS134" s="355">
        <v>178612</v>
      </c>
      <c r="CT134" s="355">
        <v>178764</v>
      </c>
      <c r="CU134" s="344">
        <v>179405</v>
      </c>
      <c r="CV134" s="345">
        <v>180020</v>
      </c>
      <c r="CW134" s="355">
        <v>181730</v>
      </c>
      <c r="CX134" s="355">
        <v>183338</v>
      </c>
      <c r="CY134" s="355">
        <v>184873</v>
      </c>
      <c r="CZ134" s="355">
        <v>185050</v>
      </c>
      <c r="DA134" s="355">
        <v>185161</v>
      </c>
      <c r="DB134" s="355">
        <v>186262</v>
      </c>
      <c r="DC134" s="355">
        <v>186799</v>
      </c>
      <c r="DD134" s="355">
        <v>185618</v>
      </c>
      <c r="DE134" s="355">
        <v>186182</v>
      </c>
      <c r="DF134" s="355">
        <v>187526</v>
      </c>
      <c r="DG134" s="344">
        <v>187899</v>
      </c>
      <c r="DH134" s="345">
        <v>188651</v>
      </c>
      <c r="DI134" s="355">
        <v>188823</v>
      </c>
      <c r="DJ134" s="355">
        <v>188259</v>
      </c>
      <c r="DK134" s="355">
        <v>188892</v>
      </c>
      <c r="DL134" s="355">
        <v>189266</v>
      </c>
      <c r="DM134" s="355">
        <v>189752</v>
      </c>
      <c r="DN134" s="355">
        <v>181428</v>
      </c>
      <c r="DO134" s="355">
        <v>182576</v>
      </c>
      <c r="DP134" s="355">
        <v>184112</v>
      </c>
      <c r="DQ134" s="344">
        <v>184754</v>
      </c>
      <c r="DR134" s="344">
        <v>184939</v>
      </c>
      <c r="DS134" s="348">
        <v>184643</v>
      </c>
      <c r="DT134" s="344">
        <v>183204</v>
      </c>
      <c r="DU134" s="344">
        <v>183109</v>
      </c>
      <c r="DV134" s="344">
        <v>183846</v>
      </c>
      <c r="DW134" s="355"/>
      <c r="DX134" s="355"/>
      <c r="DY134" s="355"/>
      <c r="DZ134" s="355"/>
      <c r="EA134" s="355"/>
      <c r="EB134" s="355"/>
      <c r="EC134" s="355"/>
      <c r="ED134" s="355"/>
      <c r="EE134" s="355"/>
      <c r="EF134" s="355"/>
      <c r="EG134" s="103">
        <v>737</v>
      </c>
      <c r="EH134" s="83">
        <v>0.40087899655146159</v>
      </c>
      <c r="EI134" s="103">
        <v>-797</v>
      </c>
      <c r="EJ134" s="83">
        <v>-0.42416404557767734</v>
      </c>
    </row>
    <row r="135" spans="1:140" ht="15" customHeight="1" outlineLevel="2">
      <c r="A135" s="342">
        <v>308</v>
      </c>
      <c r="B135" s="342" t="s">
        <v>3042</v>
      </c>
      <c r="C135" s="342" t="s">
        <v>422</v>
      </c>
      <c r="D135" s="345">
        <v>28606</v>
      </c>
      <c r="E135" s="355">
        <v>28677</v>
      </c>
      <c r="F135" s="355">
        <v>28981</v>
      </c>
      <c r="G135" s="355">
        <v>28862</v>
      </c>
      <c r="H135" s="355">
        <v>29151</v>
      </c>
      <c r="I135" s="355">
        <v>29303</v>
      </c>
      <c r="J135" s="355">
        <v>29412</v>
      </c>
      <c r="K135" s="355">
        <v>29522</v>
      </c>
      <c r="L135" s="355">
        <v>29203</v>
      </c>
      <c r="M135" s="355">
        <v>29517</v>
      </c>
      <c r="N135" s="355">
        <v>29617</v>
      </c>
      <c r="O135" s="348">
        <v>29541</v>
      </c>
      <c r="P135" s="345">
        <v>29117</v>
      </c>
      <c r="Q135" s="355">
        <v>27678</v>
      </c>
      <c r="R135" s="355">
        <v>29349</v>
      </c>
      <c r="S135" s="355">
        <v>29581</v>
      </c>
      <c r="T135" s="355">
        <v>29151</v>
      </c>
      <c r="U135" s="355">
        <v>30067</v>
      </c>
      <c r="V135" s="355">
        <v>30188</v>
      </c>
      <c r="W135" s="355">
        <v>30675</v>
      </c>
      <c r="X135" s="355">
        <v>30696</v>
      </c>
      <c r="Y135" s="355">
        <v>30998</v>
      </c>
      <c r="Z135" s="355">
        <v>31121</v>
      </c>
      <c r="AA135" s="348">
        <v>30941</v>
      </c>
      <c r="AB135" s="345">
        <v>30707</v>
      </c>
      <c r="AC135" s="355">
        <v>30684</v>
      </c>
      <c r="AD135" s="355">
        <v>30688</v>
      </c>
      <c r="AE135" s="355">
        <v>30748</v>
      </c>
      <c r="AF135" s="355">
        <v>30946</v>
      </c>
      <c r="AG135" s="355">
        <v>31100</v>
      </c>
      <c r="AH135" s="355">
        <v>31555</v>
      </c>
      <c r="AI135" s="355">
        <v>31746</v>
      </c>
      <c r="AJ135" s="355">
        <v>31816</v>
      </c>
      <c r="AK135" s="355">
        <v>31931</v>
      </c>
      <c r="AL135" s="355">
        <v>32066</v>
      </c>
      <c r="AM135" s="348">
        <v>32070</v>
      </c>
      <c r="AN135" s="345">
        <v>31629</v>
      </c>
      <c r="AO135" s="355">
        <v>31525</v>
      </c>
      <c r="AP135" s="355">
        <v>31713</v>
      </c>
      <c r="AQ135" s="355">
        <v>32074</v>
      </c>
      <c r="AR135" s="355">
        <v>32252</v>
      </c>
      <c r="AS135" s="355">
        <v>32526</v>
      </c>
      <c r="AT135" s="355">
        <v>32591</v>
      </c>
      <c r="AU135" s="355">
        <v>32645</v>
      </c>
      <c r="AV135" s="355">
        <v>32927</v>
      </c>
      <c r="AW135" s="355">
        <v>33396</v>
      </c>
      <c r="AX135" s="355">
        <v>33542</v>
      </c>
      <c r="AY135" s="348">
        <v>33838</v>
      </c>
      <c r="AZ135" s="345">
        <v>33406</v>
      </c>
      <c r="BA135" s="355">
        <v>33125</v>
      </c>
      <c r="BB135" s="355">
        <v>33815</v>
      </c>
      <c r="BC135" s="355">
        <v>33651</v>
      </c>
      <c r="BD135" s="355">
        <v>33308</v>
      </c>
      <c r="BE135" s="355">
        <v>33440</v>
      </c>
      <c r="BF135" s="355">
        <v>33515</v>
      </c>
      <c r="BG135" s="355">
        <v>33758</v>
      </c>
      <c r="BH135" s="355">
        <v>33560</v>
      </c>
      <c r="BI135" s="355">
        <v>33594</v>
      </c>
      <c r="BJ135" s="355">
        <v>33622</v>
      </c>
      <c r="BK135" s="344">
        <v>33622</v>
      </c>
      <c r="BL135" s="345">
        <v>33521</v>
      </c>
      <c r="BM135" s="355">
        <v>33657</v>
      </c>
      <c r="BN135" s="355">
        <v>33724</v>
      </c>
      <c r="BO135" s="355">
        <v>33698</v>
      </c>
      <c r="BP135" s="355">
        <v>33769</v>
      </c>
      <c r="BQ135" s="355">
        <v>33922</v>
      </c>
      <c r="BR135" s="355">
        <v>33915</v>
      </c>
      <c r="BS135" s="355">
        <v>34101</v>
      </c>
      <c r="BT135" s="355">
        <v>34345</v>
      </c>
      <c r="BU135" s="355">
        <v>34540</v>
      </c>
      <c r="BV135" s="355">
        <v>34655</v>
      </c>
      <c r="BW135" s="344">
        <v>32408</v>
      </c>
      <c r="BX135" s="345">
        <v>32297</v>
      </c>
      <c r="BY135" s="355">
        <v>32301</v>
      </c>
      <c r="BZ135" s="355">
        <v>32696</v>
      </c>
      <c r="CA135" s="355">
        <v>32980</v>
      </c>
      <c r="CB135" s="355">
        <v>33122</v>
      </c>
      <c r="CC135" s="355">
        <v>33251</v>
      </c>
      <c r="CD135" s="355">
        <v>33466</v>
      </c>
      <c r="CE135" s="355">
        <v>33706</v>
      </c>
      <c r="CF135" s="355">
        <v>33788</v>
      </c>
      <c r="CG135" s="355">
        <v>33950</v>
      </c>
      <c r="CH135" s="355">
        <v>34052</v>
      </c>
      <c r="CI135" s="344">
        <v>34027</v>
      </c>
      <c r="CJ135" s="345">
        <v>33836</v>
      </c>
      <c r="CK135" s="355">
        <v>33770</v>
      </c>
      <c r="CL135" s="355">
        <v>33914</v>
      </c>
      <c r="CM135" s="355">
        <v>33692</v>
      </c>
      <c r="CN135" s="355">
        <v>33292</v>
      </c>
      <c r="CO135" s="355">
        <v>33189</v>
      </c>
      <c r="CP135" s="355">
        <v>33397</v>
      </c>
      <c r="CQ135" s="355">
        <v>34034</v>
      </c>
      <c r="CR135" s="355">
        <v>34342</v>
      </c>
      <c r="CS135" s="355">
        <v>34693</v>
      </c>
      <c r="CT135" s="355">
        <v>35002</v>
      </c>
      <c r="CU135" s="344">
        <v>35338</v>
      </c>
      <c r="CV135" s="345">
        <v>35472</v>
      </c>
      <c r="CW135" s="355">
        <v>35853</v>
      </c>
      <c r="CX135" s="355">
        <v>36256</v>
      </c>
      <c r="CY135" s="355">
        <v>36558</v>
      </c>
      <c r="CZ135" s="355">
        <v>36794</v>
      </c>
      <c r="DA135" s="355">
        <v>37071</v>
      </c>
      <c r="DB135" s="355">
        <v>37297</v>
      </c>
      <c r="DC135" s="355">
        <v>37532</v>
      </c>
      <c r="DD135" s="355">
        <v>36783</v>
      </c>
      <c r="DE135" s="355">
        <v>36985</v>
      </c>
      <c r="DF135" s="355">
        <v>37094</v>
      </c>
      <c r="DG135" s="344">
        <v>37194</v>
      </c>
      <c r="DH135" s="345">
        <v>37255</v>
      </c>
      <c r="DI135" s="355">
        <v>37267</v>
      </c>
      <c r="DJ135" s="355">
        <v>37052</v>
      </c>
      <c r="DK135" s="355">
        <v>37392</v>
      </c>
      <c r="DL135" s="355">
        <v>37457</v>
      </c>
      <c r="DM135" s="355">
        <v>37571</v>
      </c>
      <c r="DN135" s="355">
        <v>36458</v>
      </c>
      <c r="DO135" s="355">
        <v>36669</v>
      </c>
      <c r="DP135" s="355">
        <v>36791</v>
      </c>
      <c r="DQ135" s="344">
        <v>37016</v>
      </c>
      <c r="DR135" s="344">
        <v>37043</v>
      </c>
      <c r="DS135" s="348">
        <v>37031</v>
      </c>
      <c r="DT135" s="344">
        <v>36848</v>
      </c>
      <c r="DU135" s="344">
        <v>36828</v>
      </c>
      <c r="DV135" s="344">
        <v>37032</v>
      </c>
      <c r="DW135" s="355"/>
      <c r="DX135" s="355"/>
      <c r="DY135" s="355"/>
      <c r="DZ135" s="355"/>
      <c r="EA135" s="355"/>
      <c r="EB135" s="355"/>
      <c r="EC135" s="355"/>
      <c r="ED135" s="355"/>
      <c r="EE135" s="355"/>
      <c r="EF135" s="355"/>
      <c r="EG135" s="103">
        <v>204</v>
      </c>
      <c r="EH135" s="83">
        <v>0.55087491898898244</v>
      </c>
      <c r="EI135" s="103">
        <v>1</v>
      </c>
      <c r="EJ135" s="83">
        <v>2.6886056890896384E-3</v>
      </c>
    </row>
    <row r="136" spans="1:140" ht="15" customHeight="1" outlineLevel="2">
      <c r="A136" s="342">
        <v>360</v>
      </c>
      <c r="B136" s="342" t="s">
        <v>3042</v>
      </c>
      <c r="C136" s="342" t="s">
        <v>423</v>
      </c>
      <c r="D136" s="345">
        <v>221424</v>
      </c>
      <c r="E136" s="355">
        <v>224472</v>
      </c>
      <c r="F136" s="355">
        <v>227168</v>
      </c>
      <c r="G136" s="355">
        <v>227111</v>
      </c>
      <c r="H136" s="355">
        <v>228764</v>
      </c>
      <c r="I136" s="355">
        <v>230270</v>
      </c>
      <c r="J136" s="355">
        <v>230742</v>
      </c>
      <c r="K136" s="355">
        <v>232167</v>
      </c>
      <c r="L136" s="355">
        <v>229785</v>
      </c>
      <c r="M136" s="355">
        <v>231315</v>
      </c>
      <c r="N136" s="355">
        <v>232541</v>
      </c>
      <c r="O136" s="348">
        <v>232716</v>
      </c>
      <c r="P136" s="345">
        <v>225715</v>
      </c>
      <c r="Q136" s="355">
        <v>209065</v>
      </c>
      <c r="R136" s="355">
        <v>234043</v>
      </c>
      <c r="S136" s="355">
        <v>238385</v>
      </c>
      <c r="T136" s="355">
        <v>228764</v>
      </c>
      <c r="U136" s="355">
        <v>241462</v>
      </c>
      <c r="V136" s="355">
        <v>241683</v>
      </c>
      <c r="W136" s="355">
        <v>246815</v>
      </c>
      <c r="X136" s="355">
        <v>247065</v>
      </c>
      <c r="Y136" s="355">
        <v>252968</v>
      </c>
      <c r="Z136" s="355">
        <v>252339</v>
      </c>
      <c r="AA136" s="348">
        <v>252101</v>
      </c>
      <c r="AB136" s="345">
        <v>245960</v>
      </c>
      <c r="AC136" s="355">
        <v>247577</v>
      </c>
      <c r="AD136" s="355">
        <v>246136</v>
      </c>
      <c r="AE136" s="355">
        <v>246020</v>
      </c>
      <c r="AF136" s="355">
        <v>246001</v>
      </c>
      <c r="AG136" s="355">
        <v>248659</v>
      </c>
      <c r="AH136" s="355">
        <v>250933</v>
      </c>
      <c r="AI136" s="355">
        <v>252255</v>
      </c>
      <c r="AJ136" s="355">
        <v>252976</v>
      </c>
      <c r="AK136" s="355">
        <v>253187</v>
      </c>
      <c r="AL136" s="355">
        <v>252944</v>
      </c>
      <c r="AM136" s="348">
        <v>253055</v>
      </c>
      <c r="AN136" s="345">
        <v>244005</v>
      </c>
      <c r="AO136" s="355">
        <v>243011</v>
      </c>
      <c r="AP136" s="355">
        <v>247013</v>
      </c>
      <c r="AQ136" s="355">
        <v>249305</v>
      </c>
      <c r="AR136" s="355">
        <v>250587</v>
      </c>
      <c r="AS136" s="355">
        <v>253033</v>
      </c>
      <c r="AT136" s="355">
        <v>253445</v>
      </c>
      <c r="AU136" s="355">
        <v>254204</v>
      </c>
      <c r="AV136" s="355">
        <v>257229</v>
      </c>
      <c r="AW136" s="355">
        <v>260415</v>
      </c>
      <c r="AX136" s="355">
        <v>259916</v>
      </c>
      <c r="AY136" s="348">
        <v>262977</v>
      </c>
      <c r="AZ136" s="345">
        <v>259477</v>
      </c>
      <c r="BA136" s="355">
        <v>256204</v>
      </c>
      <c r="BB136" s="355">
        <v>262191</v>
      </c>
      <c r="BC136" s="355">
        <v>261813</v>
      </c>
      <c r="BD136" s="355">
        <v>258323</v>
      </c>
      <c r="BE136" s="355">
        <v>259597</v>
      </c>
      <c r="BF136" s="355">
        <v>260194</v>
      </c>
      <c r="BG136" s="355">
        <v>260728</v>
      </c>
      <c r="BH136" s="355">
        <v>263407</v>
      </c>
      <c r="BI136" s="355">
        <v>264111</v>
      </c>
      <c r="BJ136" s="355">
        <v>264772</v>
      </c>
      <c r="BK136" s="344">
        <v>264325</v>
      </c>
      <c r="BL136" s="345">
        <v>263306</v>
      </c>
      <c r="BM136" s="355">
        <v>263942</v>
      </c>
      <c r="BN136" s="355">
        <v>265543</v>
      </c>
      <c r="BO136" s="355">
        <v>265702</v>
      </c>
      <c r="BP136" s="355">
        <v>266393</v>
      </c>
      <c r="BQ136" s="355">
        <v>266966</v>
      </c>
      <c r="BR136" s="355">
        <v>267319</v>
      </c>
      <c r="BS136" s="355">
        <v>268537</v>
      </c>
      <c r="BT136" s="355">
        <v>270484</v>
      </c>
      <c r="BU136" s="355">
        <v>271551</v>
      </c>
      <c r="BV136" s="355">
        <v>272489</v>
      </c>
      <c r="BW136" s="344">
        <v>231621</v>
      </c>
      <c r="BX136" s="345">
        <v>230625</v>
      </c>
      <c r="BY136" s="355">
        <v>230263</v>
      </c>
      <c r="BZ136" s="355">
        <v>232360</v>
      </c>
      <c r="CA136" s="355">
        <v>233810</v>
      </c>
      <c r="CB136" s="355">
        <v>235513</v>
      </c>
      <c r="CC136" s="355">
        <v>235704</v>
      </c>
      <c r="CD136" s="355">
        <v>236846</v>
      </c>
      <c r="CE136" s="355">
        <v>237764</v>
      </c>
      <c r="CF136" s="355">
        <v>238708</v>
      </c>
      <c r="CG136" s="355">
        <v>239872</v>
      </c>
      <c r="CH136" s="355">
        <v>240124</v>
      </c>
      <c r="CI136" s="344">
        <v>239728</v>
      </c>
      <c r="CJ136" s="345">
        <v>237505</v>
      </c>
      <c r="CK136" s="355">
        <v>238162</v>
      </c>
      <c r="CL136" s="355">
        <v>239125</v>
      </c>
      <c r="CM136" s="355">
        <v>234672</v>
      </c>
      <c r="CN136" s="355">
        <v>231454</v>
      </c>
      <c r="CO136" s="355">
        <v>230845</v>
      </c>
      <c r="CP136" s="355">
        <v>235728</v>
      </c>
      <c r="CQ136" s="355">
        <v>240861</v>
      </c>
      <c r="CR136" s="355">
        <v>242746</v>
      </c>
      <c r="CS136" s="355">
        <v>244599</v>
      </c>
      <c r="CT136" s="355">
        <v>246329</v>
      </c>
      <c r="CU136" s="344">
        <v>247283</v>
      </c>
      <c r="CV136" s="345">
        <v>248141</v>
      </c>
      <c r="CW136" s="355">
        <v>250500</v>
      </c>
      <c r="CX136" s="355">
        <v>252685</v>
      </c>
      <c r="CY136" s="355">
        <v>254656</v>
      </c>
      <c r="CZ136" s="355">
        <v>256309</v>
      </c>
      <c r="DA136" s="355">
        <v>258430</v>
      </c>
      <c r="DB136" s="355">
        <v>260428</v>
      </c>
      <c r="DC136" s="355">
        <v>262052</v>
      </c>
      <c r="DD136" s="355">
        <v>259762</v>
      </c>
      <c r="DE136" s="355">
        <v>261083</v>
      </c>
      <c r="DF136" s="355">
        <v>262141</v>
      </c>
      <c r="DG136" s="344">
        <v>262551</v>
      </c>
      <c r="DH136" s="345">
        <v>262897</v>
      </c>
      <c r="DI136" s="355">
        <v>263065</v>
      </c>
      <c r="DJ136" s="355">
        <v>259600</v>
      </c>
      <c r="DK136" s="355">
        <v>260813</v>
      </c>
      <c r="DL136" s="355">
        <v>261079</v>
      </c>
      <c r="DM136" s="355">
        <v>261910</v>
      </c>
      <c r="DN136" s="355">
        <v>248982</v>
      </c>
      <c r="DO136" s="355">
        <v>250553</v>
      </c>
      <c r="DP136" s="355">
        <v>252177</v>
      </c>
      <c r="DQ136" s="344">
        <v>253097</v>
      </c>
      <c r="DR136" s="344">
        <v>253504</v>
      </c>
      <c r="DS136" s="348">
        <v>252736</v>
      </c>
      <c r="DT136" s="344">
        <v>250129</v>
      </c>
      <c r="DU136" s="344">
        <v>250153</v>
      </c>
      <c r="DV136" s="344">
        <v>251483</v>
      </c>
      <c r="DW136" s="355"/>
      <c r="DX136" s="355"/>
      <c r="DY136" s="355"/>
      <c r="DZ136" s="355"/>
      <c r="EA136" s="355"/>
      <c r="EB136" s="355"/>
      <c r="EC136" s="355"/>
      <c r="ED136" s="355"/>
      <c r="EE136" s="355"/>
      <c r="EF136" s="355"/>
      <c r="EG136" s="103">
        <v>1330</v>
      </c>
      <c r="EH136" s="83">
        <v>0.52886278595372249</v>
      </c>
      <c r="EI136" s="103">
        <v>-1253</v>
      </c>
      <c r="EJ136" s="83">
        <v>-0.47724061230008646</v>
      </c>
    </row>
    <row r="137" spans="1:140" ht="15" customHeight="1" outlineLevel="2">
      <c r="A137" s="342">
        <v>380</v>
      </c>
      <c r="B137" s="342" t="s">
        <v>3042</v>
      </c>
      <c r="C137" s="342" t="s">
        <v>424</v>
      </c>
      <c r="D137" s="345">
        <v>9755</v>
      </c>
      <c r="E137" s="355">
        <v>9754</v>
      </c>
      <c r="F137" s="355">
        <v>9810</v>
      </c>
      <c r="G137" s="355">
        <v>9807</v>
      </c>
      <c r="H137" s="355">
        <v>9949</v>
      </c>
      <c r="I137" s="355">
        <v>10035</v>
      </c>
      <c r="J137" s="355">
        <v>9727</v>
      </c>
      <c r="K137" s="355">
        <v>9728</v>
      </c>
      <c r="L137" s="355">
        <v>9497</v>
      </c>
      <c r="M137" s="355">
        <v>9456</v>
      </c>
      <c r="N137" s="355">
        <v>9541</v>
      </c>
      <c r="O137" s="348">
        <v>9541</v>
      </c>
      <c r="P137" s="345">
        <v>9492</v>
      </c>
      <c r="Q137" s="355">
        <v>6617</v>
      </c>
      <c r="R137" s="355">
        <v>6820</v>
      </c>
      <c r="S137" s="355">
        <v>7025</v>
      </c>
      <c r="T137" s="355">
        <v>9949</v>
      </c>
      <c r="U137" s="355">
        <v>7307</v>
      </c>
      <c r="V137" s="355">
        <v>7400</v>
      </c>
      <c r="W137" s="355">
        <v>7581</v>
      </c>
      <c r="X137" s="355">
        <v>7684</v>
      </c>
      <c r="Y137" s="355">
        <v>7030</v>
      </c>
      <c r="Z137" s="355">
        <v>7207</v>
      </c>
      <c r="AA137" s="348">
        <v>6925</v>
      </c>
      <c r="AB137" s="345">
        <v>8865</v>
      </c>
      <c r="AC137" s="355">
        <v>8809</v>
      </c>
      <c r="AD137" s="355">
        <v>8891</v>
      </c>
      <c r="AE137" s="355">
        <v>8931</v>
      </c>
      <c r="AF137" s="355">
        <v>8823</v>
      </c>
      <c r="AG137" s="355">
        <v>8798</v>
      </c>
      <c r="AH137" s="355">
        <v>8970</v>
      </c>
      <c r="AI137" s="355">
        <v>9028</v>
      </c>
      <c r="AJ137" s="355">
        <v>9046</v>
      </c>
      <c r="AK137" s="355">
        <v>9142</v>
      </c>
      <c r="AL137" s="355">
        <v>9131</v>
      </c>
      <c r="AM137" s="348">
        <v>9524</v>
      </c>
      <c r="AN137" s="345">
        <v>10213</v>
      </c>
      <c r="AO137" s="355">
        <v>10313</v>
      </c>
      <c r="AP137" s="355">
        <v>10382</v>
      </c>
      <c r="AQ137" s="355">
        <v>10426</v>
      </c>
      <c r="AR137" s="355">
        <v>10513</v>
      </c>
      <c r="AS137" s="355">
        <v>10634</v>
      </c>
      <c r="AT137" s="355">
        <v>10700</v>
      </c>
      <c r="AU137" s="355">
        <v>10721</v>
      </c>
      <c r="AV137" s="355">
        <v>10528</v>
      </c>
      <c r="AW137" s="355">
        <v>10575</v>
      </c>
      <c r="AX137" s="355">
        <v>10543</v>
      </c>
      <c r="AY137" s="348">
        <v>10179</v>
      </c>
      <c r="AZ137" s="345">
        <v>10069</v>
      </c>
      <c r="BA137" s="355">
        <v>10064</v>
      </c>
      <c r="BB137" s="355">
        <v>10171</v>
      </c>
      <c r="BC137" s="355">
        <v>10055</v>
      </c>
      <c r="BD137" s="355">
        <v>10074</v>
      </c>
      <c r="BE137" s="355">
        <v>10114</v>
      </c>
      <c r="BF137" s="355">
        <v>10099</v>
      </c>
      <c r="BG137" s="355">
        <v>10310</v>
      </c>
      <c r="BH137" s="355">
        <v>9041</v>
      </c>
      <c r="BI137" s="355">
        <v>8925</v>
      </c>
      <c r="BJ137" s="355">
        <v>8758</v>
      </c>
      <c r="BK137" s="344">
        <v>8688</v>
      </c>
      <c r="BL137" s="345">
        <v>8475</v>
      </c>
      <c r="BM137" s="355">
        <v>8064</v>
      </c>
      <c r="BN137" s="355">
        <v>8398</v>
      </c>
      <c r="BO137" s="355">
        <v>8333</v>
      </c>
      <c r="BP137" s="355">
        <v>8257</v>
      </c>
      <c r="BQ137" s="355">
        <v>8163</v>
      </c>
      <c r="BR137" s="355">
        <v>8136</v>
      </c>
      <c r="BS137" s="355">
        <v>8151</v>
      </c>
      <c r="BT137" s="355">
        <v>8149</v>
      </c>
      <c r="BU137" s="355">
        <v>8134</v>
      </c>
      <c r="BV137" s="355">
        <v>8109</v>
      </c>
      <c r="BW137" s="344">
        <v>30283</v>
      </c>
      <c r="BX137" s="345">
        <v>30748</v>
      </c>
      <c r="BY137" s="355">
        <v>31179</v>
      </c>
      <c r="BZ137" s="355">
        <v>31589</v>
      </c>
      <c r="CA137" s="355">
        <v>32741</v>
      </c>
      <c r="CB137" s="355">
        <v>33311</v>
      </c>
      <c r="CC137" s="355">
        <v>33744</v>
      </c>
      <c r="CD137" s="355">
        <v>34211</v>
      </c>
      <c r="CE137" s="355">
        <v>34713</v>
      </c>
      <c r="CF137" s="355">
        <v>34971</v>
      </c>
      <c r="CG137" s="355">
        <v>35400</v>
      </c>
      <c r="CH137" s="355">
        <v>35790</v>
      </c>
      <c r="CI137" s="344">
        <v>35974</v>
      </c>
      <c r="CJ137" s="345">
        <v>35936</v>
      </c>
      <c r="CK137" s="355">
        <v>36182</v>
      </c>
      <c r="CL137" s="355">
        <v>36649</v>
      </c>
      <c r="CM137" s="355">
        <v>36329</v>
      </c>
      <c r="CN137" s="355">
        <v>35910</v>
      </c>
      <c r="CO137" s="355">
        <v>36008</v>
      </c>
      <c r="CP137" s="355">
        <v>36473</v>
      </c>
      <c r="CQ137" s="355">
        <v>37354</v>
      </c>
      <c r="CR137" s="355">
        <v>37668</v>
      </c>
      <c r="CS137" s="355">
        <v>38015</v>
      </c>
      <c r="CT137" s="355">
        <v>38331</v>
      </c>
      <c r="CU137" s="344">
        <v>38756</v>
      </c>
      <c r="CV137" s="345">
        <v>39094</v>
      </c>
      <c r="CW137" s="355">
        <v>39710</v>
      </c>
      <c r="CX137" s="355">
        <v>40254</v>
      </c>
      <c r="CY137" s="355">
        <v>40671</v>
      </c>
      <c r="CZ137" s="355">
        <v>40958</v>
      </c>
      <c r="DA137" s="355">
        <v>41301</v>
      </c>
      <c r="DB137" s="355">
        <v>41733</v>
      </c>
      <c r="DC137" s="355">
        <v>42057</v>
      </c>
      <c r="DD137" s="355">
        <v>41634</v>
      </c>
      <c r="DE137" s="355">
        <v>41973</v>
      </c>
      <c r="DF137" s="355">
        <v>42248</v>
      </c>
      <c r="DG137" s="344">
        <v>42408</v>
      </c>
      <c r="DH137" s="345">
        <v>42724</v>
      </c>
      <c r="DI137" s="355">
        <v>42874</v>
      </c>
      <c r="DJ137" s="355">
        <v>43093</v>
      </c>
      <c r="DK137" s="355">
        <v>43412</v>
      </c>
      <c r="DL137" s="355">
        <v>43651</v>
      </c>
      <c r="DM137" s="355">
        <v>43946</v>
      </c>
      <c r="DN137" s="355">
        <v>42646</v>
      </c>
      <c r="DO137" s="355">
        <v>43073</v>
      </c>
      <c r="DP137" s="355">
        <v>43476</v>
      </c>
      <c r="DQ137" s="344">
        <v>43727</v>
      </c>
      <c r="DR137" s="344">
        <v>43975</v>
      </c>
      <c r="DS137" s="348">
        <v>44018</v>
      </c>
      <c r="DT137" s="344">
        <v>43694</v>
      </c>
      <c r="DU137" s="344">
        <v>43839</v>
      </c>
      <c r="DV137" s="344">
        <v>44147</v>
      </c>
      <c r="DW137" s="355"/>
      <c r="DX137" s="355"/>
      <c r="DY137" s="355"/>
      <c r="DZ137" s="355"/>
      <c r="EA137" s="355"/>
      <c r="EB137" s="355"/>
      <c r="EC137" s="355"/>
      <c r="ED137" s="355"/>
      <c r="EE137" s="355"/>
      <c r="EF137" s="355"/>
      <c r="EG137" s="103">
        <v>308</v>
      </c>
      <c r="EH137" s="83">
        <v>0.69766915079167335</v>
      </c>
      <c r="EI137" s="103">
        <v>129</v>
      </c>
      <c r="EJ137" s="83">
        <v>0.30418788907753253</v>
      </c>
    </row>
    <row r="138" spans="1:140" ht="15" customHeight="1" outlineLevel="2" thickBot="1">
      <c r="A138" s="342">
        <v>631</v>
      </c>
      <c r="B138" s="342" t="s">
        <v>3042</v>
      </c>
      <c r="C138" s="342" t="s">
        <v>425</v>
      </c>
      <c r="D138" s="346">
        <v>32503</v>
      </c>
      <c r="E138" s="356">
        <v>32707</v>
      </c>
      <c r="F138" s="356">
        <v>33089</v>
      </c>
      <c r="G138" s="356">
        <v>33141</v>
      </c>
      <c r="H138" s="356">
        <v>33370</v>
      </c>
      <c r="I138" s="356">
        <v>33489</v>
      </c>
      <c r="J138" s="356">
        <v>33715</v>
      </c>
      <c r="K138" s="356">
        <v>34138</v>
      </c>
      <c r="L138" s="356">
        <v>33927</v>
      </c>
      <c r="M138" s="356">
        <v>34278</v>
      </c>
      <c r="N138" s="356">
        <v>34394</v>
      </c>
      <c r="O138" s="349">
        <v>34393</v>
      </c>
      <c r="P138" s="346">
        <v>34033</v>
      </c>
      <c r="Q138" s="356">
        <v>31454</v>
      </c>
      <c r="R138" s="356">
        <v>32923</v>
      </c>
      <c r="S138" s="356">
        <v>33421</v>
      </c>
      <c r="T138" s="356">
        <v>33370</v>
      </c>
      <c r="U138" s="356">
        <v>34203</v>
      </c>
      <c r="V138" s="356">
        <v>34348</v>
      </c>
      <c r="W138" s="356">
        <v>35520</v>
      </c>
      <c r="X138" s="356">
        <v>35850</v>
      </c>
      <c r="Y138" s="356">
        <v>38130</v>
      </c>
      <c r="Z138" s="356">
        <v>38297</v>
      </c>
      <c r="AA138" s="349">
        <v>38876</v>
      </c>
      <c r="AB138" s="346">
        <v>39361</v>
      </c>
      <c r="AC138" s="356">
        <v>39991</v>
      </c>
      <c r="AD138" s="356">
        <v>39841</v>
      </c>
      <c r="AE138" s="356">
        <v>40132</v>
      </c>
      <c r="AF138" s="356">
        <v>40535</v>
      </c>
      <c r="AG138" s="356">
        <v>41010</v>
      </c>
      <c r="AH138" s="356">
        <v>41602</v>
      </c>
      <c r="AI138" s="356">
        <v>41949</v>
      </c>
      <c r="AJ138" s="356">
        <v>42315</v>
      </c>
      <c r="AK138" s="356">
        <v>42541</v>
      </c>
      <c r="AL138" s="356">
        <v>42758</v>
      </c>
      <c r="AM138" s="349">
        <v>43491</v>
      </c>
      <c r="AN138" s="346">
        <v>43379</v>
      </c>
      <c r="AO138" s="356">
        <v>43793</v>
      </c>
      <c r="AP138" s="356">
        <v>44778</v>
      </c>
      <c r="AQ138" s="356">
        <v>45592</v>
      </c>
      <c r="AR138" s="356">
        <v>45927</v>
      </c>
      <c r="AS138" s="356">
        <v>46787</v>
      </c>
      <c r="AT138" s="356">
        <v>47082</v>
      </c>
      <c r="AU138" s="356">
        <v>47513</v>
      </c>
      <c r="AV138" s="356">
        <v>48214</v>
      </c>
      <c r="AW138" s="356">
        <v>49134</v>
      </c>
      <c r="AX138" s="356">
        <v>49328</v>
      </c>
      <c r="AY138" s="349">
        <v>48439</v>
      </c>
      <c r="AZ138" s="346">
        <v>48106</v>
      </c>
      <c r="BA138" s="356">
        <v>47824</v>
      </c>
      <c r="BB138" s="356">
        <v>49375</v>
      </c>
      <c r="BC138" s="356">
        <v>49751</v>
      </c>
      <c r="BD138" s="356">
        <v>49290</v>
      </c>
      <c r="BE138" s="356">
        <v>49765</v>
      </c>
      <c r="BF138" s="356">
        <v>50123</v>
      </c>
      <c r="BG138" s="356">
        <v>50415</v>
      </c>
      <c r="BH138" s="356">
        <v>51273</v>
      </c>
      <c r="BI138" s="356">
        <v>51825</v>
      </c>
      <c r="BJ138" s="356">
        <v>52473</v>
      </c>
      <c r="BK138" s="357">
        <v>52274</v>
      </c>
      <c r="BL138" s="346">
        <v>52173</v>
      </c>
      <c r="BM138" s="356">
        <v>51921</v>
      </c>
      <c r="BN138" s="356">
        <v>53816</v>
      </c>
      <c r="BO138" s="356">
        <v>54093</v>
      </c>
      <c r="BP138" s="356">
        <v>54467</v>
      </c>
      <c r="BQ138" s="356">
        <v>54779</v>
      </c>
      <c r="BR138" s="356">
        <v>55019</v>
      </c>
      <c r="BS138" s="356">
        <v>55544</v>
      </c>
      <c r="BT138" s="356">
        <v>56362</v>
      </c>
      <c r="BU138" s="356">
        <v>56915</v>
      </c>
      <c r="BV138" s="356">
        <v>57383</v>
      </c>
      <c r="BW138" s="357">
        <v>52371</v>
      </c>
      <c r="BX138" s="346">
        <v>52701</v>
      </c>
      <c r="BY138" s="356">
        <v>53132</v>
      </c>
      <c r="BZ138" s="356">
        <v>53734</v>
      </c>
      <c r="CA138" s="356">
        <v>54653</v>
      </c>
      <c r="CB138" s="356">
        <v>55287</v>
      </c>
      <c r="CC138" s="356">
        <v>55609</v>
      </c>
      <c r="CD138" s="356">
        <v>56182</v>
      </c>
      <c r="CE138" s="356">
        <v>56808</v>
      </c>
      <c r="CF138" s="356">
        <v>57481</v>
      </c>
      <c r="CG138" s="356">
        <v>57950</v>
      </c>
      <c r="CH138" s="356">
        <v>58373</v>
      </c>
      <c r="CI138" s="357">
        <v>58556</v>
      </c>
      <c r="CJ138" s="346">
        <v>58923</v>
      </c>
      <c r="CK138" s="356">
        <v>59298</v>
      </c>
      <c r="CL138" s="356">
        <v>60020</v>
      </c>
      <c r="CM138" s="356">
        <v>59148</v>
      </c>
      <c r="CN138" s="356">
        <v>59029</v>
      </c>
      <c r="CO138" s="356">
        <v>59182</v>
      </c>
      <c r="CP138" s="356">
        <v>60006</v>
      </c>
      <c r="CQ138" s="356">
        <v>61310</v>
      </c>
      <c r="CR138" s="356">
        <v>61776</v>
      </c>
      <c r="CS138" s="356">
        <v>62341</v>
      </c>
      <c r="CT138" s="356">
        <v>62659</v>
      </c>
      <c r="CU138" s="357">
        <v>63323</v>
      </c>
      <c r="CV138" s="346">
        <v>63843</v>
      </c>
      <c r="CW138" s="356">
        <v>65038</v>
      </c>
      <c r="CX138" s="356">
        <v>65994</v>
      </c>
      <c r="CY138" s="356">
        <v>66847</v>
      </c>
      <c r="CZ138" s="356">
        <v>67312</v>
      </c>
      <c r="DA138" s="356">
        <v>68006</v>
      </c>
      <c r="DB138" s="356">
        <v>68630</v>
      </c>
      <c r="DC138" s="356">
        <v>69195</v>
      </c>
      <c r="DD138" s="356">
        <v>69039</v>
      </c>
      <c r="DE138" s="356">
        <v>69638</v>
      </c>
      <c r="DF138" s="356">
        <v>70163</v>
      </c>
      <c r="DG138" s="357">
        <v>70546</v>
      </c>
      <c r="DH138" s="346">
        <v>71016</v>
      </c>
      <c r="DI138" s="356">
        <v>71153</v>
      </c>
      <c r="DJ138" s="356">
        <v>71279</v>
      </c>
      <c r="DK138" s="356">
        <v>71870</v>
      </c>
      <c r="DL138" s="356">
        <v>72177</v>
      </c>
      <c r="DM138" s="356">
        <v>72748</v>
      </c>
      <c r="DN138" s="356">
        <v>70144</v>
      </c>
      <c r="DO138" s="356">
        <v>70873</v>
      </c>
      <c r="DP138" s="356">
        <v>71449</v>
      </c>
      <c r="DQ138" s="357">
        <v>72047</v>
      </c>
      <c r="DR138" s="357">
        <v>72510</v>
      </c>
      <c r="DS138" s="349">
        <v>72811</v>
      </c>
      <c r="DT138" s="357">
        <v>72704</v>
      </c>
      <c r="DU138" s="357">
        <v>73083</v>
      </c>
      <c r="DV138" s="357">
        <v>73764</v>
      </c>
      <c r="DW138" s="355"/>
      <c r="DX138" s="355"/>
      <c r="DY138" s="355"/>
      <c r="DZ138" s="355"/>
      <c r="EA138" s="355"/>
      <c r="EB138" s="355"/>
      <c r="EC138" s="355"/>
      <c r="ED138" s="355"/>
      <c r="EE138" s="355"/>
      <c r="EF138" s="355"/>
      <c r="EG138" s="103">
        <v>681</v>
      </c>
      <c r="EH138" s="83">
        <v>0.92321457621604031</v>
      </c>
      <c r="EI138" s="103">
        <v>953</v>
      </c>
      <c r="EJ138" s="83">
        <v>1.3508916168173957</v>
      </c>
    </row>
    <row r="139" spans="1:140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>
        <v>4998</v>
      </c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213"/>
      <c r="EH139" s="214"/>
    </row>
    <row r="140" spans="1:140" ht="22.5">
      <c r="C140" s="219" t="s">
        <v>426</v>
      </c>
      <c r="D140" s="903" t="s">
        <v>3044</v>
      </c>
      <c r="E140" s="903"/>
      <c r="F140" s="903"/>
      <c r="BQ140" s="817" t="s">
        <v>3045</v>
      </c>
      <c r="BR140" s="818"/>
      <c r="BS140" s="818"/>
      <c r="BT140" s="818"/>
      <c r="BU140" s="818"/>
      <c r="BV140" s="818"/>
      <c r="BW140" s="818"/>
      <c r="BX140" s="818"/>
      <c r="BY140" s="818"/>
      <c r="BZ140" s="818"/>
      <c r="CA140" s="818"/>
      <c r="CB140" s="819"/>
      <c r="CW140" s="817" t="s">
        <v>3045</v>
      </c>
      <c r="CX140" s="818"/>
      <c r="CY140" s="818"/>
      <c r="CZ140" s="818"/>
      <c r="DA140" s="818"/>
      <c r="DB140" s="818"/>
      <c r="DC140" s="818"/>
      <c r="DD140" s="818"/>
      <c r="DE140" s="818"/>
      <c r="DF140" s="818"/>
      <c r="DG140" s="818"/>
      <c r="DH140" s="819"/>
      <c r="DI140" s="764" t="s">
        <v>269</v>
      </c>
    </row>
    <row r="141" spans="1:140" ht="22.5">
      <c r="C141" s="222" t="s">
        <v>428</v>
      </c>
      <c r="D141" s="903" t="s">
        <v>499</v>
      </c>
      <c r="E141" s="903"/>
      <c r="F141" s="903"/>
      <c r="BQ141" s="820" t="s">
        <v>429</v>
      </c>
      <c r="BR141" s="821"/>
      <c r="BS141" s="821"/>
      <c r="BT141" s="821"/>
      <c r="BU141" s="821"/>
      <c r="BV141" s="821"/>
      <c r="BW141" s="821"/>
      <c r="BX141" s="821"/>
      <c r="BY141" s="821"/>
      <c r="BZ141" s="821"/>
      <c r="CA141" s="821"/>
      <c r="CB141" s="821"/>
      <c r="CW141" s="820" t="s">
        <v>429</v>
      </c>
      <c r="CX141" s="821"/>
      <c r="CY141" s="821"/>
      <c r="CZ141" s="821"/>
      <c r="DA141" s="821"/>
      <c r="DB141" s="821"/>
      <c r="DC141" s="821"/>
      <c r="DD141" s="821"/>
      <c r="DE141" s="821"/>
      <c r="DF141" s="821"/>
      <c r="DG141" s="821"/>
      <c r="DH141" s="821"/>
    </row>
  </sheetData>
  <sheetProtection autoFilter="0"/>
  <autoFilter ref="EG2:EJ141" xr:uid="{00000000-0009-0000-0000-00000C000000}"/>
  <mergeCells count="28">
    <mergeCell ref="EK2:EL2"/>
    <mergeCell ref="EK7:EL7"/>
    <mergeCell ref="EH2:EH3"/>
    <mergeCell ref="EI2:EI3"/>
    <mergeCell ref="DH2:DS2"/>
    <mergeCell ref="EG1:EH1"/>
    <mergeCell ref="EI1:EJ1"/>
    <mergeCell ref="A2:A3"/>
    <mergeCell ref="B2:B3"/>
    <mergeCell ref="C2:C3"/>
    <mergeCell ref="D2:O2"/>
    <mergeCell ref="P2:AA2"/>
    <mergeCell ref="AB2:AM2"/>
    <mergeCell ref="EJ2:EJ3"/>
    <mergeCell ref="CJ2:CU2"/>
    <mergeCell ref="AN2:AY2"/>
    <mergeCell ref="AZ2:BK2"/>
    <mergeCell ref="EG2:EG3"/>
    <mergeCell ref="BL2:BW2"/>
    <mergeCell ref="BX2:CI2"/>
    <mergeCell ref="CV2:DG2"/>
    <mergeCell ref="ER49:ES49"/>
    <mergeCell ref="D140:F140"/>
    <mergeCell ref="CW140:DH140"/>
    <mergeCell ref="D141:F141"/>
    <mergeCell ref="CW141:DH141"/>
    <mergeCell ref="BQ140:CB140"/>
    <mergeCell ref="BQ141:CB141"/>
  </mergeCells>
  <conditionalFormatting sqref="EG4:EG138">
    <cfRule type="iconSet" priority="1">
      <iconSet iconSet="3Arrows">
        <cfvo type="percent" val="0"/>
        <cfvo type="num" val="0"/>
        <cfvo type="num" val="1"/>
      </iconSet>
    </cfRule>
  </conditionalFormatting>
  <conditionalFormatting sqref="EG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EH4:EH138">
    <cfRule type="iconSet" priority="3">
      <iconSet iconSet="3Symbols2">
        <cfvo type="percent" val="0"/>
        <cfvo type="num" val="0.01"/>
        <cfvo type="num" val="0.5"/>
      </iconSet>
    </cfRule>
  </conditionalFormatting>
  <conditionalFormatting sqref="EH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EI4:EI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EJ4:EJ138">
    <cfRule type="iconSet" priority="2">
      <iconSet iconSet="3Symbols2">
        <cfvo type="percent" val="0"/>
        <cfvo type="num" val="0.01"/>
        <cfvo type="num" val="0.5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CC00"/>
  </sheetPr>
  <dimension ref="A1:DY141"/>
  <sheetViews>
    <sheetView zoomScale="80" zoomScaleNormal="80" workbookViewId="0">
      <pane xSplit="3" ySplit="3" topLeftCell="DB4" activePane="bottomRight" state="frozen"/>
      <selection pane="bottomRight" activeCell="DW9" sqref="DW9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3.5703125" customWidth="1"/>
    <col min="2" max="2" width="28.28515625" customWidth="1"/>
    <col min="3" max="3" width="26" customWidth="1"/>
    <col min="4" max="84" width="11.5703125" customWidth="1"/>
    <col min="85" max="87" width="13" customWidth="1"/>
    <col min="88" max="101" width="13.5703125" customWidth="1"/>
    <col min="102" max="102" width="9.42578125" customWidth="1"/>
    <col min="103" max="103" width="5.85546875" customWidth="1"/>
    <col min="104" max="104" width="6" customWidth="1"/>
    <col min="105" max="105" width="4.5703125" customWidth="1"/>
    <col min="106" max="106" width="6.28515625" customWidth="1"/>
    <col min="107" max="107" width="5.85546875" customWidth="1"/>
    <col min="108" max="108" width="7.42578125" customWidth="1"/>
    <col min="109" max="109" width="3.85546875" customWidth="1"/>
    <col min="110" max="110" width="5.28515625" customWidth="1"/>
    <col min="111" max="111" width="8" customWidth="1"/>
    <col min="112" max="112" width="17.7109375" customWidth="1"/>
    <col min="113" max="113" width="14.5703125" customWidth="1"/>
    <col min="114" max="114" width="17.28515625" customWidth="1"/>
    <col min="115" max="115" width="14.5703125" customWidth="1"/>
    <col min="116" max="116" width="17" customWidth="1"/>
    <col min="117" max="117" width="14.42578125" customWidth="1"/>
    <col min="299" max="299" width="21.42578125" customWidth="1"/>
    <col min="300" max="308" width="11.42578125" customWidth="1"/>
    <col min="309" max="309" width="15.5703125" customWidth="1"/>
    <col min="310" max="310" width="13.42578125" customWidth="1"/>
    <col min="315" max="315" width="14.7109375" customWidth="1"/>
    <col min="555" max="555" width="21.42578125" customWidth="1"/>
    <col min="556" max="564" width="11.42578125" customWidth="1"/>
    <col min="565" max="565" width="15.5703125" customWidth="1"/>
    <col min="566" max="566" width="13.42578125" customWidth="1"/>
    <col min="571" max="571" width="14.7109375" customWidth="1"/>
    <col min="811" max="811" width="21.42578125" customWidth="1"/>
    <col min="812" max="820" width="11.42578125" customWidth="1"/>
    <col min="821" max="821" width="15.5703125" customWidth="1"/>
    <col min="822" max="822" width="13.42578125" customWidth="1"/>
    <col min="827" max="827" width="14.7109375" customWidth="1"/>
    <col min="1067" max="1067" width="21.42578125" customWidth="1"/>
    <col min="1068" max="1076" width="11.42578125" customWidth="1"/>
    <col min="1077" max="1077" width="15.5703125" customWidth="1"/>
    <col min="1078" max="1078" width="13.42578125" customWidth="1"/>
    <col min="1083" max="1083" width="14.7109375" customWidth="1"/>
    <col min="1323" max="1323" width="21.42578125" customWidth="1"/>
    <col min="1324" max="1332" width="11.42578125" customWidth="1"/>
    <col min="1333" max="1333" width="15.5703125" customWidth="1"/>
    <col min="1334" max="1334" width="13.42578125" customWidth="1"/>
    <col min="1339" max="1339" width="14.7109375" customWidth="1"/>
    <col min="1579" max="1579" width="21.42578125" customWidth="1"/>
    <col min="1580" max="1588" width="11.42578125" customWidth="1"/>
    <col min="1589" max="1589" width="15.5703125" customWidth="1"/>
    <col min="1590" max="1590" width="13.42578125" customWidth="1"/>
    <col min="1595" max="1595" width="14.7109375" customWidth="1"/>
    <col min="1835" max="1835" width="21.42578125" customWidth="1"/>
    <col min="1836" max="1844" width="11.42578125" customWidth="1"/>
    <col min="1845" max="1845" width="15.5703125" customWidth="1"/>
    <col min="1846" max="1846" width="13.42578125" customWidth="1"/>
    <col min="1851" max="1851" width="14.7109375" customWidth="1"/>
    <col min="2091" max="2091" width="21.42578125" customWidth="1"/>
    <col min="2092" max="2100" width="11.42578125" customWidth="1"/>
    <col min="2101" max="2101" width="15.5703125" customWidth="1"/>
    <col min="2102" max="2102" width="13.42578125" customWidth="1"/>
    <col min="2107" max="2107" width="14.7109375" customWidth="1"/>
    <col min="2347" max="2347" width="21.42578125" customWidth="1"/>
    <col min="2348" max="2356" width="11.42578125" customWidth="1"/>
    <col min="2357" max="2357" width="15.5703125" customWidth="1"/>
    <col min="2358" max="2358" width="13.42578125" customWidth="1"/>
    <col min="2363" max="2363" width="14.7109375" customWidth="1"/>
    <col min="2603" max="2603" width="21.42578125" customWidth="1"/>
    <col min="2604" max="2612" width="11.42578125" customWidth="1"/>
    <col min="2613" max="2613" width="15.5703125" customWidth="1"/>
    <col min="2614" max="2614" width="13.42578125" customWidth="1"/>
    <col min="2619" max="2619" width="14.7109375" customWidth="1"/>
    <col min="2859" max="2859" width="21.42578125" customWidth="1"/>
    <col min="2860" max="2868" width="11.42578125" customWidth="1"/>
    <col min="2869" max="2869" width="15.5703125" customWidth="1"/>
    <col min="2870" max="2870" width="13.42578125" customWidth="1"/>
    <col min="2875" max="2875" width="14.7109375" customWidth="1"/>
    <col min="3115" max="3115" width="21.42578125" customWidth="1"/>
    <col min="3116" max="3124" width="11.42578125" customWidth="1"/>
    <col min="3125" max="3125" width="15.5703125" customWidth="1"/>
    <col min="3126" max="3126" width="13.42578125" customWidth="1"/>
    <col min="3131" max="3131" width="14.7109375" customWidth="1"/>
    <col min="3371" max="3371" width="21.42578125" customWidth="1"/>
    <col min="3372" max="3380" width="11.42578125" customWidth="1"/>
    <col min="3381" max="3381" width="15.5703125" customWidth="1"/>
    <col min="3382" max="3382" width="13.42578125" customWidth="1"/>
    <col min="3387" max="3387" width="14.7109375" customWidth="1"/>
    <col min="3627" max="3627" width="21.42578125" customWidth="1"/>
    <col min="3628" max="3636" width="11.42578125" customWidth="1"/>
    <col min="3637" max="3637" width="15.5703125" customWidth="1"/>
    <col min="3638" max="3638" width="13.42578125" customWidth="1"/>
    <col min="3643" max="3643" width="14.7109375" customWidth="1"/>
    <col min="3883" max="3883" width="21.42578125" customWidth="1"/>
    <col min="3884" max="3892" width="11.42578125" customWidth="1"/>
    <col min="3893" max="3893" width="15.5703125" customWidth="1"/>
    <col min="3894" max="3894" width="13.42578125" customWidth="1"/>
    <col min="3899" max="3899" width="14.7109375" customWidth="1"/>
    <col min="4139" max="4139" width="21.42578125" customWidth="1"/>
    <col min="4140" max="4148" width="11.42578125" customWidth="1"/>
    <col min="4149" max="4149" width="15.5703125" customWidth="1"/>
    <col min="4150" max="4150" width="13.42578125" customWidth="1"/>
    <col min="4155" max="4155" width="14.7109375" customWidth="1"/>
    <col min="4395" max="4395" width="21.42578125" customWidth="1"/>
    <col min="4396" max="4404" width="11.42578125" customWidth="1"/>
    <col min="4405" max="4405" width="15.5703125" customWidth="1"/>
    <col min="4406" max="4406" width="13.42578125" customWidth="1"/>
    <col min="4411" max="4411" width="14.7109375" customWidth="1"/>
    <col min="4651" max="4651" width="21.42578125" customWidth="1"/>
    <col min="4652" max="4660" width="11.42578125" customWidth="1"/>
    <col min="4661" max="4661" width="15.5703125" customWidth="1"/>
    <col min="4662" max="4662" width="13.42578125" customWidth="1"/>
    <col min="4667" max="4667" width="14.7109375" customWidth="1"/>
    <col min="4907" max="4907" width="21.42578125" customWidth="1"/>
    <col min="4908" max="4916" width="11.42578125" customWidth="1"/>
    <col min="4917" max="4917" width="15.5703125" customWidth="1"/>
    <col min="4918" max="4918" width="13.42578125" customWidth="1"/>
    <col min="4923" max="4923" width="14.7109375" customWidth="1"/>
    <col min="5163" max="5163" width="21.42578125" customWidth="1"/>
    <col min="5164" max="5172" width="11.42578125" customWidth="1"/>
    <col min="5173" max="5173" width="15.5703125" customWidth="1"/>
    <col min="5174" max="5174" width="13.42578125" customWidth="1"/>
    <col min="5179" max="5179" width="14.7109375" customWidth="1"/>
    <col min="5419" max="5419" width="21.42578125" customWidth="1"/>
    <col min="5420" max="5428" width="11.42578125" customWidth="1"/>
    <col min="5429" max="5429" width="15.5703125" customWidth="1"/>
    <col min="5430" max="5430" width="13.42578125" customWidth="1"/>
    <col min="5435" max="5435" width="14.7109375" customWidth="1"/>
    <col min="5675" max="5675" width="21.42578125" customWidth="1"/>
    <col min="5676" max="5684" width="11.42578125" customWidth="1"/>
    <col min="5685" max="5685" width="15.5703125" customWidth="1"/>
    <col min="5686" max="5686" width="13.42578125" customWidth="1"/>
    <col min="5691" max="5691" width="14.7109375" customWidth="1"/>
    <col min="5931" max="5931" width="21.42578125" customWidth="1"/>
    <col min="5932" max="5940" width="11.42578125" customWidth="1"/>
    <col min="5941" max="5941" width="15.5703125" customWidth="1"/>
    <col min="5942" max="5942" width="13.42578125" customWidth="1"/>
    <col min="5947" max="5947" width="14.7109375" customWidth="1"/>
    <col min="6187" max="6187" width="21.42578125" customWidth="1"/>
    <col min="6188" max="6196" width="11.42578125" customWidth="1"/>
    <col min="6197" max="6197" width="15.5703125" customWidth="1"/>
    <col min="6198" max="6198" width="13.42578125" customWidth="1"/>
    <col min="6203" max="6203" width="14.7109375" customWidth="1"/>
    <col min="6443" max="6443" width="21.42578125" customWidth="1"/>
    <col min="6444" max="6452" width="11.42578125" customWidth="1"/>
    <col min="6453" max="6453" width="15.5703125" customWidth="1"/>
    <col min="6454" max="6454" width="13.42578125" customWidth="1"/>
    <col min="6459" max="6459" width="14.7109375" customWidth="1"/>
    <col min="6699" max="6699" width="21.42578125" customWidth="1"/>
    <col min="6700" max="6708" width="11.42578125" customWidth="1"/>
    <col min="6709" max="6709" width="15.5703125" customWidth="1"/>
    <col min="6710" max="6710" width="13.42578125" customWidth="1"/>
    <col min="6715" max="6715" width="14.7109375" customWidth="1"/>
    <col min="6955" max="6955" width="21.42578125" customWidth="1"/>
    <col min="6956" max="6964" width="11.42578125" customWidth="1"/>
    <col min="6965" max="6965" width="15.5703125" customWidth="1"/>
    <col min="6966" max="6966" width="13.42578125" customWidth="1"/>
    <col min="6971" max="6971" width="14.7109375" customWidth="1"/>
    <col min="7211" max="7211" width="21.42578125" customWidth="1"/>
    <col min="7212" max="7220" width="11.42578125" customWidth="1"/>
    <col min="7221" max="7221" width="15.5703125" customWidth="1"/>
    <col min="7222" max="7222" width="13.42578125" customWidth="1"/>
    <col min="7227" max="7227" width="14.7109375" customWidth="1"/>
    <col min="7467" max="7467" width="21.42578125" customWidth="1"/>
    <col min="7468" max="7476" width="11.42578125" customWidth="1"/>
    <col min="7477" max="7477" width="15.5703125" customWidth="1"/>
    <col min="7478" max="7478" width="13.42578125" customWidth="1"/>
    <col min="7483" max="7483" width="14.7109375" customWidth="1"/>
    <col min="7723" max="7723" width="21.42578125" customWidth="1"/>
    <col min="7724" max="7732" width="11.42578125" customWidth="1"/>
    <col min="7733" max="7733" width="15.5703125" customWidth="1"/>
    <col min="7734" max="7734" width="13.42578125" customWidth="1"/>
    <col min="7739" max="7739" width="14.7109375" customWidth="1"/>
    <col min="7979" max="7979" width="21.42578125" customWidth="1"/>
    <col min="7980" max="7988" width="11.42578125" customWidth="1"/>
    <col min="7989" max="7989" width="15.5703125" customWidth="1"/>
    <col min="7990" max="7990" width="13.42578125" customWidth="1"/>
    <col min="7995" max="7995" width="14.7109375" customWidth="1"/>
    <col min="8235" max="8235" width="21.42578125" customWidth="1"/>
    <col min="8236" max="8244" width="11.42578125" customWidth="1"/>
    <col min="8245" max="8245" width="15.5703125" customWidth="1"/>
    <col min="8246" max="8246" width="13.42578125" customWidth="1"/>
    <col min="8251" max="8251" width="14.7109375" customWidth="1"/>
    <col min="8491" max="8491" width="21.42578125" customWidth="1"/>
    <col min="8492" max="8500" width="11.42578125" customWidth="1"/>
    <col min="8501" max="8501" width="15.5703125" customWidth="1"/>
    <col min="8502" max="8502" width="13.42578125" customWidth="1"/>
    <col min="8507" max="8507" width="14.7109375" customWidth="1"/>
    <col min="8747" max="8747" width="21.42578125" customWidth="1"/>
    <col min="8748" max="8756" width="11.42578125" customWidth="1"/>
    <col min="8757" max="8757" width="15.5703125" customWidth="1"/>
    <col min="8758" max="8758" width="13.42578125" customWidth="1"/>
    <col min="8763" max="8763" width="14.7109375" customWidth="1"/>
    <col min="9003" max="9003" width="21.42578125" customWidth="1"/>
    <col min="9004" max="9012" width="11.42578125" customWidth="1"/>
    <col min="9013" max="9013" width="15.5703125" customWidth="1"/>
    <col min="9014" max="9014" width="13.42578125" customWidth="1"/>
    <col min="9019" max="9019" width="14.7109375" customWidth="1"/>
    <col min="9259" max="9259" width="21.42578125" customWidth="1"/>
    <col min="9260" max="9268" width="11.42578125" customWidth="1"/>
    <col min="9269" max="9269" width="15.5703125" customWidth="1"/>
    <col min="9270" max="9270" width="13.42578125" customWidth="1"/>
    <col min="9275" max="9275" width="14.7109375" customWidth="1"/>
    <col min="9515" max="9515" width="21.42578125" customWidth="1"/>
    <col min="9516" max="9524" width="11.42578125" customWidth="1"/>
    <col min="9525" max="9525" width="15.5703125" customWidth="1"/>
    <col min="9526" max="9526" width="13.42578125" customWidth="1"/>
    <col min="9531" max="9531" width="14.7109375" customWidth="1"/>
    <col min="9771" max="9771" width="21.42578125" customWidth="1"/>
    <col min="9772" max="9780" width="11.42578125" customWidth="1"/>
    <col min="9781" max="9781" width="15.5703125" customWidth="1"/>
    <col min="9782" max="9782" width="13.42578125" customWidth="1"/>
    <col min="9787" max="9787" width="14.7109375" customWidth="1"/>
    <col min="10027" max="10027" width="21.42578125" customWidth="1"/>
    <col min="10028" max="10036" width="11.42578125" customWidth="1"/>
    <col min="10037" max="10037" width="15.5703125" customWidth="1"/>
    <col min="10038" max="10038" width="13.42578125" customWidth="1"/>
    <col min="10043" max="10043" width="14.7109375" customWidth="1"/>
    <col min="10283" max="10283" width="21.42578125" customWidth="1"/>
    <col min="10284" max="10292" width="11.42578125" customWidth="1"/>
    <col min="10293" max="10293" width="15.5703125" customWidth="1"/>
    <col min="10294" max="10294" width="13.42578125" customWidth="1"/>
    <col min="10299" max="10299" width="14.7109375" customWidth="1"/>
    <col min="10539" max="10539" width="21.42578125" customWidth="1"/>
    <col min="10540" max="10548" width="11.42578125" customWidth="1"/>
    <col min="10549" max="10549" width="15.5703125" customWidth="1"/>
    <col min="10550" max="10550" width="13.42578125" customWidth="1"/>
    <col min="10555" max="10555" width="14.7109375" customWidth="1"/>
    <col min="10795" max="10795" width="21.42578125" customWidth="1"/>
    <col min="10796" max="10804" width="11.42578125" customWidth="1"/>
    <col min="10805" max="10805" width="15.5703125" customWidth="1"/>
    <col min="10806" max="10806" width="13.42578125" customWidth="1"/>
    <col min="10811" max="10811" width="14.7109375" customWidth="1"/>
    <col min="11051" max="11051" width="21.42578125" customWidth="1"/>
    <col min="11052" max="11060" width="11.42578125" customWidth="1"/>
    <col min="11061" max="11061" width="15.5703125" customWidth="1"/>
    <col min="11062" max="11062" width="13.42578125" customWidth="1"/>
    <col min="11067" max="11067" width="14.7109375" customWidth="1"/>
    <col min="11307" max="11307" width="21.42578125" customWidth="1"/>
    <col min="11308" max="11316" width="11.42578125" customWidth="1"/>
    <col min="11317" max="11317" width="15.5703125" customWidth="1"/>
    <col min="11318" max="11318" width="13.42578125" customWidth="1"/>
    <col min="11323" max="11323" width="14.7109375" customWidth="1"/>
    <col min="11563" max="11563" width="21.42578125" customWidth="1"/>
    <col min="11564" max="11572" width="11.42578125" customWidth="1"/>
    <col min="11573" max="11573" width="15.5703125" customWidth="1"/>
    <col min="11574" max="11574" width="13.42578125" customWidth="1"/>
    <col min="11579" max="11579" width="14.7109375" customWidth="1"/>
    <col min="11819" max="11819" width="21.42578125" customWidth="1"/>
    <col min="11820" max="11828" width="11.42578125" customWidth="1"/>
    <col min="11829" max="11829" width="15.5703125" customWidth="1"/>
    <col min="11830" max="11830" width="13.42578125" customWidth="1"/>
    <col min="11835" max="11835" width="14.7109375" customWidth="1"/>
    <col min="12075" max="12075" width="21.42578125" customWidth="1"/>
    <col min="12076" max="12084" width="11.42578125" customWidth="1"/>
    <col min="12085" max="12085" width="15.5703125" customWidth="1"/>
    <col min="12086" max="12086" width="13.42578125" customWidth="1"/>
    <col min="12091" max="12091" width="14.7109375" customWidth="1"/>
    <col min="12331" max="12331" width="21.42578125" customWidth="1"/>
    <col min="12332" max="12340" width="11.42578125" customWidth="1"/>
    <col min="12341" max="12341" width="15.5703125" customWidth="1"/>
    <col min="12342" max="12342" width="13.42578125" customWidth="1"/>
    <col min="12347" max="12347" width="14.7109375" customWidth="1"/>
    <col min="12587" max="12587" width="21.42578125" customWidth="1"/>
    <col min="12588" max="12596" width="11.42578125" customWidth="1"/>
    <col min="12597" max="12597" width="15.5703125" customWidth="1"/>
    <col min="12598" max="12598" width="13.42578125" customWidth="1"/>
    <col min="12603" max="12603" width="14.7109375" customWidth="1"/>
    <col min="12843" max="12843" width="21.42578125" customWidth="1"/>
    <col min="12844" max="12852" width="11.42578125" customWidth="1"/>
    <col min="12853" max="12853" width="15.5703125" customWidth="1"/>
    <col min="12854" max="12854" width="13.42578125" customWidth="1"/>
    <col min="12859" max="12859" width="14.7109375" customWidth="1"/>
    <col min="13099" max="13099" width="21.42578125" customWidth="1"/>
    <col min="13100" max="13108" width="11.42578125" customWidth="1"/>
    <col min="13109" max="13109" width="15.5703125" customWidth="1"/>
    <col min="13110" max="13110" width="13.42578125" customWidth="1"/>
    <col min="13115" max="13115" width="14.7109375" customWidth="1"/>
    <col min="13355" max="13355" width="21.42578125" customWidth="1"/>
    <col min="13356" max="13364" width="11.42578125" customWidth="1"/>
    <col min="13365" max="13365" width="15.5703125" customWidth="1"/>
    <col min="13366" max="13366" width="13.42578125" customWidth="1"/>
    <col min="13371" max="13371" width="14.7109375" customWidth="1"/>
    <col min="13611" max="13611" width="21.42578125" customWidth="1"/>
    <col min="13612" max="13620" width="11.42578125" customWidth="1"/>
    <col min="13621" max="13621" width="15.5703125" customWidth="1"/>
    <col min="13622" max="13622" width="13.42578125" customWidth="1"/>
    <col min="13627" max="13627" width="14.7109375" customWidth="1"/>
    <col min="13867" max="13867" width="21.42578125" customWidth="1"/>
    <col min="13868" max="13876" width="11.42578125" customWidth="1"/>
    <col min="13877" max="13877" width="15.5703125" customWidth="1"/>
    <col min="13878" max="13878" width="13.42578125" customWidth="1"/>
    <col min="13883" max="13883" width="14.7109375" customWidth="1"/>
    <col min="14123" max="14123" width="21.42578125" customWidth="1"/>
    <col min="14124" max="14132" width="11.42578125" customWidth="1"/>
    <col min="14133" max="14133" width="15.5703125" customWidth="1"/>
    <col min="14134" max="14134" width="13.42578125" customWidth="1"/>
    <col min="14139" max="14139" width="14.7109375" customWidth="1"/>
    <col min="14379" max="14379" width="21.42578125" customWidth="1"/>
    <col min="14380" max="14388" width="11.42578125" customWidth="1"/>
    <col min="14389" max="14389" width="15.5703125" customWidth="1"/>
    <col min="14390" max="14390" width="13.42578125" customWidth="1"/>
    <col min="14395" max="14395" width="14.7109375" customWidth="1"/>
    <col min="14635" max="14635" width="21.42578125" customWidth="1"/>
    <col min="14636" max="14644" width="11.42578125" customWidth="1"/>
    <col min="14645" max="14645" width="15.5703125" customWidth="1"/>
    <col min="14646" max="14646" width="13.42578125" customWidth="1"/>
    <col min="14651" max="14651" width="14.7109375" customWidth="1"/>
    <col min="14891" max="14891" width="21.42578125" customWidth="1"/>
    <col min="14892" max="14900" width="11.42578125" customWidth="1"/>
    <col min="14901" max="14901" width="15.5703125" customWidth="1"/>
    <col min="14902" max="14902" width="13.42578125" customWidth="1"/>
    <col min="14907" max="14907" width="14.7109375" customWidth="1"/>
    <col min="15147" max="15147" width="21.42578125" customWidth="1"/>
    <col min="15148" max="15156" width="11.42578125" customWidth="1"/>
    <col min="15157" max="15157" width="15.5703125" customWidth="1"/>
    <col min="15158" max="15158" width="13.42578125" customWidth="1"/>
    <col min="15163" max="15163" width="14.7109375" customWidth="1"/>
    <col min="15403" max="15403" width="21.42578125" customWidth="1"/>
    <col min="15404" max="15412" width="11.42578125" customWidth="1"/>
    <col min="15413" max="15413" width="15.5703125" customWidth="1"/>
    <col min="15414" max="15414" width="13.42578125" customWidth="1"/>
    <col min="15419" max="15419" width="14.7109375" customWidth="1"/>
    <col min="15659" max="15659" width="21.42578125" customWidth="1"/>
    <col min="15660" max="15668" width="11.42578125" customWidth="1"/>
    <col min="15669" max="15669" width="15.5703125" customWidth="1"/>
    <col min="15670" max="15670" width="13.42578125" customWidth="1"/>
    <col min="15675" max="15675" width="14.7109375" customWidth="1"/>
    <col min="15915" max="15915" width="21.42578125" customWidth="1"/>
    <col min="15916" max="15924" width="11.42578125" customWidth="1"/>
    <col min="15925" max="15925" width="15.5703125" customWidth="1"/>
    <col min="15926" max="15926" width="13.42578125" customWidth="1"/>
    <col min="15931" max="15931" width="14.7109375" customWidth="1"/>
    <col min="16171" max="16171" width="21.42578125" customWidth="1"/>
    <col min="16172" max="16180" width="11.42578125" customWidth="1"/>
    <col min="16181" max="16181" width="15.5703125" customWidth="1"/>
    <col min="16182" max="16182" width="13.42578125" customWidth="1"/>
    <col min="16187" max="16187" width="14.7109375" customWidth="1"/>
  </cols>
  <sheetData>
    <row r="1" spans="1:129" ht="39" customHeight="1" thickBot="1">
      <c r="A1" s="389"/>
      <c r="B1" s="31" t="s">
        <v>3058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389" t="s">
        <v>3059</v>
      </c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919" t="s">
        <v>2998</v>
      </c>
      <c r="DI1" s="919"/>
      <c r="DJ1" s="929" t="s">
        <v>3048</v>
      </c>
      <c r="DK1" s="929"/>
      <c r="DY1" s="247" t="s">
        <v>3060</v>
      </c>
    </row>
    <row r="2" spans="1:129" ht="30" customHeight="1">
      <c r="A2" s="915" t="s">
        <v>3001</v>
      </c>
      <c r="B2" s="917" t="s">
        <v>3002</v>
      </c>
      <c r="C2" s="916" t="s">
        <v>273</v>
      </c>
      <c r="D2" s="930" t="s">
        <v>3061</v>
      </c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2"/>
      <c r="P2" s="900" t="s">
        <v>3062</v>
      </c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14"/>
      <c r="AB2" s="900" t="s">
        <v>3063</v>
      </c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14"/>
      <c r="AN2" s="900" t="s">
        <v>3064</v>
      </c>
      <c r="AO2" s="901"/>
      <c r="AP2" s="901"/>
      <c r="AQ2" s="901"/>
      <c r="AR2" s="901"/>
      <c r="AS2" s="901"/>
      <c r="AT2" s="901"/>
      <c r="AU2" s="901"/>
      <c r="AV2" s="901"/>
      <c r="AW2" s="901"/>
      <c r="AX2" s="901"/>
      <c r="AY2" s="914"/>
      <c r="AZ2" s="900" t="s">
        <v>3012</v>
      </c>
      <c r="BA2" s="901"/>
      <c r="BB2" s="901"/>
      <c r="BC2" s="901"/>
      <c r="BD2" s="901"/>
      <c r="BE2" s="901"/>
      <c r="BF2" s="901"/>
      <c r="BG2" s="901"/>
      <c r="BH2" s="901"/>
      <c r="BI2" s="901"/>
      <c r="BJ2" s="901"/>
      <c r="BK2" s="902"/>
      <c r="BL2" s="900" t="s">
        <v>3013</v>
      </c>
      <c r="BM2" s="901"/>
      <c r="BN2" s="901"/>
      <c r="BO2" s="901"/>
      <c r="BP2" s="901"/>
      <c r="BQ2" s="901"/>
      <c r="BR2" s="901"/>
      <c r="BS2" s="901"/>
      <c r="BT2" s="901"/>
      <c r="BU2" s="901"/>
      <c r="BV2" s="901"/>
      <c r="BW2" s="902"/>
      <c r="BX2" s="900" t="s">
        <v>3014</v>
      </c>
      <c r="BY2" s="901"/>
      <c r="BZ2" s="901"/>
      <c r="CA2" s="901"/>
      <c r="CB2" s="901"/>
      <c r="CC2" s="901"/>
      <c r="CD2" s="901"/>
      <c r="CE2" s="901"/>
      <c r="CF2" s="901"/>
      <c r="CG2" s="901"/>
      <c r="CH2" s="901"/>
      <c r="CI2" s="902"/>
      <c r="CJ2" s="908">
        <v>2022</v>
      </c>
      <c r="CK2" s="909"/>
      <c r="CL2" s="909"/>
      <c r="CM2" s="909"/>
      <c r="CN2" s="909"/>
      <c r="CO2" s="909"/>
      <c r="CP2" s="909"/>
      <c r="CQ2" s="909"/>
      <c r="CR2" s="909"/>
      <c r="CS2" s="909"/>
      <c r="CT2" s="909"/>
      <c r="CU2" s="909"/>
      <c r="CV2" s="765"/>
      <c r="CW2" s="933">
        <v>2023</v>
      </c>
      <c r="CX2" s="933"/>
      <c r="CY2" s="933"/>
      <c r="CZ2" s="933"/>
      <c r="DA2" s="933"/>
      <c r="DB2" s="933"/>
      <c r="DC2" s="933"/>
      <c r="DD2" s="933"/>
      <c r="DE2" s="933"/>
      <c r="DF2" s="933"/>
      <c r="DG2" s="933"/>
      <c r="DH2" s="922" t="s">
        <v>3065</v>
      </c>
      <c r="DI2" s="928" t="s">
        <v>3016</v>
      </c>
      <c r="DJ2" s="922" t="s">
        <v>3017</v>
      </c>
      <c r="DK2" s="928" t="s">
        <v>3016</v>
      </c>
      <c r="DL2" s="924" t="s">
        <v>3000</v>
      </c>
      <c r="DM2" s="925"/>
    </row>
    <row r="3" spans="1:129" ht="33" customHeight="1" outlineLevel="1">
      <c r="A3" s="915"/>
      <c r="B3" s="917"/>
      <c r="C3" s="916"/>
      <c r="D3" s="486" t="s">
        <v>465</v>
      </c>
      <c r="E3" s="487" t="s">
        <v>467</v>
      </c>
      <c r="F3" s="487" t="s">
        <v>468</v>
      </c>
      <c r="G3" s="487" t="s">
        <v>469</v>
      </c>
      <c r="H3" s="487" t="s">
        <v>470</v>
      </c>
      <c r="I3" s="487" t="s">
        <v>471</v>
      </c>
      <c r="J3" s="487" t="s">
        <v>472</v>
      </c>
      <c r="K3" s="487" t="s">
        <v>473</v>
      </c>
      <c r="L3" s="487" t="s">
        <v>474</v>
      </c>
      <c r="M3" s="487" t="s">
        <v>475</v>
      </c>
      <c r="N3" s="487" t="s">
        <v>476</v>
      </c>
      <c r="O3" s="490" t="s">
        <v>477</v>
      </c>
      <c r="P3" s="486" t="s">
        <v>465</v>
      </c>
      <c r="Q3" s="487" t="s">
        <v>467</v>
      </c>
      <c r="R3" s="487" t="s">
        <v>468</v>
      </c>
      <c r="S3" s="487" t="s">
        <v>469</v>
      </c>
      <c r="T3" s="487" t="s">
        <v>470</v>
      </c>
      <c r="U3" s="487" t="s">
        <v>471</v>
      </c>
      <c r="V3" s="487" t="s">
        <v>472</v>
      </c>
      <c r="W3" s="487" t="s">
        <v>473</v>
      </c>
      <c r="X3" s="487" t="s">
        <v>474</v>
      </c>
      <c r="Y3" s="487" t="s">
        <v>475</v>
      </c>
      <c r="Z3" s="487" t="s">
        <v>476</v>
      </c>
      <c r="AA3" s="490" t="s">
        <v>477</v>
      </c>
      <c r="AB3" s="486" t="s">
        <v>465</v>
      </c>
      <c r="AC3" s="487" t="s">
        <v>467</v>
      </c>
      <c r="AD3" s="487" t="s">
        <v>468</v>
      </c>
      <c r="AE3" s="487" t="s">
        <v>469</v>
      </c>
      <c r="AF3" s="487" t="s">
        <v>470</v>
      </c>
      <c r="AG3" s="487" t="s">
        <v>471</v>
      </c>
      <c r="AH3" s="487" t="s">
        <v>472</v>
      </c>
      <c r="AI3" s="487" t="s">
        <v>473</v>
      </c>
      <c r="AJ3" s="487" t="s">
        <v>474</v>
      </c>
      <c r="AK3" s="487" t="s">
        <v>475</v>
      </c>
      <c r="AL3" s="487" t="s">
        <v>476</v>
      </c>
      <c r="AM3" s="490" t="s">
        <v>477</v>
      </c>
      <c r="AN3" s="486" t="s">
        <v>465</v>
      </c>
      <c r="AO3" s="487" t="s">
        <v>467</v>
      </c>
      <c r="AP3" s="487" t="s">
        <v>468</v>
      </c>
      <c r="AQ3" s="487" t="s">
        <v>469</v>
      </c>
      <c r="AR3" s="487" t="s">
        <v>470</v>
      </c>
      <c r="AS3" s="487" t="s">
        <v>471</v>
      </c>
      <c r="AT3" s="487" t="s">
        <v>472</v>
      </c>
      <c r="AU3" s="487" t="s">
        <v>473</v>
      </c>
      <c r="AV3" s="487" t="s">
        <v>474</v>
      </c>
      <c r="AW3" s="487" t="s">
        <v>475</v>
      </c>
      <c r="AX3" s="487" t="s">
        <v>476</v>
      </c>
      <c r="AY3" s="490" t="s">
        <v>477</v>
      </c>
      <c r="AZ3" s="486" t="s">
        <v>465</v>
      </c>
      <c r="BA3" s="487" t="s">
        <v>467</v>
      </c>
      <c r="BB3" s="487" t="s">
        <v>468</v>
      </c>
      <c r="BC3" s="487" t="s">
        <v>469</v>
      </c>
      <c r="BD3" s="487" t="s">
        <v>470</v>
      </c>
      <c r="BE3" s="487" t="s">
        <v>471</v>
      </c>
      <c r="BF3" s="487" t="s">
        <v>472</v>
      </c>
      <c r="BG3" s="487" t="s">
        <v>473</v>
      </c>
      <c r="BH3" s="487" t="s">
        <v>474</v>
      </c>
      <c r="BI3" s="487" t="s">
        <v>475</v>
      </c>
      <c r="BJ3" s="487" t="s">
        <v>476</v>
      </c>
      <c r="BK3" s="491" t="s">
        <v>477</v>
      </c>
      <c r="BL3" s="486" t="s">
        <v>465</v>
      </c>
      <c r="BM3" s="487" t="s">
        <v>467</v>
      </c>
      <c r="BN3" s="487" t="s">
        <v>468</v>
      </c>
      <c r="BO3" s="487" t="s">
        <v>469</v>
      </c>
      <c r="BP3" s="487" t="s">
        <v>470</v>
      </c>
      <c r="BQ3" s="487" t="s">
        <v>471</v>
      </c>
      <c r="BR3" s="487" t="s">
        <v>472</v>
      </c>
      <c r="BS3" s="487" t="s">
        <v>473</v>
      </c>
      <c r="BT3" s="487" t="s">
        <v>474</v>
      </c>
      <c r="BU3" s="487" t="s">
        <v>475</v>
      </c>
      <c r="BV3" s="487" t="s">
        <v>476</v>
      </c>
      <c r="BW3" s="491" t="s">
        <v>477</v>
      </c>
      <c r="BX3" s="486" t="s">
        <v>465</v>
      </c>
      <c r="BY3" s="487" t="s">
        <v>467</v>
      </c>
      <c r="BZ3" s="487" t="s">
        <v>468</v>
      </c>
      <c r="CA3" s="487" t="s">
        <v>469</v>
      </c>
      <c r="CB3" s="487" t="s">
        <v>470</v>
      </c>
      <c r="CC3" s="487" t="s">
        <v>471</v>
      </c>
      <c r="CD3" s="487" t="s">
        <v>472</v>
      </c>
      <c r="CE3" s="487" t="s">
        <v>473</v>
      </c>
      <c r="CF3" s="487" t="s">
        <v>474</v>
      </c>
      <c r="CG3" s="487" t="s">
        <v>475</v>
      </c>
      <c r="CH3" s="487" t="s">
        <v>476</v>
      </c>
      <c r="CI3" s="491" t="s">
        <v>477</v>
      </c>
      <c r="CJ3" s="486" t="s">
        <v>465</v>
      </c>
      <c r="CK3" s="487" t="s">
        <v>467</v>
      </c>
      <c r="CL3" s="487" t="s">
        <v>468</v>
      </c>
      <c r="CM3" s="487" t="s">
        <v>469</v>
      </c>
      <c r="CN3" s="487" t="s">
        <v>470</v>
      </c>
      <c r="CO3" s="487" t="s">
        <v>471</v>
      </c>
      <c r="CP3" s="487" t="s">
        <v>472</v>
      </c>
      <c r="CQ3" s="487" t="s">
        <v>473</v>
      </c>
      <c r="CR3" s="487" t="s">
        <v>474</v>
      </c>
      <c r="CS3" s="491" t="s">
        <v>475</v>
      </c>
      <c r="CT3" s="490" t="s">
        <v>476</v>
      </c>
      <c r="CU3" s="491" t="s">
        <v>477</v>
      </c>
      <c r="CV3" s="487" t="s">
        <v>3066</v>
      </c>
      <c r="CW3" s="487" t="s">
        <v>3067</v>
      </c>
      <c r="CX3" s="487" t="s">
        <v>3068</v>
      </c>
      <c r="CY3" s="487" t="s">
        <v>3069</v>
      </c>
      <c r="CZ3" s="487" t="s">
        <v>3070</v>
      </c>
      <c r="DA3" s="487" t="s">
        <v>3071</v>
      </c>
      <c r="DB3" s="487" t="s">
        <v>3072</v>
      </c>
      <c r="DC3" s="487" t="s">
        <v>3073</v>
      </c>
      <c r="DD3" s="487" t="s">
        <v>3074</v>
      </c>
      <c r="DE3" s="487" t="s">
        <v>3075</v>
      </c>
      <c r="DF3" s="487" t="s">
        <v>3076</v>
      </c>
      <c r="DG3" s="487" t="s">
        <v>3077</v>
      </c>
      <c r="DH3" s="923"/>
      <c r="DI3" s="928"/>
      <c r="DJ3" s="923"/>
      <c r="DK3" s="928"/>
      <c r="DL3" s="1"/>
      <c r="DM3" s="202" t="s">
        <v>3018</v>
      </c>
    </row>
    <row r="4" spans="1:129" s="2" customFormat="1" ht="25.5" customHeight="1">
      <c r="A4" s="522" t="s">
        <v>3033</v>
      </c>
      <c r="B4" s="523"/>
      <c r="C4" s="524"/>
      <c r="D4" s="529">
        <v>86975</v>
      </c>
      <c r="E4" s="530">
        <v>87168</v>
      </c>
      <c r="F4" s="530">
        <v>87161</v>
      </c>
      <c r="G4" s="530">
        <v>87068</v>
      </c>
      <c r="H4" s="530">
        <v>86902</v>
      </c>
      <c r="I4" s="530">
        <v>91602</v>
      </c>
      <c r="J4" s="530">
        <v>91591</v>
      </c>
      <c r="K4" s="530">
        <v>91991</v>
      </c>
      <c r="L4" s="530">
        <v>91954</v>
      </c>
      <c r="M4" s="530">
        <v>91962</v>
      </c>
      <c r="N4" s="530">
        <v>91621</v>
      </c>
      <c r="O4" s="531">
        <v>94834</v>
      </c>
      <c r="P4" s="529">
        <v>94404</v>
      </c>
      <c r="Q4" s="530">
        <v>83356</v>
      </c>
      <c r="R4" s="530">
        <v>82249</v>
      </c>
      <c r="S4" s="530">
        <v>106911</v>
      </c>
      <c r="T4" s="530">
        <v>105353</v>
      </c>
      <c r="U4" s="530">
        <v>106974</v>
      </c>
      <c r="V4" s="530">
        <v>105793</v>
      </c>
      <c r="W4" s="530">
        <v>105484</v>
      </c>
      <c r="X4" s="530">
        <v>105267</v>
      </c>
      <c r="Y4" s="530">
        <v>105957</v>
      </c>
      <c r="Z4" s="530">
        <v>105795</v>
      </c>
      <c r="AA4" s="531">
        <v>106002</v>
      </c>
      <c r="AB4" s="529">
        <v>105926</v>
      </c>
      <c r="AC4" s="530">
        <v>105895</v>
      </c>
      <c r="AD4" s="530">
        <v>106135</v>
      </c>
      <c r="AE4" s="530">
        <v>106103</v>
      </c>
      <c r="AF4" s="530">
        <v>106066</v>
      </c>
      <c r="AG4" s="530">
        <v>105780</v>
      </c>
      <c r="AH4" s="530">
        <v>105898</v>
      </c>
      <c r="AI4" s="530">
        <v>106031</v>
      </c>
      <c r="AJ4" s="530">
        <v>106045</v>
      </c>
      <c r="AK4" s="530">
        <v>106071</v>
      </c>
      <c r="AL4" s="530">
        <v>105884</v>
      </c>
      <c r="AM4" s="531">
        <v>105786</v>
      </c>
      <c r="AN4" s="529">
        <v>105714</v>
      </c>
      <c r="AO4" s="530">
        <v>105580</v>
      </c>
      <c r="AP4" s="530">
        <v>105454</v>
      </c>
      <c r="AQ4" s="530">
        <v>105172</v>
      </c>
      <c r="AR4" s="530">
        <v>105044</v>
      </c>
      <c r="AS4" s="530">
        <v>104884</v>
      </c>
      <c r="AT4" s="530">
        <v>104625</v>
      </c>
      <c r="AU4" s="530">
        <v>105164</v>
      </c>
      <c r="AV4" s="530">
        <v>104973</v>
      </c>
      <c r="AW4" s="530">
        <v>104813</v>
      </c>
      <c r="AX4" s="530">
        <v>104514</v>
      </c>
      <c r="AY4" s="531">
        <v>104367</v>
      </c>
      <c r="AZ4" s="529">
        <v>104163</v>
      </c>
      <c r="BA4" s="530">
        <v>104328</v>
      </c>
      <c r="BB4" s="530">
        <v>103814</v>
      </c>
      <c r="BC4" s="530">
        <v>103633</v>
      </c>
      <c r="BD4" s="530">
        <v>106477</v>
      </c>
      <c r="BE4" s="530">
        <v>106223</v>
      </c>
      <c r="BF4" s="530">
        <v>104412</v>
      </c>
      <c r="BG4" s="530">
        <v>104205</v>
      </c>
      <c r="BH4" s="530">
        <v>104074</v>
      </c>
      <c r="BI4" s="530">
        <v>103951</v>
      </c>
      <c r="BJ4" s="530">
        <v>103939</v>
      </c>
      <c r="BK4" s="532">
        <v>103803</v>
      </c>
      <c r="BL4" s="529">
        <v>102941</v>
      </c>
      <c r="BM4" s="530">
        <v>102751</v>
      </c>
      <c r="BN4" s="530">
        <v>104847</v>
      </c>
      <c r="BO4" s="530">
        <v>104974</v>
      </c>
      <c r="BP4" s="530">
        <v>104974</v>
      </c>
      <c r="BQ4" s="530">
        <v>105266</v>
      </c>
      <c r="BR4" s="530">
        <v>104021</v>
      </c>
      <c r="BS4" s="530">
        <v>104098</v>
      </c>
      <c r="BT4" s="530">
        <v>103804</v>
      </c>
      <c r="BU4" s="530">
        <v>103451</v>
      </c>
      <c r="BV4" s="530">
        <v>103298</v>
      </c>
      <c r="BW4" s="532">
        <v>103313</v>
      </c>
      <c r="BX4" s="529">
        <v>103750</v>
      </c>
      <c r="BY4" s="530">
        <v>103243</v>
      </c>
      <c r="BZ4" s="530">
        <v>109587</v>
      </c>
      <c r="CA4" s="530">
        <v>108409</v>
      </c>
      <c r="CB4" s="530">
        <v>108840</v>
      </c>
      <c r="CC4" s="530">
        <v>108461</v>
      </c>
      <c r="CD4" s="530">
        <v>107936</v>
      </c>
      <c r="CE4" s="530">
        <v>107598</v>
      </c>
      <c r="CF4" s="530">
        <v>107251</v>
      </c>
      <c r="CG4" s="530">
        <v>107471</v>
      </c>
      <c r="CH4" s="530">
        <v>106892</v>
      </c>
      <c r="CI4" s="532">
        <v>105628</v>
      </c>
      <c r="CJ4" s="529">
        <v>105190</v>
      </c>
      <c r="CK4" s="530">
        <v>104899</v>
      </c>
      <c r="CL4" s="530">
        <v>105289</v>
      </c>
      <c r="CM4" s="530">
        <v>106390</v>
      </c>
      <c r="CN4" s="530">
        <v>106237</v>
      </c>
      <c r="CO4" s="530">
        <v>106318</v>
      </c>
      <c r="CP4" s="530">
        <v>106026</v>
      </c>
      <c r="CQ4" s="530">
        <v>106671</v>
      </c>
      <c r="CR4" s="530">
        <v>106662</v>
      </c>
      <c r="CS4" s="532">
        <v>106320</v>
      </c>
      <c r="CT4" s="531">
        <v>106465</v>
      </c>
      <c r="CU4" s="530">
        <v>106175</v>
      </c>
      <c r="CV4" s="530">
        <v>105671</v>
      </c>
      <c r="CW4" s="530">
        <v>105468</v>
      </c>
      <c r="CX4" s="530">
        <v>105615</v>
      </c>
      <c r="CY4" s="530"/>
      <c r="CZ4" s="530"/>
      <c r="DA4" s="530"/>
      <c r="DB4" s="530"/>
      <c r="DC4" s="530"/>
      <c r="DD4" s="530"/>
      <c r="DE4" s="530"/>
      <c r="DF4" s="530"/>
      <c r="DG4" s="530"/>
      <c r="DH4" s="103">
        <v>147</v>
      </c>
      <c r="DI4" s="83">
        <v>0.13918477488993039</v>
      </c>
      <c r="DJ4" s="706">
        <v>-560</v>
      </c>
      <c r="DK4" s="83">
        <v>-0.53016245692430042</v>
      </c>
      <c r="DL4" s="1"/>
      <c r="DM4" s="202" t="s">
        <v>3032</v>
      </c>
    </row>
    <row r="5" spans="1:129" ht="18" customHeight="1" outlineLevel="1">
      <c r="A5" s="124" t="s">
        <v>288</v>
      </c>
      <c r="B5" s="25"/>
      <c r="C5" s="26"/>
      <c r="D5" s="43">
        <v>1558</v>
      </c>
      <c r="E5" s="44">
        <v>1568</v>
      </c>
      <c r="F5" s="44">
        <v>1564</v>
      </c>
      <c r="G5" s="44">
        <v>1563</v>
      </c>
      <c r="H5" s="44">
        <v>1563</v>
      </c>
      <c r="I5" s="44">
        <v>1578</v>
      </c>
      <c r="J5" s="44">
        <v>1580</v>
      </c>
      <c r="K5" s="44">
        <v>1597</v>
      </c>
      <c r="L5" s="44">
        <v>1600</v>
      </c>
      <c r="M5" s="44">
        <v>1602</v>
      </c>
      <c r="N5" s="44">
        <v>1594</v>
      </c>
      <c r="O5" s="235">
        <v>1685</v>
      </c>
      <c r="P5" s="43">
        <v>1678</v>
      </c>
      <c r="Q5" s="44">
        <v>1510</v>
      </c>
      <c r="R5" s="44">
        <v>1498</v>
      </c>
      <c r="S5" s="44">
        <v>1944</v>
      </c>
      <c r="T5" s="44">
        <v>1908</v>
      </c>
      <c r="U5" s="44">
        <v>1946</v>
      </c>
      <c r="V5" s="44">
        <v>1930</v>
      </c>
      <c r="W5" s="44">
        <v>1928</v>
      </c>
      <c r="X5" s="44">
        <v>1925</v>
      </c>
      <c r="Y5" s="44">
        <v>1935</v>
      </c>
      <c r="Z5" s="44">
        <v>1925</v>
      </c>
      <c r="AA5" s="235">
        <v>1936</v>
      </c>
      <c r="AB5" s="43">
        <v>1930</v>
      </c>
      <c r="AC5" s="44">
        <v>1930</v>
      </c>
      <c r="AD5" s="44">
        <v>1934</v>
      </c>
      <c r="AE5" s="44">
        <v>1934</v>
      </c>
      <c r="AF5" s="44">
        <v>1930</v>
      </c>
      <c r="AG5" s="44">
        <v>1931</v>
      </c>
      <c r="AH5" s="44">
        <v>1927</v>
      </c>
      <c r="AI5" s="44">
        <v>1933</v>
      </c>
      <c r="AJ5" s="44">
        <v>1929</v>
      </c>
      <c r="AK5" s="44">
        <v>1929</v>
      </c>
      <c r="AL5" s="44">
        <v>1925</v>
      </c>
      <c r="AM5" s="235">
        <v>1925</v>
      </c>
      <c r="AN5" s="43">
        <v>2029</v>
      </c>
      <c r="AO5" s="44">
        <v>1927</v>
      </c>
      <c r="AP5" s="44">
        <v>1925</v>
      </c>
      <c r="AQ5" s="44">
        <v>1923</v>
      </c>
      <c r="AR5" s="44">
        <v>1953</v>
      </c>
      <c r="AS5" s="44">
        <v>1951</v>
      </c>
      <c r="AT5" s="44">
        <v>1941</v>
      </c>
      <c r="AU5" s="44">
        <v>1936</v>
      </c>
      <c r="AV5" s="44">
        <v>1932</v>
      </c>
      <c r="AW5" s="44">
        <v>1932</v>
      </c>
      <c r="AX5" s="44">
        <v>1926</v>
      </c>
      <c r="AY5" s="235">
        <v>1921</v>
      </c>
      <c r="AZ5" s="43">
        <v>1917</v>
      </c>
      <c r="BA5" s="44">
        <v>1914</v>
      </c>
      <c r="BB5" s="44">
        <v>1904</v>
      </c>
      <c r="BC5" s="44">
        <v>1899</v>
      </c>
      <c r="BD5" s="44">
        <v>1894</v>
      </c>
      <c r="BE5" s="44">
        <v>1891</v>
      </c>
      <c r="BF5" s="44">
        <v>1858</v>
      </c>
      <c r="BG5" s="44">
        <v>1861</v>
      </c>
      <c r="BH5" s="44">
        <v>1858</v>
      </c>
      <c r="BI5" s="44">
        <v>1859</v>
      </c>
      <c r="BJ5" s="44">
        <v>1845</v>
      </c>
      <c r="BK5" s="56">
        <v>1847</v>
      </c>
      <c r="BL5" s="43">
        <v>1691</v>
      </c>
      <c r="BM5" s="44">
        <v>1688</v>
      </c>
      <c r="BN5" s="44">
        <v>1736</v>
      </c>
      <c r="BO5" s="44">
        <v>1742</v>
      </c>
      <c r="BP5" s="44">
        <v>1742</v>
      </c>
      <c r="BQ5" s="44">
        <v>1749</v>
      </c>
      <c r="BR5" s="44">
        <v>1733</v>
      </c>
      <c r="BS5" s="44">
        <v>1736</v>
      </c>
      <c r="BT5" s="44">
        <v>1734</v>
      </c>
      <c r="BU5" s="44">
        <v>1733</v>
      </c>
      <c r="BV5" s="44">
        <v>1726</v>
      </c>
      <c r="BW5" s="56">
        <v>1726</v>
      </c>
      <c r="BX5" s="43">
        <v>1739</v>
      </c>
      <c r="BY5" s="44">
        <v>1721</v>
      </c>
      <c r="BZ5" s="44">
        <v>1807</v>
      </c>
      <c r="CA5" s="44">
        <v>1789</v>
      </c>
      <c r="CB5" s="44">
        <v>1794</v>
      </c>
      <c r="CC5" s="44">
        <v>1793</v>
      </c>
      <c r="CD5" s="44">
        <v>1796</v>
      </c>
      <c r="CE5" s="44">
        <v>1796</v>
      </c>
      <c r="CF5" s="44">
        <v>1791</v>
      </c>
      <c r="CG5" s="44">
        <v>1793</v>
      </c>
      <c r="CH5" s="44">
        <v>1780</v>
      </c>
      <c r="CI5" s="56">
        <v>1749</v>
      </c>
      <c r="CJ5" s="43">
        <v>1754</v>
      </c>
      <c r="CK5" s="44">
        <v>1751</v>
      </c>
      <c r="CL5" s="44">
        <v>1750</v>
      </c>
      <c r="CM5" s="44">
        <v>1772</v>
      </c>
      <c r="CN5" s="44">
        <v>1762</v>
      </c>
      <c r="CO5" s="44">
        <v>1771</v>
      </c>
      <c r="CP5" s="44">
        <v>1766</v>
      </c>
      <c r="CQ5" s="44">
        <v>1779</v>
      </c>
      <c r="CR5" s="44">
        <v>1782</v>
      </c>
      <c r="CS5" s="56">
        <v>1780</v>
      </c>
      <c r="CT5" s="235">
        <v>1780</v>
      </c>
      <c r="CU5" s="44">
        <v>1770</v>
      </c>
      <c r="CV5" s="44">
        <v>1765</v>
      </c>
      <c r="CW5" s="44">
        <v>1759</v>
      </c>
      <c r="CX5" s="44">
        <v>1754</v>
      </c>
      <c r="CY5" s="44"/>
      <c r="CZ5" s="44"/>
      <c r="DA5" s="44"/>
      <c r="DB5" s="44"/>
      <c r="DC5" s="44"/>
      <c r="DD5" s="44"/>
      <c r="DE5" s="44"/>
      <c r="DF5" s="44"/>
      <c r="DG5" s="44"/>
      <c r="DH5" s="103">
        <v>-5</v>
      </c>
      <c r="DI5" s="83">
        <v>-0.28506271379703535</v>
      </c>
      <c r="DJ5" s="706">
        <v>-16</v>
      </c>
      <c r="DK5" s="83">
        <v>-0.91480846197827326</v>
      </c>
      <c r="DL5" s="1"/>
      <c r="DM5" s="203" t="s">
        <v>3034</v>
      </c>
      <c r="DP5" s="225">
        <v>2016</v>
      </c>
      <c r="DQ5" s="225">
        <v>2017</v>
      </c>
      <c r="DR5" s="225">
        <v>2018</v>
      </c>
      <c r="DS5" s="216">
        <v>2019</v>
      </c>
      <c r="DT5" s="225">
        <v>2020</v>
      </c>
      <c r="DU5" s="225">
        <v>2021</v>
      </c>
      <c r="DV5" s="225">
        <v>2022</v>
      </c>
      <c r="DW5" s="225">
        <v>2023</v>
      </c>
    </row>
    <row r="6" spans="1:129" ht="15" outlineLevel="2">
      <c r="A6" s="369">
        <v>142</v>
      </c>
      <c r="B6" s="14" t="s">
        <v>288</v>
      </c>
      <c r="C6" s="339" t="s">
        <v>289</v>
      </c>
      <c r="D6" s="345">
        <v>60</v>
      </c>
      <c r="E6" s="355">
        <v>60</v>
      </c>
      <c r="F6" s="355">
        <v>60</v>
      </c>
      <c r="G6" s="355">
        <v>60</v>
      </c>
      <c r="H6" s="355">
        <v>60</v>
      </c>
      <c r="I6" s="355">
        <v>61</v>
      </c>
      <c r="J6" s="355">
        <v>61</v>
      </c>
      <c r="K6" s="355">
        <v>61</v>
      </c>
      <c r="L6" s="355">
        <v>61</v>
      </c>
      <c r="M6" s="355">
        <v>61</v>
      </c>
      <c r="N6" s="355">
        <v>61</v>
      </c>
      <c r="O6" s="348">
        <v>65</v>
      </c>
      <c r="P6" s="345">
        <v>65</v>
      </c>
      <c r="Q6" s="355">
        <v>56</v>
      </c>
      <c r="R6" s="355">
        <v>56</v>
      </c>
      <c r="S6" s="355">
        <v>80</v>
      </c>
      <c r="T6" s="355">
        <v>77</v>
      </c>
      <c r="U6" s="355">
        <v>80</v>
      </c>
      <c r="V6" s="355">
        <v>79</v>
      </c>
      <c r="W6" s="355">
        <v>78</v>
      </c>
      <c r="X6" s="355">
        <v>77</v>
      </c>
      <c r="Y6" s="355">
        <v>77</v>
      </c>
      <c r="Z6" s="355">
        <v>77</v>
      </c>
      <c r="AA6" s="348">
        <v>79</v>
      </c>
      <c r="AB6" s="345">
        <v>79</v>
      </c>
      <c r="AC6" s="355">
        <v>79</v>
      </c>
      <c r="AD6" s="355">
        <v>79</v>
      </c>
      <c r="AE6" s="355">
        <v>79</v>
      </c>
      <c r="AF6" s="355">
        <v>81</v>
      </c>
      <c r="AG6" s="355">
        <v>81</v>
      </c>
      <c r="AH6" s="355">
        <v>81</v>
      </c>
      <c r="AI6" s="355">
        <v>81</v>
      </c>
      <c r="AJ6" s="355">
        <v>81</v>
      </c>
      <c r="AK6" s="355">
        <v>81</v>
      </c>
      <c r="AL6" s="355">
        <v>80</v>
      </c>
      <c r="AM6" s="348">
        <v>80</v>
      </c>
      <c r="AN6" s="345">
        <v>80</v>
      </c>
      <c r="AO6" s="355">
        <v>79</v>
      </c>
      <c r="AP6" s="355">
        <v>79</v>
      </c>
      <c r="AQ6" s="355">
        <v>79</v>
      </c>
      <c r="AR6" s="355">
        <v>79</v>
      </c>
      <c r="AS6" s="355">
        <v>79</v>
      </c>
      <c r="AT6" s="355">
        <v>79</v>
      </c>
      <c r="AU6" s="355">
        <v>79</v>
      </c>
      <c r="AV6" s="355">
        <v>79</v>
      </c>
      <c r="AW6" s="355">
        <v>79</v>
      </c>
      <c r="AX6" s="355">
        <v>79</v>
      </c>
      <c r="AY6" s="348">
        <v>79</v>
      </c>
      <c r="AZ6" s="345">
        <v>79</v>
      </c>
      <c r="BA6" s="355">
        <v>78</v>
      </c>
      <c r="BB6" s="355">
        <v>78</v>
      </c>
      <c r="BC6" s="355">
        <v>77</v>
      </c>
      <c r="BD6" s="355">
        <v>77</v>
      </c>
      <c r="BE6" s="355">
        <v>76</v>
      </c>
      <c r="BF6" s="355">
        <v>74</v>
      </c>
      <c r="BG6" s="355">
        <v>74</v>
      </c>
      <c r="BH6" s="355">
        <v>74</v>
      </c>
      <c r="BI6" s="355">
        <v>74</v>
      </c>
      <c r="BJ6" s="355">
        <v>74</v>
      </c>
      <c r="BK6" s="344">
        <v>74</v>
      </c>
      <c r="BL6" s="345">
        <v>76</v>
      </c>
      <c r="BM6" s="355">
        <v>76</v>
      </c>
      <c r="BN6" s="355">
        <v>77</v>
      </c>
      <c r="BO6" s="355">
        <v>77</v>
      </c>
      <c r="BP6" s="355">
        <v>77</v>
      </c>
      <c r="BQ6" s="355">
        <v>77</v>
      </c>
      <c r="BR6" s="355">
        <v>77</v>
      </c>
      <c r="BS6" s="355">
        <v>76</v>
      </c>
      <c r="BT6" s="355">
        <v>76</v>
      </c>
      <c r="BU6" s="355">
        <v>76</v>
      </c>
      <c r="BV6" s="355">
        <v>76</v>
      </c>
      <c r="BW6" s="344">
        <v>76</v>
      </c>
      <c r="BX6" s="345">
        <v>77</v>
      </c>
      <c r="BY6" s="355">
        <v>77</v>
      </c>
      <c r="BZ6" s="355">
        <v>83</v>
      </c>
      <c r="CA6" s="355">
        <v>81</v>
      </c>
      <c r="CB6" s="355">
        <v>80</v>
      </c>
      <c r="CC6" s="355">
        <v>80</v>
      </c>
      <c r="CD6" s="355">
        <v>80</v>
      </c>
      <c r="CE6" s="355">
        <v>80</v>
      </c>
      <c r="CF6" s="355">
        <v>80</v>
      </c>
      <c r="CG6" s="355">
        <v>81</v>
      </c>
      <c r="CH6" s="355">
        <v>81</v>
      </c>
      <c r="CI6" s="344">
        <v>78</v>
      </c>
      <c r="CJ6" s="345">
        <v>78</v>
      </c>
      <c r="CK6" s="355">
        <v>78</v>
      </c>
      <c r="CL6" s="355">
        <v>78</v>
      </c>
      <c r="CM6" s="355">
        <v>78</v>
      </c>
      <c r="CN6" s="355">
        <v>77</v>
      </c>
      <c r="CO6" s="355">
        <v>77</v>
      </c>
      <c r="CP6" s="355">
        <v>77</v>
      </c>
      <c r="CQ6" s="355">
        <v>77</v>
      </c>
      <c r="CR6" s="355">
        <v>77</v>
      </c>
      <c r="CS6" s="344">
        <v>77</v>
      </c>
      <c r="CT6" s="348">
        <v>79</v>
      </c>
      <c r="CU6" s="344">
        <v>81</v>
      </c>
      <c r="CV6" s="355">
        <v>81</v>
      </c>
      <c r="CW6" s="355">
        <v>81</v>
      </c>
      <c r="CX6" s="355">
        <v>82</v>
      </c>
      <c r="CY6" s="355"/>
      <c r="CZ6" s="355"/>
      <c r="DA6" s="355"/>
      <c r="DB6" s="355"/>
      <c r="DC6" s="355"/>
      <c r="DD6" s="355"/>
      <c r="DE6" s="355"/>
      <c r="DF6" s="355"/>
      <c r="DG6" s="355"/>
      <c r="DH6" s="103">
        <v>1</v>
      </c>
      <c r="DI6" s="83">
        <v>1.2195121951219512</v>
      </c>
      <c r="DJ6" s="706">
        <v>1</v>
      </c>
      <c r="DK6" s="83">
        <v>1.2820512820512819</v>
      </c>
      <c r="DO6" s="232" t="s">
        <v>465</v>
      </c>
      <c r="DP6" s="102">
        <v>94404</v>
      </c>
      <c r="DQ6" s="105">
        <v>105926</v>
      </c>
      <c r="DR6" s="105">
        <v>105714</v>
      </c>
      <c r="DS6" s="3">
        <v>104163</v>
      </c>
      <c r="DT6" s="3">
        <v>102941</v>
      </c>
      <c r="DU6" s="3">
        <v>103750</v>
      </c>
      <c r="DV6" s="3">
        <v>105190</v>
      </c>
      <c r="DW6" s="5">
        <v>105671</v>
      </c>
    </row>
    <row r="7" spans="1:129" ht="15" customHeight="1" outlineLevel="2">
      <c r="A7" s="369">
        <v>425</v>
      </c>
      <c r="B7" s="14" t="s">
        <v>288</v>
      </c>
      <c r="C7" s="339" t="s">
        <v>290</v>
      </c>
      <c r="D7" s="345">
        <v>118</v>
      </c>
      <c r="E7" s="355">
        <v>118</v>
      </c>
      <c r="F7" s="355">
        <v>118</v>
      </c>
      <c r="G7" s="355">
        <v>118</v>
      </c>
      <c r="H7" s="355">
        <v>118</v>
      </c>
      <c r="I7" s="355">
        <v>119</v>
      </c>
      <c r="J7" s="355">
        <v>119</v>
      </c>
      <c r="K7" s="355">
        <v>119</v>
      </c>
      <c r="L7" s="355">
        <v>119</v>
      </c>
      <c r="M7" s="355">
        <v>119</v>
      </c>
      <c r="N7" s="355">
        <v>119</v>
      </c>
      <c r="O7" s="348">
        <v>128</v>
      </c>
      <c r="P7" s="345">
        <v>128</v>
      </c>
      <c r="Q7" s="355">
        <v>121</v>
      </c>
      <c r="R7" s="355">
        <v>119</v>
      </c>
      <c r="S7" s="355">
        <v>173</v>
      </c>
      <c r="T7" s="355">
        <v>171</v>
      </c>
      <c r="U7" s="355">
        <v>175</v>
      </c>
      <c r="V7" s="355">
        <v>172</v>
      </c>
      <c r="W7" s="355">
        <v>172</v>
      </c>
      <c r="X7" s="355">
        <v>172</v>
      </c>
      <c r="Y7" s="355">
        <v>174</v>
      </c>
      <c r="Z7" s="355">
        <v>173</v>
      </c>
      <c r="AA7" s="348">
        <v>173</v>
      </c>
      <c r="AB7" s="345">
        <v>172</v>
      </c>
      <c r="AC7" s="355">
        <v>172</v>
      </c>
      <c r="AD7" s="355">
        <v>173</v>
      </c>
      <c r="AE7" s="355">
        <v>173</v>
      </c>
      <c r="AF7" s="355">
        <v>173</v>
      </c>
      <c r="AG7" s="355">
        <v>173</v>
      </c>
      <c r="AH7" s="355">
        <v>173</v>
      </c>
      <c r="AI7" s="355">
        <v>173</v>
      </c>
      <c r="AJ7" s="355">
        <v>173</v>
      </c>
      <c r="AK7" s="355">
        <v>174</v>
      </c>
      <c r="AL7" s="355">
        <v>174</v>
      </c>
      <c r="AM7" s="348">
        <v>174</v>
      </c>
      <c r="AN7" s="345">
        <v>174</v>
      </c>
      <c r="AO7" s="355">
        <v>174</v>
      </c>
      <c r="AP7" s="355">
        <v>174</v>
      </c>
      <c r="AQ7" s="355">
        <v>173</v>
      </c>
      <c r="AR7" s="355">
        <v>173</v>
      </c>
      <c r="AS7" s="355">
        <v>173</v>
      </c>
      <c r="AT7" s="355">
        <v>173</v>
      </c>
      <c r="AU7" s="355">
        <v>173</v>
      </c>
      <c r="AV7" s="355">
        <v>172</v>
      </c>
      <c r="AW7" s="355">
        <v>172</v>
      </c>
      <c r="AX7" s="355">
        <v>172</v>
      </c>
      <c r="AY7" s="348">
        <v>170</v>
      </c>
      <c r="AZ7" s="345">
        <v>170</v>
      </c>
      <c r="BA7" s="355">
        <v>168</v>
      </c>
      <c r="BB7" s="355">
        <v>165</v>
      </c>
      <c r="BC7" s="355">
        <v>163</v>
      </c>
      <c r="BD7" s="355">
        <v>162</v>
      </c>
      <c r="BE7" s="355">
        <v>162</v>
      </c>
      <c r="BF7" s="355">
        <v>160</v>
      </c>
      <c r="BG7" s="355">
        <v>160</v>
      </c>
      <c r="BH7" s="355">
        <v>160</v>
      </c>
      <c r="BI7" s="355">
        <v>160</v>
      </c>
      <c r="BJ7" s="355">
        <v>161</v>
      </c>
      <c r="BK7" s="344">
        <v>161</v>
      </c>
      <c r="BL7" s="345">
        <v>161</v>
      </c>
      <c r="BM7" s="355">
        <v>161</v>
      </c>
      <c r="BN7" s="355">
        <v>162</v>
      </c>
      <c r="BO7" s="355">
        <v>161</v>
      </c>
      <c r="BP7" s="355">
        <v>161</v>
      </c>
      <c r="BQ7" s="355">
        <v>162</v>
      </c>
      <c r="BR7" s="355">
        <v>161</v>
      </c>
      <c r="BS7" s="355">
        <v>162</v>
      </c>
      <c r="BT7" s="355">
        <v>162</v>
      </c>
      <c r="BU7" s="355">
        <v>161</v>
      </c>
      <c r="BV7" s="355">
        <v>160</v>
      </c>
      <c r="BW7" s="344">
        <v>160</v>
      </c>
      <c r="BX7" s="345">
        <v>164</v>
      </c>
      <c r="BY7" s="355">
        <v>164</v>
      </c>
      <c r="BZ7" s="355">
        <v>170</v>
      </c>
      <c r="CA7" s="355">
        <v>169</v>
      </c>
      <c r="CB7" s="355">
        <v>168</v>
      </c>
      <c r="CC7" s="355">
        <v>167</v>
      </c>
      <c r="CD7" s="355">
        <v>168</v>
      </c>
      <c r="CE7" s="355">
        <v>168</v>
      </c>
      <c r="CF7" s="355">
        <v>169</v>
      </c>
      <c r="CG7" s="355">
        <v>169</v>
      </c>
      <c r="CH7" s="355">
        <v>168</v>
      </c>
      <c r="CI7" s="344">
        <v>167</v>
      </c>
      <c r="CJ7" s="345">
        <v>166</v>
      </c>
      <c r="CK7" s="355">
        <v>165</v>
      </c>
      <c r="CL7" s="355">
        <v>165</v>
      </c>
      <c r="CM7" s="355">
        <v>165</v>
      </c>
      <c r="CN7" s="355">
        <v>162</v>
      </c>
      <c r="CO7" s="355">
        <v>163</v>
      </c>
      <c r="CP7" s="355">
        <v>162</v>
      </c>
      <c r="CQ7" s="355">
        <v>162</v>
      </c>
      <c r="CR7" s="355">
        <v>164</v>
      </c>
      <c r="CS7" s="344">
        <v>164</v>
      </c>
      <c r="CT7" s="348">
        <v>165</v>
      </c>
      <c r="CU7" s="344">
        <v>164</v>
      </c>
      <c r="CV7" s="355">
        <v>164</v>
      </c>
      <c r="CW7" s="355">
        <v>163</v>
      </c>
      <c r="CX7" s="355">
        <v>163</v>
      </c>
      <c r="CY7" s="355"/>
      <c r="CZ7" s="355"/>
      <c r="DA7" s="355"/>
      <c r="DB7" s="355"/>
      <c r="DC7" s="355"/>
      <c r="DD7" s="355"/>
      <c r="DE7" s="355"/>
      <c r="DF7" s="355"/>
      <c r="DG7" s="355"/>
      <c r="DH7" s="103">
        <v>0</v>
      </c>
      <c r="DI7" s="83">
        <v>0</v>
      </c>
      <c r="DJ7" s="706">
        <v>-1</v>
      </c>
      <c r="DK7" s="83">
        <v>-0.5988023952095809</v>
      </c>
      <c r="DL7" s="926" t="s">
        <v>3035</v>
      </c>
      <c r="DM7" s="927"/>
      <c r="DO7" s="104" t="s">
        <v>467</v>
      </c>
      <c r="DP7" s="102">
        <v>83356</v>
      </c>
      <c r="DQ7" s="105">
        <v>105895</v>
      </c>
      <c r="DR7" s="105">
        <v>105580</v>
      </c>
      <c r="DS7" s="3">
        <v>104328</v>
      </c>
      <c r="DT7" s="3">
        <v>102751</v>
      </c>
      <c r="DU7" s="3">
        <v>103243</v>
      </c>
      <c r="DV7" s="3">
        <v>104899</v>
      </c>
      <c r="DW7" s="5">
        <v>105468</v>
      </c>
    </row>
    <row r="8" spans="1:129" ht="15" customHeight="1" outlineLevel="2">
      <c r="A8" s="369">
        <v>579</v>
      </c>
      <c r="B8" s="14" t="s">
        <v>288</v>
      </c>
      <c r="C8" s="339" t="s">
        <v>291</v>
      </c>
      <c r="D8" s="345">
        <v>779</v>
      </c>
      <c r="E8" s="355">
        <v>782</v>
      </c>
      <c r="F8" s="355">
        <v>781</v>
      </c>
      <c r="G8" s="355">
        <v>780</v>
      </c>
      <c r="H8" s="355">
        <v>780</v>
      </c>
      <c r="I8" s="355">
        <v>791</v>
      </c>
      <c r="J8" s="355">
        <v>791</v>
      </c>
      <c r="K8" s="355">
        <v>795</v>
      </c>
      <c r="L8" s="355">
        <v>795</v>
      </c>
      <c r="M8" s="355">
        <v>796</v>
      </c>
      <c r="N8" s="355">
        <v>789</v>
      </c>
      <c r="O8" s="348">
        <v>815</v>
      </c>
      <c r="P8" s="345">
        <v>813</v>
      </c>
      <c r="Q8" s="355">
        <v>730</v>
      </c>
      <c r="R8" s="355">
        <v>725</v>
      </c>
      <c r="S8" s="355">
        <v>928</v>
      </c>
      <c r="T8" s="355">
        <v>913</v>
      </c>
      <c r="U8" s="355">
        <v>929</v>
      </c>
      <c r="V8" s="355">
        <v>919</v>
      </c>
      <c r="W8" s="355">
        <v>916</v>
      </c>
      <c r="X8" s="355">
        <v>915</v>
      </c>
      <c r="Y8" s="355">
        <v>919</v>
      </c>
      <c r="Z8" s="355">
        <v>911</v>
      </c>
      <c r="AA8" s="348">
        <v>915</v>
      </c>
      <c r="AB8" s="345">
        <v>912</v>
      </c>
      <c r="AC8" s="355">
        <v>911</v>
      </c>
      <c r="AD8" s="355">
        <v>911</v>
      </c>
      <c r="AE8" s="355">
        <v>911</v>
      </c>
      <c r="AF8" s="355">
        <v>907</v>
      </c>
      <c r="AG8" s="355">
        <v>909</v>
      </c>
      <c r="AH8" s="355">
        <v>904</v>
      </c>
      <c r="AI8" s="355">
        <v>904</v>
      </c>
      <c r="AJ8" s="355">
        <v>901</v>
      </c>
      <c r="AK8" s="355">
        <v>898</v>
      </c>
      <c r="AL8" s="355">
        <v>897</v>
      </c>
      <c r="AM8" s="348">
        <v>897</v>
      </c>
      <c r="AN8" s="345">
        <v>1003</v>
      </c>
      <c r="AO8" s="355">
        <v>897</v>
      </c>
      <c r="AP8" s="355">
        <v>895</v>
      </c>
      <c r="AQ8" s="355">
        <v>894</v>
      </c>
      <c r="AR8" s="355">
        <v>925</v>
      </c>
      <c r="AS8" s="355">
        <v>924</v>
      </c>
      <c r="AT8" s="355">
        <v>921</v>
      </c>
      <c r="AU8" s="355">
        <v>919</v>
      </c>
      <c r="AV8" s="355">
        <v>918</v>
      </c>
      <c r="AW8" s="355">
        <v>918</v>
      </c>
      <c r="AX8" s="355">
        <v>914</v>
      </c>
      <c r="AY8" s="348">
        <v>911</v>
      </c>
      <c r="AZ8" s="345">
        <v>909</v>
      </c>
      <c r="BA8" s="355">
        <v>909</v>
      </c>
      <c r="BB8" s="355">
        <v>904</v>
      </c>
      <c r="BC8" s="355">
        <v>903</v>
      </c>
      <c r="BD8" s="355">
        <v>903</v>
      </c>
      <c r="BE8" s="355">
        <v>902</v>
      </c>
      <c r="BF8" s="355">
        <v>884</v>
      </c>
      <c r="BG8" s="355">
        <v>885</v>
      </c>
      <c r="BH8" s="355">
        <v>884</v>
      </c>
      <c r="BI8" s="355">
        <v>884</v>
      </c>
      <c r="BJ8" s="355">
        <v>881</v>
      </c>
      <c r="BK8" s="344">
        <v>882</v>
      </c>
      <c r="BL8" s="345">
        <v>671</v>
      </c>
      <c r="BM8" s="355">
        <v>670</v>
      </c>
      <c r="BN8" s="355">
        <v>696</v>
      </c>
      <c r="BO8" s="355">
        <v>698</v>
      </c>
      <c r="BP8" s="355">
        <v>698</v>
      </c>
      <c r="BQ8" s="355">
        <v>700</v>
      </c>
      <c r="BR8" s="355">
        <v>696</v>
      </c>
      <c r="BS8" s="355">
        <v>699</v>
      </c>
      <c r="BT8" s="355">
        <v>698</v>
      </c>
      <c r="BU8" s="355">
        <v>698</v>
      </c>
      <c r="BV8" s="355">
        <v>695</v>
      </c>
      <c r="BW8" s="344">
        <v>697</v>
      </c>
      <c r="BX8" s="345">
        <v>704</v>
      </c>
      <c r="BY8" s="355">
        <v>690</v>
      </c>
      <c r="BZ8" s="355">
        <v>731</v>
      </c>
      <c r="CA8" s="355">
        <v>725</v>
      </c>
      <c r="CB8" s="355">
        <v>720</v>
      </c>
      <c r="CC8" s="355">
        <v>717</v>
      </c>
      <c r="CD8" s="355">
        <v>714</v>
      </c>
      <c r="CE8" s="355">
        <v>714</v>
      </c>
      <c r="CF8" s="355">
        <v>710</v>
      </c>
      <c r="CG8" s="355">
        <v>709</v>
      </c>
      <c r="CH8" s="355">
        <v>701</v>
      </c>
      <c r="CI8" s="344">
        <v>696</v>
      </c>
      <c r="CJ8" s="345">
        <v>697</v>
      </c>
      <c r="CK8" s="355">
        <v>698</v>
      </c>
      <c r="CL8" s="355">
        <v>698</v>
      </c>
      <c r="CM8" s="355">
        <v>708</v>
      </c>
      <c r="CN8" s="355">
        <v>706</v>
      </c>
      <c r="CO8" s="355">
        <v>713</v>
      </c>
      <c r="CP8" s="355">
        <v>712</v>
      </c>
      <c r="CQ8" s="355">
        <v>719</v>
      </c>
      <c r="CR8" s="355">
        <v>717</v>
      </c>
      <c r="CS8" s="344">
        <v>715</v>
      </c>
      <c r="CT8" s="348">
        <v>712</v>
      </c>
      <c r="CU8" s="344">
        <v>707</v>
      </c>
      <c r="CV8" s="355">
        <v>704</v>
      </c>
      <c r="CW8" s="355">
        <v>700</v>
      </c>
      <c r="CX8" s="355">
        <v>693</v>
      </c>
      <c r="CY8" s="355"/>
      <c r="CZ8" s="355"/>
      <c r="DA8" s="355"/>
      <c r="DB8" s="355"/>
      <c r="DC8" s="355"/>
      <c r="DD8" s="355"/>
      <c r="DE8" s="355"/>
      <c r="DF8" s="355"/>
      <c r="DG8" s="355"/>
      <c r="DH8" s="103">
        <v>-7</v>
      </c>
      <c r="DI8" s="83">
        <v>-1.0101010101010102</v>
      </c>
      <c r="DJ8" s="706">
        <v>-14</v>
      </c>
      <c r="DK8" s="83">
        <v>-2.0114942528735633</v>
      </c>
      <c r="DL8" s="1"/>
      <c r="DM8" s="231" t="s">
        <v>3036</v>
      </c>
      <c r="DO8" s="104" t="s">
        <v>468</v>
      </c>
      <c r="DP8" s="102">
        <v>82249</v>
      </c>
      <c r="DQ8" s="105">
        <v>106135</v>
      </c>
      <c r="DR8" s="105">
        <v>105454</v>
      </c>
      <c r="DS8" s="3">
        <v>103814</v>
      </c>
      <c r="DT8" s="3">
        <v>104847</v>
      </c>
      <c r="DU8" s="3">
        <v>109587</v>
      </c>
      <c r="DV8" s="3">
        <v>105289</v>
      </c>
      <c r="DW8" s="5">
        <f>+CX4</f>
        <v>105615</v>
      </c>
    </row>
    <row r="9" spans="1:129" ht="15" customHeight="1" outlineLevel="2">
      <c r="A9" s="369">
        <v>585</v>
      </c>
      <c r="B9" s="14" t="s">
        <v>288</v>
      </c>
      <c r="C9" s="339" t="s">
        <v>292</v>
      </c>
      <c r="D9" s="345">
        <v>212</v>
      </c>
      <c r="E9" s="355">
        <v>212</v>
      </c>
      <c r="F9" s="355">
        <v>212</v>
      </c>
      <c r="G9" s="355">
        <v>212</v>
      </c>
      <c r="H9" s="355">
        <v>212</v>
      </c>
      <c r="I9" s="355">
        <v>212</v>
      </c>
      <c r="J9" s="355">
        <v>212</v>
      </c>
      <c r="K9" s="355">
        <v>212</v>
      </c>
      <c r="L9" s="355">
        <v>212</v>
      </c>
      <c r="M9" s="355">
        <v>212</v>
      </c>
      <c r="N9" s="355">
        <v>212</v>
      </c>
      <c r="O9" s="348">
        <v>236</v>
      </c>
      <c r="P9" s="345">
        <v>235</v>
      </c>
      <c r="Q9" s="355">
        <v>220</v>
      </c>
      <c r="R9" s="355">
        <v>218</v>
      </c>
      <c r="S9" s="355">
        <v>285</v>
      </c>
      <c r="T9" s="355">
        <v>282</v>
      </c>
      <c r="U9" s="355">
        <v>289</v>
      </c>
      <c r="V9" s="355">
        <v>288</v>
      </c>
      <c r="W9" s="355">
        <v>292</v>
      </c>
      <c r="X9" s="355">
        <v>292</v>
      </c>
      <c r="Y9" s="355">
        <v>295</v>
      </c>
      <c r="Z9" s="355">
        <v>294</v>
      </c>
      <c r="AA9" s="348">
        <v>294</v>
      </c>
      <c r="AB9" s="345">
        <v>293</v>
      </c>
      <c r="AC9" s="355">
        <v>293</v>
      </c>
      <c r="AD9" s="355">
        <v>293</v>
      </c>
      <c r="AE9" s="355">
        <v>293</v>
      </c>
      <c r="AF9" s="355">
        <v>291</v>
      </c>
      <c r="AG9" s="355">
        <v>291</v>
      </c>
      <c r="AH9" s="355">
        <v>291</v>
      </c>
      <c r="AI9" s="355">
        <v>293</v>
      </c>
      <c r="AJ9" s="355">
        <v>292</v>
      </c>
      <c r="AK9" s="355">
        <v>292</v>
      </c>
      <c r="AL9" s="355">
        <v>291</v>
      </c>
      <c r="AM9" s="348">
        <v>291</v>
      </c>
      <c r="AN9" s="345">
        <v>291</v>
      </c>
      <c r="AO9" s="355">
        <v>293</v>
      </c>
      <c r="AP9" s="355">
        <v>293</v>
      </c>
      <c r="AQ9" s="355">
        <v>293</v>
      </c>
      <c r="AR9" s="355">
        <v>292</v>
      </c>
      <c r="AS9" s="355">
        <v>292</v>
      </c>
      <c r="AT9" s="355">
        <v>291</v>
      </c>
      <c r="AU9" s="355">
        <v>290</v>
      </c>
      <c r="AV9" s="355">
        <v>289</v>
      </c>
      <c r="AW9" s="355">
        <v>289</v>
      </c>
      <c r="AX9" s="355">
        <v>288</v>
      </c>
      <c r="AY9" s="348">
        <v>288</v>
      </c>
      <c r="AZ9" s="345">
        <v>288</v>
      </c>
      <c r="BA9" s="355">
        <v>288</v>
      </c>
      <c r="BB9" s="355">
        <v>286</v>
      </c>
      <c r="BC9" s="355">
        <v>286</v>
      </c>
      <c r="BD9" s="355">
        <v>283</v>
      </c>
      <c r="BE9" s="355">
        <v>282</v>
      </c>
      <c r="BF9" s="355">
        <v>281</v>
      </c>
      <c r="BG9" s="355">
        <v>283</v>
      </c>
      <c r="BH9" s="355">
        <v>281</v>
      </c>
      <c r="BI9" s="355">
        <v>281</v>
      </c>
      <c r="BJ9" s="355">
        <v>277</v>
      </c>
      <c r="BK9" s="344">
        <v>278</v>
      </c>
      <c r="BL9" s="345">
        <v>279</v>
      </c>
      <c r="BM9" s="355">
        <v>278</v>
      </c>
      <c r="BN9" s="355">
        <v>287</v>
      </c>
      <c r="BO9" s="355">
        <v>286</v>
      </c>
      <c r="BP9" s="355">
        <v>286</v>
      </c>
      <c r="BQ9" s="355">
        <v>288</v>
      </c>
      <c r="BR9" s="355">
        <v>283</v>
      </c>
      <c r="BS9" s="355">
        <v>283</v>
      </c>
      <c r="BT9" s="355">
        <v>283</v>
      </c>
      <c r="BU9" s="355">
        <v>283</v>
      </c>
      <c r="BV9" s="355">
        <v>281</v>
      </c>
      <c r="BW9" s="344">
        <v>282</v>
      </c>
      <c r="BX9" s="345">
        <v>285</v>
      </c>
      <c r="BY9" s="355">
        <v>281</v>
      </c>
      <c r="BZ9" s="355">
        <v>294</v>
      </c>
      <c r="CA9" s="355">
        <v>289</v>
      </c>
      <c r="CB9" s="355">
        <v>293</v>
      </c>
      <c r="CC9" s="355">
        <v>291</v>
      </c>
      <c r="CD9" s="355">
        <v>291</v>
      </c>
      <c r="CE9" s="355">
        <v>291</v>
      </c>
      <c r="CF9" s="355">
        <v>290</v>
      </c>
      <c r="CG9" s="355">
        <v>290</v>
      </c>
      <c r="CH9" s="355">
        <v>289</v>
      </c>
      <c r="CI9" s="344">
        <v>278</v>
      </c>
      <c r="CJ9" s="345">
        <v>281</v>
      </c>
      <c r="CK9" s="355">
        <v>281</v>
      </c>
      <c r="CL9" s="355">
        <v>281</v>
      </c>
      <c r="CM9" s="355">
        <v>284</v>
      </c>
      <c r="CN9" s="355">
        <v>284</v>
      </c>
      <c r="CO9" s="355">
        <v>284</v>
      </c>
      <c r="CP9" s="355">
        <v>282</v>
      </c>
      <c r="CQ9" s="355">
        <v>283</v>
      </c>
      <c r="CR9" s="355">
        <v>284</v>
      </c>
      <c r="CS9" s="344">
        <v>283</v>
      </c>
      <c r="CT9" s="348">
        <v>285</v>
      </c>
      <c r="CU9" s="344">
        <v>280</v>
      </c>
      <c r="CV9" s="355">
        <v>280</v>
      </c>
      <c r="CW9" s="355">
        <v>279</v>
      </c>
      <c r="CX9" s="355">
        <v>280</v>
      </c>
      <c r="CY9" s="355"/>
      <c r="CZ9" s="355"/>
      <c r="DA9" s="355"/>
      <c r="DB9" s="355"/>
      <c r="DC9" s="355"/>
      <c r="DD9" s="355"/>
      <c r="DE9" s="355"/>
      <c r="DF9" s="355"/>
      <c r="DG9" s="355"/>
      <c r="DH9" s="103">
        <v>1</v>
      </c>
      <c r="DI9" s="83">
        <v>0.35714285714285715</v>
      </c>
      <c r="DJ9" s="706">
        <v>0</v>
      </c>
      <c r="DK9" s="83">
        <v>0</v>
      </c>
      <c r="DL9" s="1"/>
      <c r="DM9" s="231" t="s">
        <v>3078</v>
      </c>
      <c r="DO9" s="104" t="s">
        <v>469</v>
      </c>
      <c r="DP9" s="102">
        <v>106911</v>
      </c>
      <c r="DQ9" s="105">
        <v>106103</v>
      </c>
      <c r="DR9" s="105">
        <v>105172</v>
      </c>
      <c r="DS9" s="3">
        <v>103633</v>
      </c>
      <c r="DT9" s="3">
        <v>104974</v>
      </c>
      <c r="DU9" s="3">
        <v>108409</v>
      </c>
      <c r="DV9" s="3">
        <v>106390</v>
      </c>
    </row>
    <row r="10" spans="1:129" ht="15" customHeight="1" outlineLevel="2">
      <c r="A10" s="369">
        <v>591</v>
      </c>
      <c r="B10" s="14" t="s">
        <v>288</v>
      </c>
      <c r="C10" s="339" t="s">
        <v>293</v>
      </c>
      <c r="D10" s="345">
        <v>226</v>
      </c>
      <c r="E10" s="355">
        <v>226</v>
      </c>
      <c r="F10" s="355">
        <v>226</v>
      </c>
      <c r="G10" s="355">
        <v>226</v>
      </c>
      <c r="H10" s="355">
        <v>226</v>
      </c>
      <c r="I10" s="355">
        <v>228</v>
      </c>
      <c r="J10" s="355">
        <v>228</v>
      </c>
      <c r="K10" s="355">
        <v>228</v>
      </c>
      <c r="L10" s="355">
        <v>228</v>
      </c>
      <c r="M10" s="355">
        <v>228</v>
      </c>
      <c r="N10" s="355">
        <v>228</v>
      </c>
      <c r="O10" s="348">
        <v>241</v>
      </c>
      <c r="P10" s="345">
        <v>241</v>
      </c>
      <c r="Q10" s="355">
        <v>209</v>
      </c>
      <c r="R10" s="355">
        <v>207</v>
      </c>
      <c r="S10" s="355">
        <v>265</v>
      </c>
      <c r="T10" s="355">
        <v>255</v>
      </c>
      <c r="U10" s="355">
        <v>264</v>
      </c>
      <c r="V10" s="355">
        <v>266</v>
      </c>
      <c r="W10" s="355">
        <v>266</v>
      </c>
      <c r="X10" s="355">
        <v>266</v>
      </c>
      <c r="Y10" s="355">
        <v>266</v>
      </c>
      <c r="Z10" s="355">
        <v>266</v>
      </c>
      <c r="AA10" s="348">
        <v>266</v>
      </c>
      <c r="AB10" s="345">
        <v>265</v>
      </c>
      <c r="AC10" s="355">
        <v>264</v>
      </c>
      <c r="AD10" s="355">
        <v>265</v>
      </c>
      <c r="AE10" s="355">
        <v>265</v>
      </c>
      <c r="AF10" s="355">
        <v>264</v>
      </c>
      <c r="AG10" s="355">
        <v>263</v>
      </c>
      <c r="AH10" s="355">
        <v>263</v>
      </c>
      <c r="AI10" s="355">
        <v>263</v>
      </c>
      <c r="AJ10" s="355">
        <v>263</v>
      </c>
      <c r="AK10" s="355">
        <v>263</v>
      </c>
      <c r="AL10" s="355">
        <v>262</v>
      </c>
      <c r="AM10" s="348">
        <v>262</v>
      </c>
      <c r="AN10" s="345">
        <v>262</v>
      </c>
      <c r="AO10" s="355">
        <v>262</v>
      </c>
      <c r="AP10" s="355">
        <v>262</v>
      </c>
      <c r="AQ10" s="355">
        <v>262</v>
      </c>
      <c r="AR10" s="355">
        <v>262</v>
      </c>
      <c r="AS10" s="355">
        <v>262</v>
      </c>
      <c r="AT10" s="355">
        <v>261</v>
      </c>
      <c r="AU10" s="355">
        <v>260</v>
      </c>
      <c r="AV10" s="355">
        <v>259</v>
      </c>
      <c r="AW10" s="355">
        <v>259</v>
      </c>
      <c r="AX10" s="355">
        <v>258</v>
      </c>
      <c r="AY10" s="348">
        <v>258</v>
      </c>
      <c r="AZ10" s="345">
        <v>257</v>
      </c>
      <c r="BA10" s="355">
        <v>257</v>
      </c>
      <c r="BB10" s="355">
        <v>257</v>
      </c>
      <c r="BC10" s="355">
        <v>256</v>
      </c>
      <c r="BD10" s="355">
        <v>255</v>
      </c>
      <c r="BE10" s="355">
        <v>255</v>
      </c>
      <c r="BF10" s="355">
        <v>247</v>
      </c>
      <c r="BG10" s="355">
        <v>250</v>
      </c>
      <c r="BH10" s="355">
        <v>250</v>
      </c>
      <c r="BI10" s="355">
        <v>250</v>
      </c>
      <c r="BJ10" s="355">
        <v>247</v>
      </c>
      <c r="BK10" s="344">
        <v>247</v>
      </c>
      <c r="BL10" s="345">
        <v>247</v>
      </c>
      <c r="BM10" s="355">
        <v>247</v>
      </c>
      <c r="BN10" s="355">
        <v>255</v>
      </c>
      <c r="BO10" s="355">
        <v>256</v>
      </c>
      <c r="BP10" s="355">
        <v>256</v>
      </c>
      <c r="BQ10" s="355">
        <v>257</v>
      </c>
      <c r="BR10" s="355">
        <v>253</v>
      </c>
      <c r="BS10" s="355">
        <v>253</v>
      </c>
      <c r="BT10" s="355">
        <v>252</v>
      </c>
      <c r="BU10" s="355">
        <v>252</v>
      </c>
      <c r="BV10" s="355">
        <v>253</v>
      </c>
      <c r="BW10" s="344">
        <v>250</v>
      </c>
      <c r="BX10" s="345">
        <v>251</v>
      </c>
      <c r="BY10" s="355">
        <v>251</v>
      </c>
      <c r="BZ10" s="355">
        <v>260</v>
      </c>
      <c r="CA10" s="355">
        <v>259</v>
      </c>
      <c r="CB10" s="355">
        <v>263</v>
      </c>
      <c r="CC10" s="355">
        <v>265</v>
      </c>
      <c r="CD10" s="355">
        <v>268</v>
      </c>
      <c r="CE10" s="355">
        <v>268</v>
      </c>
      <c r="CF10" s="355">
        <v>266</v>
      </c>
      <c r="CG10" s="355">
        <v>267</v>
      </c>
      <c r="CH10" s="355">
        <v>267</v>
      </c>
      <c r="CI10" s="344">
        <v>261</v>
      </c>
      <c r="CJ10" s="345">
        <v>261</v>
      </c>
      <c r="CK10" s="355">
        <v>258</v>
      </c>
      <c r="CL10" s="355">
        <v>256</v>
      </c>
      <c r="CM10" s="355">
        <v>259</v>
      </c>
      <c r="CN10" s="355">
        <v>259</v>
      </c>
      <c r="CO10" s="355">
        <v>261</v>
      </c>
      <c r="CP10" s="355">
        <v>260</v>
      </c>
      <c r="CQ10" s="355">
        <v>265</v>
      </c>
      <c r="CR10" s="355">
        <v>267</v>
      </c>
      <c r="CS10" s="344">
        <v>267</v>
      </c>
      <c r="CT10" s="348">
        <v>266</v>
      </c>
      <c r="CU10" s="344">
        <v>265</v>
      </c>
      <c r="CV10" s="355">
        <v>264</v>
      </c>
      <c r="CW10" s="355">
        <v>265</v>
      </c>
      <c r="CX10" s="355">
        <v>264</v>
      </c>
      <c r="CY10" s="355"/>
      <c r="CZ10" s="355"/>
      <c r="DA10" s="355"/>
      <c r="DB10" s="355"/>
      <c r="DC10" s="355"/>
      <c r="DD10" s="355"/>
      <c r="DE10" s="355"/>
      <c r="DF10" s="355"/>
      <c r="DG10" s="355"/>
      <c r="DH10" s="103">
        <v>-1</v>
      </c>
      <c r="DI10" s="83">
        <v>-0.37878787878787878</v>
      </c>
      <c r="DJ10" s="706">
        <v>-1</v>
      </c>
      <c r="DK10" s="83">
        <v>-0.38314176245210724</v>
      </c>
      <c r="DL10" s="1"/>
      <c r="DM10" s="231" t="s">
        <v>3079</v>
      </c>
      <c r="DO10" s="104" t="s">
        <v>470</v>
      </c>
      <c r="DP10" s="102">
        <v>105353</v>
      </c>
      <c r="DQ10" s="105">
        <v>106066</v>
      </c>
      <c r="DR10" s="105">
        <v>105044</v>
      </c>
      <c r="DS10" s="3">
        <v>106477</v>
      </c>
      <c r="DT10" s="3">
        <v>104974</v>
      </c>
      <c r="DU10" s="3">
        <v>108840</v>
      </c>
      <c r="DV10" s="3">
        <v>106237</v>
      </c>
    </row>
    <row r="11" spans="1:129" ht="15" customHeight="1" outlineLevel="2">
      <c r="A11" s="369">
        <v>893</v>
      </c>
      <c r="B11" s="14" t="s">
        <v>288</v>
      </c>
      <c r="C11" s="339" t="s">
        <v>294</v>
      </c>
      <c r="D11" s="345">
        <v>163</v>
      </c>
      <c r="E11" s="355">
        <v>170</v>
      </c>
      <c r="F11" s="355">
        <v>167</v>
      </c>
      <c r="G11" s="355">
        <v>167</v>
      </c>
      <c r="H11" s="355">
        <v>167</v>
      </c>
      <c r="I11" s="355">
        <v>167</v>
      </c>
      <c r="J11" s="355">
        <v>169</v>
      </c>
      <c r="K11" s="355">
        <v>182</v>
      </c>
      <c r="L11" s="355">
        <v>185</v>
      </c>
      <c r="M11" s="355">
        <v>186</v>
      </c>
      <c r="N11" s="355">
        <v>185</v>
      </c>
      <c r="O11" s="348">
        <v>200</v>
      </c>
      <c r="P11" s="345">
        <v>196</v>
      </c>
      <c r="Q11" s="355">
        <v>174</v>
      </c>
      <c r="R11" s="355">
        <v>173</v>
      </c>
      <c r="S11" s="355">
        <v>213</v>
      </c>
      <c r="T11" s="355">
        <v>210</v>
      </c>
      <c r="U11" s="355">
        <v>209</v>
      </c>
      <c r="V11" s="355">
        <v>206</v>
      </c>
      <c r="W11" s="355">
        <v>204</v>
      </c>
      <c r="X11" s="355">
        <v>203</v>
      </c>
      <c r="Y11" s="355">
        <v>204</v>
      </c>
      <c r="Z11" s="355">
        <v>204</v>
      </c>
      <c r="AA11" s="348">
        <v>209</v>
      </c>
      <c r="AB11" s="345">
        <v>209</v>
      </c>
      <c r="AC11" s="355">
        <v>211</v>
      </c>
      <c r="AD11" s="355">
        <v>213</v>
      </c>
      <c r="AE11" s="355">
        <v>213</v>
      </c>
      <c r="AF11" s="355">
        <v>214</v>
      </c>
      <c r="AG11" s="355">
        <v>214</v>
      </c>
      <c r="AH11" s="355">
        <v>215</v>
      </c>
      <c r="AI11" s="355">
        <v>219</v>
      </c>
      <c r="AJ11" s="355">
        <v>219</v>
      </c>
      <c r="AK11" s="355">
        <v>221</v>
      </c>
      <c r="AL11" s="355">
        <v>221</v>
      </c>
      <c r="AM11" s="348">
        <v>221</v>
      </c>
      <c r="AN11" s="345">
        <v>219</v>
      </c>
      <c r="AO11" s="355">
        <v>222</v>
      </c>
      <c r="AP11" s="355">
        <v>222</v>
      </c>
      <c r="AQ11" s="355">
        <v>222</v>
      </c>
      <c r="AR11" s="355">
        <v>222</v>
      </c>
      <c r="AS11" s="355">
        <v>221</v>
      </c>
      <c r="AT11" s="355">
        <v>216</v>
      </c>
      <c r="AU11" s="355">
        <v>215</v>
      </c>
      <c r="AV11" s="355">
        <v>215</v>
      </c>
      <c r="AW11" s="355">
        <v>215</v>
      </c>
      <c r="AX11" s="355">
        <v>215</v>
      </c>
      <c r="AY11" s="348">
        <v>215</v>
      </c>
      <c r="AZ11" s="345">
        <v>214</v>
      </c>
      <c r="BA11" s="355">
        <v>214</v>
      </c>
      <c r="BB11" s="355">
        <v>214</v>
      </c>
      <c r="BC11" s="355">
        <v>214</v>
      </c>
      <c r="BD11" s="355">
        <v>214</v>
      </c>
      <c r="BE11" s="355">
        <v>214</v>
      </c>
      <c r="BF11" s="355">
        <v>212</v>
      </c>
      <c r="BG11" s="355">
        <v>209</v>
      </c>
      <c r="BH11" s="355">
        <v>209</v>
      </c>
      <c r="BI11" s="355">
        <v>210</v>
      </c>
      <c r="BJ11" s="355">
        <v>205</v>
      </c>
      <c r="BK11" s="344">
        <v>205</v>
      </c>
      <c r="BL11" s="345">
        <v>257</v>
      </c>
      <c r="BM11" s="355">
        <v>256</v>
      </c>
      <c r="BN11" s="355">
        <v>259</v>
      </c>
      <c r="BO11" s="355">
        <v>264</v>
      </c>
      <c r="BP11" s="355">
        <v>264</v>
      </c>
      <c r="BQ11" s="355">
        <v>265</v>
      </c>
      <c r="BR11" s="355">
        <v>263</v>
      </c>
      <c r="BS11" s="355">
        <v>263</v>
      </c>
      <c r="BT11" s="355">
        <v>263</v>
      </c>
      <c r="BU11" s="355">
        <v>263</v>
      </c>
      <c r="BV11" s="355">
        <v>261</v>
      </c>
      <c r="BW11" s="344">
        <v>261</v>
      </c>
      <c r="BX11" s="345">
        <v>258</v>
      </c>
      <c r="BY11" s="355">
        <v>258</v>
      </c>
      <c r="BZ11" s="355">
        <v>269</v>
      </c>
      <c r="CA11" s="355">
        <v>266</v>
      </c>
      <c r="CB11" s="355">
        <v>270</v>
      </c>
      <c r="CC11" s="355">
        <v>273</v>
      </c>
      <c r="CD11" s="355">
        <v>275</v>
      </c>
      <c r="CE11" s="355">
        <v>275</v>
      </c>
      <c r="CF11" s="355">
        <v>276</v>
      </c>
      <c r="CG11" s="355">
        <v>277</v>
      </c>
      <c r="CH11" s="355">
        <v>274</v>
      </c>
      <c r="CI11" s="344">
        <v>269</v>
      </c>
      <c r="CJ11" s="345">
        <v>271</v>
      </c>
      <c r="CK11" s="355">
        <v>271</v>
      </c>
      <c r="CL11" s="355">
        <v>272</v>
      </c>
      <c r="CM11" s="355">
        <v>278</v>
      </c>
      <c r="CN11" s="355">
        <v>274</v>
      </c>
      <c r="CO11" s="355">
        <v>273</v>
      </c>
      <c r="CP11" s="355">
        <v>273</v>
      </c>
      <c r="CQ11" s="355">
        <v>273</v>
      </c>
      <c r="CR11" s="355">
        <v>273</v>
      </c>
      <c r="CS11" s="344">
        <v>274</v>
      </c>
      <c r="CT11" s="348">
        <v>273</v>
      </c>
      <c r="CU11" s="344">
        <v>273</v>
      </c>
      <c r="CV11" s="355">
        <v>272</v>
      </c>
      <c r="CW11" s="355">
        <v>271</v>
      </c>
      <c r="CX11" s="355">
        <v>272</v>
      </c>
      <c r="CY11" s="355"/>
      <c r="CZ11" s="355"/>
      <c r="DA11" s="355"/>
      <c r="DB11" s="355"/>
      <c r="DC11" s="355"/>
      <c r="DD11" s="355"/>
      <c r="DE11" s="355"/>
      <c r="DF11" s="355"/>
      <c r="DG11" s="355"/>
      <c r="DH11" s="103">
        <v>1</v>
      </c>
      <c r="DI11" s="83">
        <v>0.36764705882352938</v>
      </c>
      <c r="DJ11" s="706">
        <v>-1</v>
      </c>
      <c r="DK11" s="83">
        <v>-0.37174721189591076</v>
      </c>
      <c r="DO11" s="104" t="s">
        <v>471</v>
      </c>
      <c r="DP11" s="102">
        <v>106974</v>
      </c>
      <c r="DQ11" s="105">
        <v>105780</v>
      </c>
      <c r="DR11" s="105">
        <v>104884</v>
      </c>
      <c r="DS11" s="3">
        <v>106223</v>
      </c>
      <c r="DT11" s="1">
        <v>105266</v>
      </c>
      <c r="DU11" s="663">
        <v>108461</v>
      </c>
      <c r="DV11" s="663">
        <v>106318</v>
      </c>
    </row>
    <row r="12" spans="1:129" ht="15" outlineLevel="1">
      <c r="A12" s="124" t="s">
        <v>295</v>
      </c>
      <c r="B12" s="25"/>
      <c r="C12" s="26"/>
      <c r="D12" s="43">
        <v>3895</v>
      </c>
      <c r="E12" s="44">
        <v>3895</v>
      </c>
      <c r="F12" s="44">
        <v>3895</v>
      </c>
      <c r="G12" s="44">
        <v>3895</v>
      </c>
      <c r="H12" s="44">
        <v>3895</v>
      </c>
      <c r="I12" s="44">
        <v>3921</v>
      </c>
      <c r="J12" s="44">
        <v>3918</v>
      </c>
      <c r="K12" s="44">
        <v>3921</v>
      </c>
      <c r="L12" s="44">
        <v>3921</v>
      </c>
      <c r="M12" s="44">
        <v>3921</v>
      </c>
      <c r="N12" s="44">
        <v>3913</v>
      </c>
      <c r="O12" s="235">
        <v>4071</v>
      </c>
      <c r="P12" s="43">
        <v>4058</v>
      </c>
      <c r="Q12" s="44">
        <v>3463</v>
      </c>
      <c r="R12" s="44">
        <v>3424</v>
      </c>
      <c r="S12" s="44">
        <v>4210</v>
      </c>
      <c r="T12" s="44">
        <v>4145</v>
      </c>
      <c r="U12" s="44">
        <v>4163</v>
      </c>
      <c r="V12" s="44">
        <v>4119</v>
      </c>
      <c r="W12" s="44">
        <v>4124</v>
      </c>
      <c r="X12" s="44">
        <v>4122</v>
      </c>
      <c r="Y12" s="44">
        <v>4146</v>
      </c>
      <c r="Z12" s="44">
        <v>4138</v>
      </c>
      <c r="AA12" s="235">
        <v>4153</v>
      </c>
      <c r="AB12" s="43">
        <v>4153</v>
      </c>
      <c r="AC12" s="44">
        <v>4158</v>
      </c>
      <c r="AD12" s="44">
        <v>4156</v>
      </c>
      <c r="AE12" s="44">
        <v>4155</v>
      </c>
      <c r="AF12" s="44">
        <v>4135</v>
      </c>
      <c r="AG12" s="44">
        <v>4124</v>
      </c>
      <c r="AH12" s="44">
        <v>4125</v>
      </c>
      <c r="AI12" s="44">
        <v>4138</v>
      </c>
      <c r="AJ12" s="44">
        <v>4143</v>
      </c>
      <c r="AK12" s="44">
        <v>4150</v>
      </c>
      <c r="AL12" s="44">
        <v>4145</v>
      </c>
      <c r="AM12" s="235">
        <v>4144</v>
      </c>
      <c r="AN12" s="43">
        <v>4142</v>
      </c>
      <c r="AO12" s="44">
        <v>4148</v>
      </c>
      <c r="AP12" s="44">
        <v>4138</v>
      </c>
      <c r="AQ12" s="44">
        <v>4131</v>
      </c>
      <c r="AR12" s="44">
        <v>4123</v>
      </c>
      <c r="AS12" s="44">
        <v>4120</v>
      </c>
      <c r="AT12" s="44">
        <v>4112</v>
      </c>
      <c r="AU12" s="44">
        <v>4108</v>
      </c>
      <c r="AV12" s="44">
        <v>4100</v>
      </c>
      <c r="AW12" s="44">
        <v>4092</v>
      </c>
      <c r="AX12" s="44">
        <v>4083</v>
      </c>
      <c r="AY12" s="235">
        <v>4076</v>
      </c>
      <c r="AZ12" s="43">
        <v>4073</v>
      </c>
      <c r="BA12" s="44">
        <v>4064</v>
      </c>
      <c r="BB12" s="44">
        <v>4044</v>
      </c>
      <c r="BC12" s="44">
        <v>4035</v>
      </c>
      <c r="BD12" s="44">
        <v>4026</v>
      </c>
      <c r="BE12" s="44">
        <v>4016</v>
      </c>
      <c r="BF12" s="44">
        <v>3938</v>
      </c>
      <c r="BG12" s="44">
        <v>3910</v>
      </c>
      <c r="BH12" s="44">
        <v>3907</v>
      </c>
      <c r="BI12" s="44">
        <v>3899</v>
      </c>
      <c r="BJ12" s="44">
        <v>3901</v>
      </c>
      <c r="BK12" s="56">
        <v>3895</v>
      </c>
      <c r="BL12" s="43">
        <v>3880</v>
      </c>
      <c r="BM12" s="44">
        <v>3874</v>
      </c>
      <c r="BN12" s="44">
        <v>3927</v>
      </c>
      <c r="BO12" s="44">
        <v>3940</v>
      </c>
      <c r="BP12" s="44">
        <v>3940</v>
      </c>
      <c r="BQ12" s="44">
        <v>3995</v>
      </c>
      <c r="BR12" s="44">
        <v>3933</v>
      </c>
      <c r="BS12" s="44">
        <v>3951</v>
      </c>
      <c r="BT12" s="44">
        <v>3931</v>
      </c>
      <c r="BU12" s="44">
        <v>3915</v>
      </c>
      <c r="BV12" s="44">
        <v>3908</v>
      </c>
      <c r="BW12" s="56">
        <v>3922</v>
      </c>
      <c r="BX12" s="43">
        <v>3952</v>
      </c>
      <c r="BY12" s="44">
        <v>3900</v>
      </c>
      <c r="BZ12" s="44">
        <v>4338</v>
      </c>
      <c r="CA12" s="44">
        <v>4109</v>
      </c>
      <c r="CB12" s="44">
        <v>4218</v>
      </c>
      <c r="CC12" s="44">
        <v>4208</v>
      </c>
      <c r="CD12" s="44">
        <v>4186</v>
      </c>
      <c r="CE12" s="44">
        <v>4170</v>
      </c>
      <c r="CF12" s="44">
        <v>4152</v>
      </c>
      <c r="CG12" s="44">
        <v>4174</v>
      </c>
      <c r="CH12" s="44">
        <v>4146</v>
      </c>
      <c r="CI12" s="56">
        <v>4136</v>
      </c>
      <c r="CJ12" s="43">
        <v>4140</v>
      </c>
      <c r="CK12" s="44">
        <v>4110</v>
      </c>
      <c r="CL12" s="44">
        <v>4122</v>
      </c>
      <c r="CM12" s="44">
        <v>4176</v>
      </c>
      <c r="CN12" s="44">
        <v>4174</v>
      </c>
      <c r="CO12" s="44">
        <v>4202</v>
      </c>
      <c r="CP12" s="44">
        <v>4173</v>
      </c>
      <c r="CQ12" s="44">
        <v>4205</v>
      </c>
      <c r="CR12" s="44">
        <v>4195</v>
      </c>
      <c r="CS12" s="56">
        <v>4177</v>
      </c>
      <c r="CT12" s="235">
        <v>4199</v>
      </c>
      <c r="CU12" s="44">
        <v>4184</v>
      </c>
      <c r="CV12" s="44">
        <v>4169</v>
      </c>
      <c r="CW12" s="44">
        <v>4121</v>
      </c>
      <c r="CX12" s="44">
        <v>4167</v>
      </c>
      <c r="CY12" s="44"/>
      <c r="CZ12" s="44"/>
      <c r="DA12" s="44"/>
      <c r="DB12" s="44"/>
      <c r="DC12" s="44"/>
      <c r="DD12" s="44"/>
      <c r="DE12" s="44"/>
      <c r="DF12" s="44"/>
      <c r="DG12" s="44"/>
      <c r="DH12" s="103">
        <v>46</v>
      </c>
      <c r="DI12" s="83">
        <v>1.103911687065035</v>
      </c>
      <c r="DJ12" s="706">
        <v>-17</v>
      </c>
      <c r="DK12" s="83">
        <v>-0.41102514506769822</v>
      </c>
      <c r="DO12" s="104" t="s">
        <v>472</v>
      </c>
      <c r="DP12" s="102">
        <v>105793</v>
      </c>
      <c r="DQ12" s="105">
        <v>105898</v>
      </c>
      <c r="DR12" s="105">
        <v>104625</v>
      </c>
      <c r="DS12" s="3">
        <v>104412</v>
      </c>
      <c r="DT12" s="1">
        <v>104021</v>
      </c>
      <c r="DU12" s="663">
        <v>107936</v>
      </c>
      <c r="DV12" s="663">
        <v>106026</v>
      </c>
    </row>
    <row r="13" spans="1:129" ht="15" outlineLevel="2">
      <c r="A13" s="369">
        <v>120</v>
      </c>
      <c r="B13" s="14" t="s">
        <v>295</v>
      </c>
      <c r="C13" s="339" t="s">
        <v>296</v>
      </c>
      <c r="D13" s="345">
        <v>273</v>
      </c>
      <c r="E13" s="355">
        <v>273</v>
      </c>
      <c r="F13" s="355">
        <v>273</v>
      </c>
      <c r="G13" s="355">
        <v>273</v>
      </c>
      <c r="H13" s="355">
        <v>273</v>
      </c>
      <c r="I13" s="355">
        <v>273</v>
      </c>
      <c r="J13" s="355">
        <v>273</v>
      </c>
      <c r="K13" s="355">
        <v>273</v>
      </c>
      <c r="L13" s="355">
        <v>273</v>
      </c>
      <c r="M13" s="355">
        <v>273</v>
      </c>
      <c r="N13" s="355">
        <v>273</v>
      </c>
      <c r="O13" s="348">
        <v>290</v>
      </c>
      <c r="P13" s="345">
        <v>288</v>
      </c>
      <c r="Q13" s="355">
        <v>258</v>
      </c>
      <c r="R13" s="355">
        <v>257</v>
      </c>
      <c r="S13" s="355">
        <v>339</v>
      </c>
      <c r="T13" s="355">
        <v>335</v>
      </c>
      <c r="U13" s="355">
        <v>341</v>
      </c>
      <c r="V13" s="355">
        <v>343</v>
      </c>
      <c r="W13" s="355">
        <v>343</v>
      </c>
      <c r="X13" s="355">
        <v>343</v>
      </c>
      <c r="Y13" s="355">
        <v>346</v>
      </c>
      <c r="Z13" s="355">
        <v>346</v>
      </c>
      <c r="AA13" s="348">
        <v>351</v>
      </c>
      <c r="AB13" s="345">
        <v>351</v>
      </c>
      <c r="AC13" s="355">
        <v>351</v>
      </c>
      <c r="AD13" s="355">
        <v>350</v>
      </c>
      <c r="AE13" s="355">
        <v>350</v>
      </c>
      <c r="AF13" s="355">
        <v>354</v>
      </c>
      <c r="AG13" s="355">
        <v>352</v>
      </c>
      <c r="AH13" s="355">
        <v>351</v>
      </c>
      <c r="AI13" s="355">
        <v>353</v>
      </c>
      <c r="AJ13" s="355">
        <v>354</v>
      </c>
      <c r="AK13" s="355">
        <v>356</v>
      </c>
      <c r="AL13" s="355">
        <v>355</v>
      </c>
      <c r="AM13" s="348">
        <v>355</v>
      </c>
      <c r="AN13" s="345">
        <v>355</v>
      </c>
      <c r="AO13" s="355">
        <v>354</v>
      </c>
      <c r="AP13" s="355">
        <v>354</v>
      </c>
      <c r="AQ13" s="355">
        <v>353</v>
      </c>
      <c r="AR13" s="355">
        <v>352</v>
      </c>
      <c r="AS13" s="355">
        <v>352</v>
      </c>
      <c r="AT13" s="355">
        <v>352</v>
      </c>
      <c r="AU13" s="355">
        <v>352</v>
      </c>
      <c r="AV13" s="355">
        <v>350</v>
      </c>
      <c r="AW13" s="355">
        <v>349</v>
      </c>
      <c r="AX13" s="355">
        <v>348</v>
      </c>
      <c r="AY13" s="348">
        <v>346</v>
      </c>
      <c r="AZ13" s="345">
        <v>346</v>
      </c>
      <c r="BA13" s="355">
        <v>346</v>
      </c>
      <c r="BB13" s="355">
        <v>345</v>
      </c>
      <c r="BC13" s="355">
        <v>345</v>
      </c>
      <c r="BD13" s="355">
        <v>345</v>
      </c>
      <c r="BE13" s="355">
        <v>345</v>
      </c>
      <c r="BF13" s="355">
        <v>338</v>
      </c>
      <c r="BG13" s="355">
        <v>342</v>
      </c>
      <c r="BH13" s="355">
        <v>342</v>
      </c>
      <c r="BI13" s="355">
        <v>342</v>
      </c>
      <c r="BJ13" s="355">
        <v>340</v>
      </c>
      <c r="BK13" s="344">
        <v>340</v>
      </c>
      <c r="BL13" s="345">
        <v>339</v>
      </c>
      <c r="BM13" s="355">
        <v>339</v>
      </c>
      <c r="BN13" s="355">
        <v>339</v>
      </c>
      <c r="BO13" s="355">
        <v>340</v>
      </c>
      <c r="BP13" s="355">
        <v>340</v>
      </c>
      <c r="BQ13" s="355">
        <v>341</v>
      </c>
      <c r="BR13" s="355">
        <v>340</v>
      </c>
      <c r="BS13" s="355">
        <v>344</v>
      </c>
      <c r="BT13" s="355">
        <v>342</v>
      </c>
      <c r="BU13" s="355">
        <v>339</v>
      </c>
      <c r="BV13" s="355">
        <v>339</v>
      </c>
      <c r="BW13" s="344">
        <v>337</v>
      </c>
      <c r="BX13" s="345">
        <v>341</v>
      </c>
      <c r="BY13" s="355">
        <v>340</v>
      </c>
      <c r="BZ13" s="355">
        <v>349</v>
      </c>
      <c r="CA13" s="355">
        <v>322</v>
      </c>
      <c r="CB13" s="355">
        <v>332</v>
      </c>
      <c r="CC13" s="355">
        <v>330</v>
      </c>
      <c r="CD13" s="355">
        <v>329</v>
      </c>
      <c r="CE13" s="355">
        <v>328</v>
      </c>
      <c r="CF13" s="355">
        <v>328</v>
      </c>
      <c r="CG13" s="355">
        <v>331</v>
      </c>
      <c r="CH13" s="355">
        <v>328</v>
      </c>
      <c r="CI13" s="344">
        <v>330</v>
      </c>
      <c r="CJ13" s="345">
        <v>330</v>
      </c>
      <c r="CK13" s="355">
        <v>326</v>
      </c>
      <c r="CL13" s="355">
        <v>326</v>
      </c>
      <c r="CM13" s="355">
        <v>332</v>
      </c>
      <c r="CN13" s="355">
        <v>334</v>
      </c>
      <c r="CO13" s="355">
        <v>338</v>
      </c>
      <c r="CP13" s="355">
        <v>339</v>
      </c>
      <c r="CQ13" s="355">
        <v>341</v>
      </c>
      <c r="CR13" s="355">
        <v>342</v>
      </c>
      <c r="CS13" s="344">
        <v>344</v>
      </c>
      <c r="CT13" s="348">
        <v>346</v>
      </c>
      <c r="CU13" s="344">
        <v>345</v>
      </c>
      <c r="CV13" s="355">
        <v>344</v>
      </c>
      <c r="CW13" s="355">
        <v>338</v>
      </c>
      <c r="CX13" s="355">
        <v>348</v>
      </c>
      <c r="CY13" s="355"/>
      <c r="CZ13" s="355"/>
      <c r="DA13" s="355"/>
      <c r="DB13" s="355"/>
      <c r="DC13" s="355"/>
      <c r="DD13" s="355"/>
      <c r="DE13" s="355"/>
      <c r="DF13" s="355"/>
      <c r="DG13" s="355"/>
      <c r="DH13" s="103">
        <v>10</v>
      </c>
      <c r="DI13" s="83">
        <v>2.8735632183908044</v>
      </c>
      <c r="DJ13" s="706">
        <v>3</v>
      </c>
      <c r="DK13" s="83">
        <v>0.90909090909090906</v>
      </c>
      <c r="DO13" s="104" t="s">
        <v>473</v>
      </c>
      <c r="DP13" s="102">
        <v>105484</v>
      </c>
      <c r="DQ13" s="105">
        <v>106031</v>
      </c>
      <c r="DR13" s="105">
        <v>105164</v>
      </c>
      <c r="DS13" s="3">
        <v>104205</v>
      </c>
      <c r="DT13" s="1">
        <v>104098</v>
      </c>
      <c r="DU13" s="663">
        <v>107598</v>
      </c>
      <c r="DV13" s="663">
        <v>106671</v>
      </c>
    </row>
    <row r="14" spans="1:129" ht="15" outlineLevel="2">
      <c r="A14" s="369">
        <v>154</v>
      </c>
      <c r="B14" s="14" t="s">
        <v>295</v>
      </c>
      <c r="C14" s="339" t="s">
        <v>297</v>
      </c>
      <c r="D14" s="345">
        <v>1791</v>
      </c>
      <c r="E14" s="355">
        <v>1791</v>
      </c>
      <c r="F14" s="355">
        <v>1791</v>
      </c>
      <c r="G14" s="355">
        <v>1791</v>
      </c>
      <c r="H14" s="355">
        <v>1791</v>
      </c>
      <c r="I14" s="355">
        <v>1805</v>
      </c>
      <c r="J14" s="355">
        <v>1803</v>
      </c>
      <c r="K14" s="355">
        <v>1805</v>
      </c>
      <c r="L14" s="355">
        <v>1805</v>
      </c>
      <c r="M14" s="355">
        <v>1805</v>
      </c>
      <c r="N14" s="355">
        <v>1800</v>
      </c>
      <c r="O14" s="348">
        <v>1826</v>
      </c>
      <c r="P14" s="345">
        <v>1819</v>
      </c>
      <c r="Q14" s="355">
        <v>1537</v>
      </c>
      <c r="R14" s="355">
        <v>1514</v>
      </c>
      <c r="S14" s="355">
        <v>1895</v>
      </c>
      <c r="T14" s="355">
        <v>1860</v>
      </c>
      <c r="U14" s="355">
        <v>1872</v>
      </c>
      <c r="V14" s="355">
        <v>1844</v>
      </c>
      <c r="W14" s="355">
        <v>1847</v>
      </c>
      <c r="X14" s="355">
        <v>1846</v>
      </c>
      <c r="Y14" s="355">
        <v>1849</v>
      </c>
      <c r="Z14" s="355">
        <v>1845</v>
      </c>
      <c r="AA14" s="348">
        <v>1844</v>
      </c>
      <c r="AB14" s="345">
        <v>1843</v>
      </c>
      <c r="AC14" s="355">
        <v>1841</v>
      </c>
      <c r="AD14" s="355">
        <v>1843</v>
      </c>
      <c r="AE14" s="355">
        <v>1843</v>
      </c>
      <c r="AF14" s="355">
        <v>1832</v>
      </c>
      <c r="AG14" s="355">
        <v>1830</v>
      </c>
      <c r="AH14" s="355">
        <v>1827</v>
      </c>
      <c r="AI14" s="355">
        <v>1831</v>
      </c>
      <c r="AJ14" s="355">
        <v>1832</v>
      </c>
      <c r="AK14" s="355">
        <v>1831</v>
      </c>
      <c r="AL14" s="355">
        <v>1828</v>
      </c>
      <c r="AM14" s="348">
        <v>1828</v>
      </c>
      <c r="AN14" s="345">
        <v>1828</v>
      </c>
      <c r="AO14" s="355">
        <v>1829</v>
      </c>
      <c r="AP14" s="355">
        <v>1822</v>
      </c>
      <c r="AQ14" s="355">
        <v>1818</v>
      </c>
      <c r="AR14" s="355">
        <v>1816</v>
      </c>
      <c r="AS14" s="355">
        <v>1815</v>
      </c>
      <c r="AT14" s="355">
        <v>1810</v>
      </c>
      <c r="AU14" s="355">
        <v>1807</v>
      </c>
      <c r="AV14" s="355">
        <v>1804</v>
      </c>
      <c r="AW14" s="355">
        <v>1802</v>
      </c>
      <c r="AX14" s="355">
        <v>1797</v>
      </c>
      <c r="AY14" s="348">
        <v>1794</v>
      </c>
      <c r="AZ14" s="345">
        <v>1794</v>
      </c>
      <c r="BA14" s="355">
        <v>1791</v>
      </c>
      <c r="BB14" s="355">
        <v>1781</v>
      </c>
      <c r="BC14" s="355">
        <v>1773</v>
      </c>
      <c r="BD14" s="355">
        <v>1769</v>
      </c>
      <c r="BE14" s="355">
        <v>1762</v>
      </c>
      <c r="BF14" s="355">
        <v>1734</v>
      </c>
      <c r="BG14" s="355">
        <v>1734</v>
      </c>
      <c r="BH14" s="355">
        <v>1733</v>
      </c>
      <c r="BI14" s="355">
        <v>1730</v>
      </c>
      <c r="BJ14" s="355">
        <v>1731</v>
      </c>
      <c r="BK14" s="344">
        <v>1729</v>
      </c>
      <c r="BL14" s="345">
        <v>1723</v>
      </c>
      <c r="BM14" s="355">
        <v>1720</v>
      </c>
      <c r="BN14" s="355">
        <v>1748</v>
      </c>
      <c r="BO14" s="355">
        <v>1754</v>
      </c>
      <c r="BP14" s="355">
        <v>1754</v>
      </c>
      <c r="BQ14" s="355">
        <v>1771</v>
      </c>
      <c r="BR14" s="355">
        <v>1734</v>
      </c>
      <c r="BS14" s="355">
        <v>1734</v>
      </c>
      <c r="BT14" s="355">
        <v>1724</v>
      </c>
      <c r="BU14" s="355">
        <v>1714</v>
      </c>
      <c r="BV14" s="355">
        <v>1710</v>
      </c>
      <c r="BW14" s="344">
        <v>1719</v>
      </c>
      <c r="BX14" s="345">
        <v>1737</v>
      </c>
      <c r="BY14" s="355">
        <v>1714</v>
      </c>
      <c r="BZ14" s="355">
        <v>1941</v>
      </c>
      <c r="CA14" s="355">
        <v>1875</v>
      </c>
      <c r="CB14" s="355">
        <v>1911</v>
      </c>
      <c r="CC14" s="355">
        <v>1909</v>
      </c>
      <c r="CD14" s="355">
        <v>1892</v>
      </c>
      <c r="CE14" s="355">
        <v>1881</v>
      </c>
      <c r="CF14" s="355">
        <v>1874</v>
      </c>
      <c r="CG14" s="355">
        <v>1884</v>
      </c>
      <c r="CH14" s="355">
        <v>1879</v>
      </c>
      <c r="CI14" s="344">
        <v>1867</v>
      </c>
      <c r="CJ14" s="345">
        <v>1864</v>
      </c>
      <c r="CK14" s="355">
        <v>1843</v>
      </c>
      <c r="CL14" s="355">
        <v>1851</v>
      </c>
      <c r="CM14" s="355">
        <v>1884</v>
      </c>
      <c r="CN14" s="355">
        <v>1884</v>
      </c>
      <c r="CO14" s="355">
        <v>1897</v>
      </c>
      <c r="CP14" s="355">
        <v>1878</v>
      </c>
      <c r="CQ14" s="355">
        <v>1904</v>
      </c>
      <c r="CR14" s="355">
        <v>1891</v>
      </c>
      <c r="CS14" s="344">
        <v>1877</v>
      </c>
      <c r="CT14" s="348">
        <v>1886</v>
      </c>
      <c r="CU14" s="344">
        <v>1877</v>
      </c>
      <c r="CV14" s="355">
        <v>1870</v>
      </c>
      <c r="CW14" s="355">
        <v>1860</v>
      </c>
      <c r="CX14" s="355">
        <v>1870</v>
      </c>
      <c r="CY14" s="355"/>
      <c r="CZ14" s="355"/>
      <c r="DA14" s="355"/>
      <c r="DB14" s="355"/>
      <c r="DC14" s="355"/>
      <c r="DD14" s="355"/>
      <c r="DE14" s="355"/>
      <c r="DF14" s="355"/>
      <c r="DG14" s="355"/>
      <c r="DH14" s="103">
        <v>10</v>
      </c>
      <c r="DI14" s="83">
        <v>0.53475935828876997</v>
      </c>
      <c r="DJ14" s="706">
        <v>-7</v>
      </c>
      <c r="DK14" s="83">
        <v>-0.37493304767005892</v>
      </c>
      <c r="DO14" s="104" t="s">
        <v>474</v>
      </c>
      <c r="DP14" s="102">
        <v>105267</v>
      </c>
      <c r="DQ14" s="105">
        <v>106045</v>
      </c>
      <c r="DR14" s="105">
        <v>104973</v>
      </c>
      <c r="DS14" s="3">
        <v>104074</v>
      </c>
      <c r="DT14" s="1">
        <v>103804</v>
      </c>
      <c r="DU14" s="663">
        <v>107251</v>
      </c>
      <c r="DV14" s="663">
        <v>106662</v>
      </c>
    </row>
    <row r="15" spans="1:129" ht="15" outlineLevel="2">
      <c r="A15" s="369">
        <v>250</v>
      </c>
      <c r="B15" s="14" t="s">
        <v>295</v>
      </c>
      <c r="C15" s="339" t="s">
        <v>299</v>
      </c>
      <c r="D15" s="345">
        <v>696</v>
      </c>
      <c r="E15" s="355">
        <v>696</v>
      </c>
      <c r="F15" s="355">
        <v>696</v>
      </c>
      <c r="G15" s="355">
        <v>696</v>
      </c>
      <c r="H15" s="355">
        <v>696</v>
      </c>
      <c r="I15" s="355">
        <v>698</v>
      </c>
      <c r="J15" s="355">
        <v>698</v>
      </c>
      <c r="K15" s="355">
        <v>698</v>
      </c>
      <c r="L15" s="355">
        <v>698</v>
      </c>
      <c r="M15" s="355">
        <v>698</v>
      </c>
      <c r="N15" s="355">
        <v>698</v>
      </c>
      <c r="O15" s="348">
        <v>738</v>
      </c>
      <c r="P15" s="345">
        <v>737</v>
      </c>
      <c r="Q15" s="355">
        <v>620</v>
      </c>
      <c r="R15" s="355">
        <v>617</v>
      </c>
      <c r="S15" s="355">
        <v>742</v>
      </c>
      <c r="T15" s="355">
        <v>733</v>
      </c>
      <c r="U15" s="355">
        <v>727</v>
      </c>
      <c r="V15" s="355">
        <v>724</v>
      </c>
      <c r="W15" s="355">
        <v>725</v>
      </c>
      <c r="X15" s="355">
        <v>724</v>
      </c>
      <c r="Y15" s="355">
        <v>729</v>
      </c>
      <c r="Z15" s="355">
        <v>728</v>
      </c>
      <c r="AA15" s="348">
        <v>731</v>
      </c>
      <c r="AB15" s="345">
        <v>732</v>
      </c>
      <c r="AC15" s="355">
        <v>738</v>
      </c>
      <c r="AD15" s="355">
        <v>734</v>
      </c>
      <c r="AE15" s="355">
        <v>734</v>
      </c>
      <c r="AF15" s="355">
        <v>719</v>
      </c>
      <c r="AG15" s="355">
        <v>719</v>
      </c>
      <c r="AH15" s="355">
        <v>721</v>
      </c>
      <c r="AI15" s="355">
        <v>724</v>
      </c>
      <c r="AJ15" s="355">
        <v>724</v>
      </c>
      <c r="AK15" s="355">
        <v>728</v>
      </c>
      <c r="AL15" s="355">
        <v>728</v>
      </c>
      <c r="AM15" s="348">
        <v>728</v>
      </c>
      <c r="AN15" s="345">
        <v>728</v>
      </c>
      <c r="AO15" s="355">
        <v>730</v>
      </c>
      <c r="AP15" s="355">
        <v>727</v>
      </c>
      <c r="AQ15" s="355">
        <v>726</v>
      </c>
      <c r="AR15" s="355">
        <v>725</v>
      </c>
      <c r="AS15" s="355">
        <v>724</v>
      </c>
      <c r="AT15" s="355">
        <v>723</v>
      </c>
      <c r="AU15" s="355">
        <v>723</v>
      </c>
      <c r="AV15" s="355">
        <v>722</v>
      </c>
      <c r="AW15" s="355">
        <v>722</v>
      </c>
      <c r="AX15" s="355">
        <v>720</v>
      </c>
      <c r="AY15" s="348">
        <v>719</v>
      </c>
      <c r="AZ15" s="345">
        <v>718</v>
      </c>
      <c r="BA15" s="355">
        <v>714</v>
      </c>
      <c r="BB15" s="355">
        <v>712</v>
      </c>
      <c r="BC15" s="355">
        <v>711</v>
      </c>
      <c r="BD15" s="355">
        <v>708</v>
      </c>
      <c r="BE15" s="355">
        <v>707</v>
      </c>
      <c r="BF15" s="355">
        <v>690</v>
      </c>
      <c r="BG15" s="355">
        <v>675</v>
      </c>
      <c r="BH15" s="355">
        <v>674</v>
      </c>
      <c r="BI15" s="355">
        <v>672</v>
      </c>
      <c r="BJ15" s="355">
        <v>673</v>
      </c>
      <c r="BK15" s="344">
        <v>672</v>
      </c>
      <c r="BL15" s="345">
        <v>670</v>
      </c>
      <c r="BM15" s="355">
        <v>669</v>
      </c>
      <c r="BN15" s="355">
        <v>674</v>
      </c>
      <c r="BO15" s="355">
        <v>675</v>
      </c>
      <c r="BP15" s="355">
        <v>675</v>
      </c>
      <c r="BQ15" s="355">
        <v>683</v>
      </c>
      <c r="BR15" s="355">
        <v>673</v>
      </c>
      <c r="BS15" s="355">
        <v>676</v>
      </c>
      <c r="BT15" s="355">
        <v>675</v>
      </c>
      <c r="BU15" s="355">
        <v>672</v>
      </c>
      <c r="BV15" s="355">
        <v>670</v>
      </c>
      <c r="BW15" s="344">
        <v>673</v>
      </c>
      <c r="BX15" s="345">
        <v>674</v>
      </c>
      <c r="BY15" s="355">
        <v>665</v>
      </c>
      <c r="BZ15" s="355">
        <v>749</v>
      </c>
      <c r="CA15" s="355">
        <v>700</v>
      </c>
      <c r="CB15" s="355">
        <v>714</v>
      </c>
      <c r="CC15" s="355">
        <v>715</v>
      </c>
      <c r="CD15" s="355">
        <v>716</v>
      </c>
      <c r="CE15" s="355">
        <v>713</v>
      </c>
      <c r="CF15" s="355">
        <v>706</v>
      </c>
      <c r="CG15" s="355">
        <v>712</v>
      </c>
      <c r="CH15" s="355">
        <v>710</v>
      </c>
      <c r="CI15" s="344">
        <v>707</v>
      </c>
      <c r="CJ15" s="345">
        <v>713</v>
      </c>
      <c r="CK15" s="355">
        <v>716</v>
      </c>
      <c r="CL15" s="355">
        <v>719</v>
      </c>
      <c r="CM15" s="355">
        <v>721</v>
      </c>
      <c r="CN15" s="355">
        <v>721</v>
      </c>
      <c r="CO15" s="355">
        <v>727</v>
      </c>
      <c r="CP15" s="355">
        <v>728</v>
      </c>
      <c r="CQ15" s="355">
        <v>729</v>
      </c>
      <c r="CR15" s="355">
        <v>729</v>
      </c>
      <c r="CS15" s="344">
        <v>726</v>
      </c>
      <c r="CT15" s="348">
        <v>730</v>
      </c>
      <c r="CU15" s="344">
        <v>725</v>
      </c>
      <c r="CV15" s="355">
        <v>726</v>
      </c>
      <c r="CW15" s="355">
        <v>717</v>
      </c>
      <c r="CX15" s="355">
        <v>722</v>
      </c>
      <c r="CY15" s="355"/>
      <c r="CZ15" s="355"/>
      <c r="DA15" s="355"/>
      <c r="DB15" s="355"/>
      <c r="DC15" s="355"/>
      <c r="DD15" s="355"/>
      <c r="DE15" s="355"/>
      <c r="DF15" s="355"/>
      <c r="DG15" s="355"/>
      <c r="DH15" s="103">
        <v>5</v>
      </c>
      <c r="DI15" s="83">
        <v>0.69252077562326864</v>
      </c>
      <c r="DJ15" s="706">
        <v>-3</v>
      </c>
      <c r="DK15" s="83">
        <v>-0.42432814710042432</v>
      </c>
      <c r="DO15" s="104" t="s">
        <v>475</v>
      </c>
      <c r="DP15" s="102">
        <v>105957</v>
      </c>
      <c r="DQ15" s="105">
        <v>106071</v>
      </c>
      <c r="DR15" s="105">
        <v>104813</v>
      </c>
      <c r="DS15" s="3">
        <v>103951</v>
      </c>
      <c r="DT15" s="1">
        <v>103451</v>
      </c>
      <c r="DU15" s="663">
        <v>107471</v>
      </c>
      <c r="DV15" s="663">
        <v>105468</v>
      </c>
    </row>
    <row r="16" spans="1:129" ht="15" outlineLevel="2">
      <c r="A16" s="369">
        <v>495</v>
      </c>
      <c r="B16" s="14" t="s">
        <v>295</v>
      </c>
      <c r="C16" s="339" t="s">
        <v>301</v>
      </c>
      <c r="D16" s="345">
        <v>372</v>
      </c>
      <c r="E16" s="355">
        <v>372</v>
      </c>
      <c r="F16" s="355">
        <v>372</v>
      </c>
      <c r="G16" s="355">
        <v>372</v>
      </c>
      <c r="H16" s="355">
        <v>372</v>
      </c>
      <c r="I16" s="355">
        <v>373</v>
      </c>
      <c r="J16" s="355">
        <v>373</v>
      </c>
      <c r="K16" s="355">
        <v>373</v>
      </c>
      <c r="L16" s="355">
        <v>373</v>
      </c>
      <c r="M16" s="355">
        <v>373</v>
      </c>
      <c r="N16" s="355">
        <v>373</v>
      </c>
      <c r="O16" s="348">
        <v>390</v>
      </c>
      <c r="P16" s="345">
        <v>390</v>
      </c>
      <c r="Q16" s="355">
        <v>340</v>
      </c>
      <c r="R16" s="355">
        <v>336</v>
      </c>
      <c r="S16" s="355">
        <v>394</v>
      </c>
      <c r="T16" s="355">
        <v>389</v>
      </c>
      <c r="U16" s="355">
        <v>387</v>
      </c>
      <c r="V16" s="355">
        <v>386</v>
      </c>
      <c r="W16" s="355">
        <v>387</v>
      </c>
      <c r="X16" s="355">
        <v>387</v>
      </c>
      <c r="Y16" s="355">
        <v>391</v>
      </c>
      <c r="Z16" s="355">
        <v>390</v>
      </c>
      <c r="AA16" s="348">
        <v>397</v>
      </c>
      <c r="AB16" s="345">
        <v>397</v>
      </c>
      <c r="AC16" s="355">
        <v>397</v>
      </c>
      <c r="AD16" s="355">
        <v>396</v>
      </c>
      <c r="AE16" s="355">
        <v>395</v>
      </c>
      <c r="AF16" s="355">
        <v>393</v>
      </c>
      <c r="AG16" s="355">
        <v>392</v>
      </c>
      <c r="AH16" s="355">
        <v>393</v>
      </c>
      <c r="AI16" s="355">
        <v>397</v>
      </c>
      <c r="AJ16" s="355">
        <v>398</v>
      </c>
      <c r="AK16" s="355">
        <v>400</v>
      </c>
      <c r="AL16" s="355">
        <v>400</v>
      </c>
      <c r="AM16" s="348">
        <v>400</v>
      </c>
      <c r="AN16" s="345">
        <v>400</v>
      </c>
      <c r="AO16" s="355">
        <v>400</v>
      </c>
      <c r="AP16" s="355">
        <v>400</v>
      </c>
      <c r="AQ16" s="355">
        <v>399</v>
      </c>
      <c r="AR16" s="355">
        <v>397</v>
      </c>
      <c r="AS16" s="355">
        <v>397</v>
      </c>
      <c r="AT16" s="355">
        <v>395</v>
      </c>
      <c r="AU16" s="355">
        <v>395</v>
      </c>
      <c r="AV16" s="355">
        <v>395</v>
      </c>
      <c r="AW16" s="355">
        <v>391</v>
      </c>
      <c r="AX16" s="355">
        <v>391</v>
      </c>
      <c r="AY16" s="348">
        <v>391</v>
      </c>
      <c r="AZ16" s="345">
        <v>390</v>
      </c>
      <c r="BA16" s="355">
        <v>389</v>
      </c>
      <c r="BB16" s="355">
        <v>385</v>
      </c>
      <c r="BC16" s="355">
        <v>385</v>
      </c>
      <c r="BD16" s="355">
        <v>384</v>
      </c>
      <c r="BE16" s="355">
        <v>383</v>
      </c>
      <c r="BF16" s="355">
        <v>376</v>
      </c>
      <c r="BG16" s="355">
        <v>372</v>
      </c>
      <c r="BH16" s="355">
        <v>372</v>
      </c>
      <c r="BI16" s="355">
        <v>372</v>
      </c>
      <c r="BJ16" s="355">
        <v>367</v>
      </c>
      <c r="BK16" s="344">
        <v>366</v>
      </c>
      <c r="BL16" s="345">
        <v>365</v>
      </c>
      <c r="BM16" s="355">
        <v>364</v>
      </c>
      <c r="BN16" s="355">
        <v>364</v>
      </c>
      <c r="BO16" s="355">
        <v>365</v>
      </c>
      <c r="BP16" s="355">
        <v>365</v>
      </c>
      <c r="BQ16" s="355">
        <v>375</v>
      </c>
      <c r="BR16" s="355">
        <v>370</v>
      </c>
      <c r="BS16" s="355">
        <v>373</v>
      </c>
      <c r="BT16" s="355">
        <v>369</v>
      </c>
      <c r="BU16" s="355">
        <v>369</v>
      </c>
      <c r="BV16" s="355">
        <v>368</v>
      </c>
      <c r="BW16" s="344">
        <v>369</v>
      </c>
      <c r="BX16" s="345">
        <v>370</v>
      </c>
      <c r="BY16" s="355">
        <v>367</v>
      </c>
      <c r="BZ16" s="355">
        <v>399</v>
      </c>
      <c r="CA16" s="355">
        <v>378</v>
      </c>
      <c r="CB16" s="355">
        <v>386</v>
      </c>
      <c r="CC16" s="355">
        <v>387</v>
      </c>
      <c r="CD16" s="355">
        <v>384</v>
      </c>
      <c r="CE16" s="355">
        <v>383</v>
      </c>
      <c r="CF16" s="355">
        <v>382</v>
      </c>
      <c r="CG16" s="355">
        <v>383</v>
      </c>
      <c r="CH16" s="355">
        <v>375</v>
      </c>
      <c r="CI16" s="344">
        <v>367</v>
      </c>
      <c r="CJ16" s="345">
        <v>366</v>
      </c>
      <c r="CK16" s="355">
        <v>362</v>
      </c>
      <c r="CL16" s="355">
        <v>364</v>
      </c>
      <c r="CM16" s="355">
        <v>372</v>
      </c>
      <c r="CN16" s="355">
        <v>368</v>
      </c>
      <c r="CO16" s="355">
        <v>372</v>
      </c>
      <c r="CP16" s="355">
        <v>367</v>
      </c>
      <c r="CQ16" s="355">
        <v>370</v>
      </c>
      <c r="CR16" s="355">
        <v>371</v>
      </c>
      <c r="CS16" s="344">
        <v>369</v>
      </c>
      <c r="CT16" s="348">
        <v>372</v>
      </c>
      <c r="CU16" s="344">
        <v>371</v>
      </c>
      <c r="CV16" s="355">
        <v>367</v>
      </c>
      <c r="CW16" s="355">
        <v>362</v>
      </c>
      <c r="CX16" s="355">
        <v>362</v>
      </c>
      <c r="CY16" s="355"/>
      <c r="CZ16" s="355"/>
      <c r="DA16" s="355"/>
      <c r="DB16" s="355"/>
      <c r="DC16" s="355"/>
      <c r="DD16" s="355"/>
      <c r="DE16" s="355"/>
      <c r="DF16" s="355"/>
      <c r="DG16" s="355"/>
      <c r="DH16" s="103">
        <v>0</v>
      </c>
      <c r="DI16" s="83">
        <v>0</v>
      </c>
      <c r="DJ16" s="706">
        <v>-9</v>
      </c>
      <c r="DK16" s="83">
        <v>-2.4523160762942782</v>
      </c>
      <c r="DO16" s="104" t="s">
        <v>476</v>
      </c>
      <c r="DP16" s="102">
        <v>105795</v>
      </c>
      <c r="DQ16" s="105">
        <v>105884</v>
      </c>
      <c r="DR16" s="105">
        <v>104514</v>
      </c>
      <c r="DS16" s="3">
        <v>103939</v>
      </c>
      <c r="DT16" s="1">
        <v>103298</v>
      </c>
      <c r="DU16" s="663">
        <v>106892</v>
      </c>
      <c r="DV16" s="663">
        <v>106465</v>
      </c>
    </row>
    <row r="17" spans="1:126" ht="15" outlineLevel="2">
      <c r="A17" s="369">
        <v>790</v>
      </c>
      <c r="B17" s="14" t="s">
        <v>295</v>
      </c>
      <c r="C17" s="339" t="s">
        <v>303</v>
      </c>
      <c r="D17" s="345">
        <v>388</v>
      </c>
      <c r="E17" s="355">
        <v>388</v>
      </c>
      <c r="F17" s="355">
        <v>388</v>
      </c>
      <c r="G17" s="355">
        <v>388</v>
      </c>
      <c r="H17" s="355">
        <v>388</v>
      </c>
      <c r="I17" s="355">
        <v>393</v>
      </c>
      <c r="J17" s="355">
        <v>393</v>
      </c>
      <c r="K17" s="355">
        <v>393</v>
      </c>
      <c r="L17" s="355">
        <v>393</v>
      </c>
      <c r="M17" s="355">
        <v>393</v>
      </c>
      <c r="N17" s="355">
        <v>391</v>
      </c>
      <c r="O17" s="348">
        <v>418</v>
      </c>
      <c r="P17" s="345">
        <v>416</v>
      </c>
      <c r="Q17" s="355">
        <v>359</v>
      </c>
      <c r="R17" s="355">
        <v>354</v>
      </c>
      <c r="S17" s="355">
        <v>422</v>
      </c>
      <c r="T17" s="355">
        <v>414</v>
      </c>
      <c r="U17" s="355">
        <v>424</v>
      </c>
      <c r="V17" s="355">
        <v>418</v>
      </c>
      <c r="W17" s="355">
        <v>419</v>
      </c>
      <c r="X17" s="355">
        <v>419</v>
      </c>
      <c r="Y17" s="355">
        <v>424</v>
      </c>
      <c r="Z17" s="355">
        <v>423</v>
      </c>
      <c r="AA17" s="348">
        <v>423</v>
      </c>
      <c r="AB17" s="345">
        <v>422</v>
      </c>
      <c r="AC17" s="355">
        <v>422</v>
      </c>
      <c r="AD17" s="355">
        <v>422</v>
      </c>
      <c r="AE17" s="355">
        <v>422</v>
      </c>
      <c r="AF17" s="355">
        <v>423</v>
      </c>
      <c r="AG17" s="355">
        <v>418</v>
      </c>
      <c r="AH17" s="355">
        <v>418</v>
      </c>
      <c r="AI17" s="355">
        <v>418</v>
      </c>
      <c r="AJ17" s="355">
        <v>418</v>
      </c>
      <c r="AK17" s="355">
        <v>418</v>
      </c>
      <c r="AL17" s="355">
        <v>418</v>
      </c>
      <c r="AM17" s="348">
        <v>418</v>
      </c>
      <c r="AN17" s="345">
        <v>417</v>
      </c>
      <c r="AO17" s="355">
        <v>418</v>
      </c>
      <c r="AP17" s="355">
        <v>418</v>
      </c>
      <c r="AQ17" s="355">
        <v>418</v>
      </c>
      <c r="AR17" s="355">
        <v>418</v>
      </c>
      <c r="AS17" s="355">
        <v>417</v>
      </c>
      <c r="AT17" s="355">
        <v>417</v>
      </c>
      <c r="AU17" s="355">
        <v>416</v>
      </c>
      <c r="AV17" s="355">
        <v>414</v>
      </c>
      <c r="AW17" s="355">
        <v>414</v>
      </c>
      <c r="AX17" s="355">
        <v>413</v>
      </c>
      <c r="AY17" s="348">
        <v>412</v>
      </c>
      <c r="AZ17" s="345">
        <v>412</v>
      </c>
      <c r="BA17" s="355">
        <v>412</v>
      </c>
      <c r="BB17" s="355">
        <v>411</v>
      </c>
      <c r="BC17" s="355">
        <v>411</v>
      </c>
      <c r="BD17" s="355">
        <v>411</v>
      </c>
      <c r="BE17" s="355">
        <v>411</v>
      </c>
      <c r="BF17" s="355">
        <v>397</v>
      </c>
      <c r="BG17" s="355">
        <v>389</v>
      </c>
      <c r="BH17" s="355">
        <v>388</v>
      </c>
      <c r="BI17" s="355">
        <v>387</v>
      </c>
      <c r="BJ17" s="355">
        <v>390</v>
      </c>
      <c r="BK17" s="344">
        <v>389</v>
      </c>
      <c r="BL17" s="345">
        <v>384</v>
      </c>
      <c r="BM17" s="355">
        <v>384</v>
      </c>
      <c r="BN17" s="355">
        <v>394</v>
      </c>
      <c r="BO17" s="355">
        <v>396</v>
      </c>
      <c r="BP17" s="355">
        <v>396</v>
      </c>
      <c r="BQ17" s="355">
        <v>403</v>
      </c>
      <c r="BR17" s="355">
        <v>396</v>
      </c>
      <c r="BS17" s="355">
        <v>399</v>
      </c>
      <c r="BT17" s="355">
        <v>397</v>
      </c>
      <c r="BU17" s="355">
        <v>397</v>
      </c>
      <c r="BV17" s="355">
        <v>398</v>
      </c>
      <c r="BW17" s="344">
        <v>400</v>
      </c>
      <c r="BX17" s="345">
        <v>407</v>
      </c>
      <c r="BY17" s="355">
        <v>401</v>
      </c>
      <c r="BZ17" s="355">
        <v>449</v>
      </c>
      <c r="CA17" s="355">
        <v>412</v>
      </c>
      <c r="CB17" s="355">
        <v>435</v>
      </c>
      <c r="CC17" s="355">
        <v>437</v>
      </c>
      <c r="CD17" s="355">
        <v>436</v>
      </c>
      <c r="CE17" s="355">
        <v>437</v>
      </c>
      <c r="CF17" s="355">
        <v>437</v>
      </c>
      <c r="CG17" s="355">
        <v>440</v>
      </c>
      <c r="CH17" s="355">
        <v>438</v>
      </c>
      <c r="CI17" s="344">
        <v>442</v>
      </c>
      <c r="CJ17" s="345">
        <v>443</v>
      </c>
      <c r="CK17" s="355">
        <v>441</v>
      </c>
      <c r="CL17" s="355">
        <v>440</v>
      </c>
      <c r="CM17" s="355">
        <v>442</v>
      </c>
      <c r="CN17" s="355">
        <v>442</v>
      </c>
      <c r="CO17" s="355">
        <v>442</v>
      </c>
      <c r="CP17" s="355">
        <v>434</v>
      </c>
      <c r="CQ17" s="355">
        <v>435</v>
      </c>
      <c r="CR17" s="355">
        <v>434</v>
      </c>
      <c r="CS17" s="344">
        <v>433</v>
      </c>
      <c r="CT17" s="348">
        <v>432</v>
      </c>
      <c r="CU17" s="344">
        <v>433</v>
      </c>
      <c r="CV17" s="355">
        <v>430</v>
      </c>
      <c r="CW17" s="355">
        <v>426</v>
      </c>
      <c r="CX17" s="355">
        <v>431</v>
      </c>
      <c r="CY17" s="355"/>
      <c r="CZ17" s="355"/>
      <c r="DA17" s="355"/>
      <c r="DB17" s="355"/>
      <c r="DC17" s="355"/>
      <c r="DD17" s="355"/>
      <c r="DE17" s="355"/>
      <c r="DF17" s="355"/>
      <c r="DG17" s="355"/>
      <c r="DH17" s="103">
        <v>5</v>
      </c>
      <c r="DI17" s="83">
        <v>1.160092807424594</v>
      </c>
      <c r="DJ17" s="706">
        <v>-2</v>
      </c>
      <c r="DK17" s="83">
        <v>-0.45248868778280549</v>
      </c>
      <c r="DO17" s="104" t="s">
        <v>477</v>
      </c>
      <c r="DP17" s="102">
        <v>106002</v>
      </c>
      <c r="DQ17" s="105">
        <v>105786</v>
      </c>
      <c r="DR17" s="105">
        <v>104367</v>
      </c>
      <c r="DS17" s="3">
        <v>103803</v>
      </c>
      <c r="DT17" s="1">
        <v>103313</v>
      </c>
      <c r="DU17" s="663">
        <v>105628</v>
      </c>
      <c r="DV17" s="663">
        <v>106175</v>
      </c>
    </row>
    <row r="18" spans="1:126" ht="15" outlineLevel="2">
      <c r="A18" s="369">
        <v>895</v>
      </c>
      <c r="B18" s="14" t="s">
        <v>295</v>
      </c>
      <c r="C18" s="339" t="s">
        <v>305</v>
      </c>
      <c r="D18" s="345">
        <v>375</v>
      </c>
      <c r="E18" s="355">
        <v>375</v>
      </c>
      <c r="F18" s="355">
        <v>375</v>
      </c>
      <c r="G18" s="355">
        <v>375</v>
      </c>
      <c r="H18" s="355">
        <v>375</v>
      </c>
      <c r="I18" s="355">
        <v>379</v>
      </c>
      <c r="J18" s="355">
        <v>378</v>
      </c>
      <c r="K18" s="355">
        <v>379</v>
      </c>
      <c r="L18" s="355">
        <v>379</v>
      </c>
      <c r="M18" s="355">
        <v>379</v>
      </c>
      <c r="N18" s="355">
        <v>378</v>
      </c>
      <c r="O18" s="348">
        <v>409</v>
      </c>
      <c r="P18" s="345">
        <v>408</v>
      </c>
      <c r="Q18" s="355">
        <v>349</v>
      </c>
      <c r="R18" s="355">
        <v>346</v>
      </c>
      <c r="S18" s="355">
        <v>418</v>
      </c>
      <c r="T18" s="355">
        <v>414</v>
      </c>
      <c r="U18" s="355">
        <v>412</v>
      </c>
      <c r="V18" s="355">
        <v>404</v>
      </c>
      <c r="W18" s="355">
        <v>403</v>
      </c>
      <c r="X18" s="355">
        <v>403</v>
      </c>
      <c r="Y18" s="355">
        <v>407</v>
      </c>
      <c r="Z18" s="355">
        <v>406</v>
      </c>
      <c r="AA18" s="348">
        <v>407</v>
      </c>
      <c r="AB18" s="345">
        <v>408</v>
      </c>
      <c r="AC18" s="355">
        <v>409</v>
      </c>
      <c r="AD18" s="355">
        <v>411</v>
      </c>
      <c r="AE18" s="355">
        <v>411</v>
      </c>
      <c r="AF18" s="355">
        <v>414</v>
      </c>
      <c r="AG18" s="355">
        <v>413</v>
      </c>
      <c r="AH18" s="355">
        <v>415</v>
      </c>
      <c r="AI18" s="355">
        <v>415</v>
      </c>
      <c r="AJ18" s="355">
        <v>417</v>
      </c>
      <c r="AK18" s="355">
        <v>417</v>
      </c>
      <c r="AL18" s="355">
        <v>416</v>
      </c>
      <c r="AM18" s="348">
        <v>415</v>
      </c>
      <c r="AN18" s="345">
        <v>414</v>
      </c>
      <c r="AO18" s="355">
        <v>417</v>
      </c>
      <c r="AP18" s="355">
        <v>417</v>
      </c>
      <c r="AQ18" s="355">
        <v>417</v>
      </c>
      <c r="AR18" s="355">
        <v>415</v>
      </c>
      <c r="AS18" s="355">
        <v>415</v>
      </c>
      <c r="AT18" s="355">
        <v>415</v>
      </c>
      <c r="AU18" s="355">
        <v>415</v>
      </c>
      <c r="AV18" s="355">
        <v>415</v>
      </c>
      <c r="AW18" s="355">
        <v>414</v>
      </c>
      <c r="AX18" s="355">
        <v>414</v>
      </c>
      <c r="AY18" s="348">
        <v>414</v>
      </c>
      <c r="AZ18" s="345">
        <v>413</v>
      </c>
      <c r="BA18" s="355">
        <v>412</v>
      </c>
      <c r="BB18" s="355">
        <v>410</v>
      </c>
      <c r="BC18" s="355">
        <v>410</v>
      </c>
      <c r="BD18" s="355">
        <v>409</v>
      </c>
      <c r="BE18" s="355">
        <v>408</v>
      </c>
      <c r="BF18" s="355">
        <v>403</v>
      </c>
      <c r="BG18" s="355">
        <v>398</v>
      </c>
      <c r="BH18" s="355">
        <v>398</v>
      </c>
      <c r="BI18" s="355">
        <v>396</v>
      </c>
      <c r="BJ18" s="355">
        <v>400</v>
      </c>
      <c r="BK18" s="344">
        <v>399</v>
      </c>
      <c r="BL18" s="345">
        <v>399</v>
      </c>
      <c r="BM18" s="355">
        <v>398</v>
      </c>
      <c r="BN18" s="355">
        <v>408</v>
      </c>
      <c r="BO18" s="355">
        <v>410</v>
      </c>
      <c r="BP18" s="355">
        <v>410</v>
      </c>
      <c r="BQ18" s="355">
        <v>422</v>
      </c>
      <c r="BR18" s="355">
        <v>420</v>
      </c>
      <c r="BS18" s="355">
        <v>425</v>
      </c>
      <c r="BT18" s="355">
        <v>424</v>
      </c>
      <c r="BU18" s="355">
        <v>424</v>
      </c>
      <c r="BV18" s="355">
        <v>423</v>
      </c>
      <c r="BW18" s="344">
        <v>424</v>
      </c>
      <c r="BX18" s="345">
        <v>423</v>
      </c>
      <c r="BY18" s="355">
        <v>413</v>
      </c>
      <c r="BZ18" s="355">
        <v>451</v>
      </c>
      <c r="CA18" s="355">
        <v>422</v>
      </c>
      <c r="CB18" s="355">
        <v>440</v>
      </c>
      <c r="CC18" s="355">
        <v>430</v>
      </c>
      <c r="CD18" s="355">
        <v>429</v>
      </c>
      <c r="CE18" s="355">
        <v>428</v>
      </c>
      <c r="CF18" s="355">
        <v>425</v>
      </c>
      <c r="CG18" s="355">
        <v>424</v>
      </c>
      <c r="CH18" s="355">
        <v>416</v>
      </c>
      <c r="CI18" s="344">
        <v>423</v>
      </c>
      <c r="CJ18" s="345">
        <v>424</v>
      </c>
      <c r="CK18" s="355">
        <v>422</v>
      </c>
      <c r="CL18" s="355">
        <v>422</v>
      </c>
      <c r="CM18" s="355">
        <v>425</v>
      </c>
      <c r="CN18" s="355">
        <v>425</v>
      </c>
      <c r="CO18" s="355">
        <v>426</v>
      </c>
      <c r="CP18" s="355">
        <v>427</v>
      </c>
      <c r="CQ18" s="355">
        <v>426</v>
      </c>
      <c r="CR18" s="355">
        <v>428</v>
      </c>
      <c r="CS18" s="344">
        <v>428</v>
      </c>
      <c r="CT18" s="348">
        <v>433</v>
      </c>
      <c r="CU18" s="344">
        <v>433</v>
      </c>
      <c r="CV18" s="355">
        <v>432</v>
      </c>
      <c r="CW18" s="355">
        <v>418</v>
      </c>
      <c r="CX18" s="355">
        <v>434</v>
      </c>
      <c r="CY18" s="355"/>
      <c r="CZ18" s="355"/>
      <c r="DA18" s="355"/>
      <c r="DB18" s="355"/>
      <c r="DC18" s="355"/>
      <c r="DD18" s="355"/>
      <c r="DE18" s="355"/>
      <c r="DF18" s="355"/>
      <c r="DG18" s="355"/>
      <c r="DH18" s="103">
        <v>16</v>
      </c>
      <c r="DI18" s="83">
        <v>3.6866359447004609</v>
      </c>
      <c r="DJ18" s="706">
        <v>1</v>
      </c>
      <c r="DK18" s="83">
        <v>0.2364066193853428</v>
      </c>
    </row>
    <row r="19" spans="1:126" ht="15" outlineLevel="1">
      <c r="A19" s="124" t="s">
        <v>306</v>
      </c>
      <c r="B19" s="25"/>
      <c r="C19" s="26"/>
      <c r="D19" s="43">
        <v>8708</v>
      </c>
      <c r="E19" s="44">
        <v>8708</v>
      </c>
      <c r="F19" s="44">
        <v>8708</v>
      </c>
      <c r="G19" s="44">
        <v>8708</v>
      </c>
      <c r="H19" s="44">
        <v>8708</v>
      </c>
      <c r="I19" s="44">
        <v>8811</v>
      </c>
      <c r="J19" s="44">
        <v>8808</v>
      </c>
      <c r="K19" s="44">
        <v>8810</v>
      </c>
      <c r="L19" s="44">
        <v>8810</v>
      </c>
      <c r="M19" s="44">
        <v>8810</v>
      </c>
      <c r="N19" s="44">
        <v>8798</v>
      </c>
      <c r="O19" s="235">
        <v>9119</v>
      </c>
      <c r="P19" s="43">
        <v>9103</v>
      </c>
      <c r="Q19" s="44">
        <v>7980</v>
      </c>
      <c r="R19" s="44">
        <v>7860</v>
      </c>
      <c r="S19" s="44">
        <v>9730</v>
      </c>
      <c r="T19" s="44">
        <v>9528</v>
      </c>
      <c r="U19" s="44">
        <v>9736</v>
      </c>
      <c r="V19" s="44">
        <v>9618</v>
      </c>
      <c r="W19" s="44">
        <v>9601</v>
      </c>
      <c r="X19" s="44">
        <v>9587</v>
      </c>
      <c r="Y19" s="44">
        <v>9650</v>
      </c>
      <c r="Z19" s="44">
        <v>9626</v>
      </c>
      <c r="AA19" s="235">
        <v>9648</v>
      </c>
      <c r="AB19" s="43">
        <v>9653</v>
      </c>
      <c r="AC19" s="44">
        <v>9653</v>
      </c>
      <c r="AD19" s="44">
        <v>9692</v>
      </c>
      <c r="AE19" s="44">
        <v>9692</v>
      </c>
      <c r="AF19" s="44">
        <v>9591</v>
      </c>
      <c r="AG19" s="44">
        <v>9542</v>
      </c>
      <c r="AH19" s="44">
        <v>9567</v>
      </c>
      <c r="AI19" s="44">
        <v>9579</v>
      </c>
      <c r="AJ19" s="44">
        <v>9575</v>
      </c>
      <c r="AK19" s="44">
        <v>9594</v>
      </c>
      <c r="AL19" s="44">
        <v>9577</v>
      </c>
      <c r="AM19" s="235">
        <v>9572</v>
      </c>
      <c r="AN19" s="43">
        <v>9567</v>
      </c>
      <c r="AO19" s="44">
        <v>9582</v>
      </c>
      <c r="AP19" s="44">
        <v>9578</v>
      </c>
      <c r="AQ19" s="44">
        <v>9559</v>
      </c>
      <c r="AR19" s="44">
        <v>9550</v>
      </c>
      <c r="AS19" s="44">
        <v>9535</v>
      </c>
      <c r="AT19" s="44">
        <v>9519</v>
      </c>
      <c r="AU19" s="44">
        <v>9500</v>
      </c>
      <c r="AV19" s="44">
        <v>9484</v>
      </c>
      <c r="AW19" s="44">
        <v>9474</v>
      </c>
      <c r="AX19" s="44">
        <v>9453</v>
      </c>
      <c r="AY19" s="235">
        <v>9443</v>
      </c>
      <c r="AZ19" s="43">
        <v>9431</v>
      </c>
      <c r="BA19" s="44">
        <v>9399</v>
      </c>
      <c r="BB19" s="44">
        <v>9357</v>
      </c>
      <c r="BC19" s="44">
        <v>9342</v>
      </c>
      <c r="BD19" s="44">
        <v>9317</v>
      </c>
      <c r="BE19" s="44">
        <v>9305</v>
      </c>
      <c r="BF19" s="44">
        <v>9147</v>
      </c>
      <c r="BG19" s="44">
        <v>9094</v>
      </c>
      <c r="BH19" s="44">
        <v>9087</v>
      </c>
      <c r="BI19" s="44">
        <v>9081</v>
      </c>
      <c r="BJ19" s="44">
        <v>9119</v>
      </c>
      <c r="BK19" s="56">
        <v>9108</v>
      </c>
      <c r="BL19" s="43">
        <v>9027</v>
      </c>
      <c r="BM19" s="44">
        <v>9018</v>
      </c>
      <c r="BN19" s="44">
        <v>9278</v>
      </c>
      <c r="BO19" s="44">
        <v>9296</v>
      </c>
      <c r="BP19" s="44">
        <v>9296</v>
      </c>
      <c r="BQ19" s="44">
        <v>9367</v>
      </c>
      <c r="BR19" s="44">
        <v>9234</v>
      </c>
      <c r="BS19" s="44">
        <v>9240</v>
      </c>
      <c r="BT19" s="44">
        <v>9207</v>
      </c>
      <c r="BU19" s="44">
        <v>9180</v>
      </c>
      <c r="BV19" s="44">
        <v>9149</v>
      </c>
      <c r="BW19" s="56">
        <v>9158</v>
      </c>
      <c r="BX19" s="43">
        <v>9213</v>
      </c>
      <c r="BY19" s="44">
        <v>9119</v>
      </c>
      <c r="BZ19" s="44">
        <v>9997</v>
      </c>
      <c r="CA19" s="44">
        <v>9824</v>
      </c>
      <c r="CB19" s="44">
        <v>9925</v>
      </c>
      <c r="CC19" s="44">
        <v>9847</v>
      </c>
      <c r="CD19" s="44">
        <v>9795</v>
      </c>
      <c r="CE19" s="44">
        <v>9753</v>
      </c>
      <c r="CF19" s="44">
        <v>9724</v>
      </c>
      <c r="CG19" s="44">
        <v>9787</v>
      </c>
      <c r="CH19" s="44">
        <v>9732</v>
      </c>
      <c r="CI19" s="56">
        <v>9598</v>
      </c>
      <c r="CJ19" s="43">
        <v>9601</v>
      </c>
      <c r="CK19" s="44">
        <v>9578</v>
      </c>
      <c r="CL19" s="44">
        <v>9592</v>
      </c>
      <c r="CM19" s="44">
        <v>9711</v>
      </c>
      <c r="CN19" s="44">
        <v>9704</v>
      </c>
      <c r="CO19" s="44">
        <v>9740</v>
      </c>
      <c r="CP19" s="44">
        <v>9680</v>
      </c>
      <c r="CQ19" s="44">
        <v>9789</v>
      </c>
      <c r="CR19" s="44">
        <v>9798</v>
      </c>
      <c r="CS19" s="56">
        <v>9768</v>
      </c>
      <c r="CT19" s="235">
        <v>9791</v>
      </c>
      <c r="CU19" s="44">
        <v>9740</v>
      </c>
      <c r="CV19" s="44">
        <v>9689</v>
      </c>
      <c r="CW19" s="44">
        <v>9690</v>
      </c>
      <c r="CX19" s="44">
        <v>9683</v>
      </c>
      <c r="CY19" s="44"/>
      <c r="CZ19" s="44"/>
      <c r="DA19" s="44"/>
      <c r="DB19" s="44"/>
      <c r="DC19" s="44"/>
      <c r="DD19" s="44"/>
      <c r="DE19" s="44"/>
      <c r="DF19" s="44"/>
      <c r="DG19" s="44"/>
      <c r="DH19" s="103">
        <v>-7</v>
      </c>
      <c r="DI19" s="83">
        <v>-7.2291645151296088E-2</v>
      </c>
      <c r="DJ19" s="706">
        <v>-57</v>
      </c>
      <c r="DK19" s="83">
        <v>-0.59387372369243585</v>
      </c>
    </row>
    <row r="20" spans="1:126" ht="15" outlineLevel="2">
      <c r="A20" s="369">
        <v>45</v>
      </c>
      <c r="B20" s="14" t="s">
        <v>306</v>
      </c>
      <c r="C20" s="339" t="s">
        <v>307</v>
      </c>
      <c r="D20" s="345">
        <v>1745</v>
      </c>
      <c r="E20" s="355">
        <v>1745</v>
      </c>
      <c r="F20" s="355">
        <v>1745</v>
      </c>
      <c r="G20" s="355">
        <v>1745</v>
      </c>
      <c r="H20" s="355">
        <v>1745</v>
      </c>
      <c r="I20" s="355">
        <v>1762</v>
      </c>
      <c r="J20" s="355">
        <v>1762</v>
      </c>
      <c r="K20" s="355">
        <v>1762</v>
      </c>
      <c r="L20" s="355">
        <v>1762</v>
      </c>
      <c r="M20" s="355">
        <v>1762</v>
      </c>
      <c r="N20" s="355">
        <v>1756</v>
      </c>
      <c r="O20" s="348">
        <v>1827</v>
      </c>
      <c r="P20" s="345">
        <v>1825</v>
      </c>
      <c r="Q20" s="355">
        <v>1630</v>
      </c>
      <c r="R20" s="355">
        <v>1600</v>
      </c>
      <c r="S20" s="355">
        <v>2109</v>
      </c>
      <c r="T20" s="355">
        <v>2064</v>
      </c>
      <c r="U20" s="355">
        <v>2131</v>
      </c>
      <c r="V20" s="355">
        <v>2103</v>
      </c>
      <c r="W20" s="355">
        <v>2092</v>
      </c>
      <c r="X20" s="355">
        <v>2087</v>
      </c>
      <c r="Y20" s="355">
        <v>2093</v>
      </c>
      <c r="Z20" s="355">
        <v>2086</v>
      </c>
      <c r="AA20" s="348">
        <v>2086</v>
      </c>
      <c r="AB20" s="345">
        <v>2083</v>
      </c>
      <c r="AC20" s="355">
        <v>2080</v>
      </c>
      <c r="AD20" s="355">
        <v>2089</v>
      </c>
      <c r="AE20" s="355">
        <v>2089</v>
      </c>
      <c r="AF20" s="355">
        <v>2063</v>
      </c>
      <c r="AG20" s="355">
        <v>2049</v>
      </c>
      <c r="AH20" s="355">
        <v>2048</v>
      </c>
      <c r="AI20" s="355">
        <v>2042</v>
      </c>
      <c r="AJ20" s="355">
        <v>2045</v>
      </c>
      <c r="AK20" s="355">
        <v>2045</v>
      </c>
      <c r="AL20" s="355">
        <v>2042</v>
      </c>
      <c r="AM20" s="348">
        <v>2042</v>
      </c>
      <c r="AN20" s="345">
        <v>2041</v>
      </c>
      <c r="AO20" s="355">
        <v>2043</v>
      </c>
      <c r="AP20" s="355">
        <v>2041</v>
      </c>
      <c r="AQ20" s="355">
        <v>2035</v>
      </c>
      <c r="AR20" s="355">
        <v>2033</v>
      </c>
      <c r="AS20" s="355">
        <v>2030</v>
      </c>
      <c r="AT20" s="355">
        <v>2028</v>
      </c>
      <c r="AU20" s="355">
        <v>2025</v>
      </c>
      <c r="AV20" s="355">
        <v>2021</v>
      </c>
      <c r="AW20" s="355">
        <v>2017</v>
      </c>
      <c r="AX20" s="355">
        <v>2013</v>
      </c>
      <c r="AY20" s="348">
        <v>2012</v>
      </c>
      <c r="AZ20" s="345">
        <v>2010</v>
      </c>
      <c r="BA20" s="355">
        <v>2003</v>
      </c>
      <c r="BB20" s="355">
        <v>1996</v>
      </c>
      <c r="BC20" s="355">
        <v>1993</v>
      </c>
      <c r="BD20" s="355">
        <v>1986</v>
      </c>
      <c r="BE20" s="355">
        <v>1986</v>
      </c>
      <c r="BF20" s="355">
        <v>1946</v>
      </c>
      <c r="BG20" s="355">
        <v>1944</v>
      </c>
      <c r="BH20" s="355">
        <v>1943</v>
      </c>
      <c r="BI20" s="355">
        <v>1942</v>
      </c>
      <c r="BJ20" s="355">
        <v>1960</v>
      </c>
      <c r="BK20" s="344">
        <v>1956</v>
      </c>
      <c r="BL20" s="345">
        <v>1941</v>
      </c>
      <c r="BM20" s="355">
        <v>1939</v>
      </c>
      <c r="BN20" s="355">
        <v>2034</v>
      </c>
      <c r="BO20" s="355">
        <v>2037</v>
      </c>
      <c r="BP20" s="355">
        <v>2037</v>
      </c>
      <c r="BQ20" s="355">
        <v>2055</v>
      </c>
      <c r="BR20" s="355">
        <v>2027</v>
      </c>
      <c r="BS20" s="355">
        <v>2028</v>
      </c>
      <c r="BT20" s="355">
        <v>2021</v>
      </c>
      <c r="BU20" s="355">
        <v>2015</v>
      </c>
      <c r="BV20" s="355">
        <v>2004</v>
      </c>
      <c r="BW20" s="344">
        <v>2008</v>
      </c>
      <c r="BX20" s="345">
        <v>2016</v>
      </c>
      <c r="BY20" s="355">
        <v>2022</v>
      </c>
      <c r="BZ20" s="355">
        <v>2235</v>
      </c>
      <c r="CA20" s="355">
        <v>2217</v>
      </c>
      <c r="CB20" s="355">
        <v>2236</v>
      </c>
      <c r="CC20" s="355">
        <v>2191</v>
      </c>
      <c r="CD20" s="355">
        <v>2171</v>
      </c>
      <c r="CE20" s="355">
        <v>2159</v>
      </c>
      <c r="CF20" s="355">
        <v>2149</v>
      </c>
      <c r="CG20" s="355">
        <v>2164</v>
      </c>
      <c r="CH20" s="355">
        <v>2152</v>
      </c>
      <c r="CI20" s="344">
        <v>2104</v>
      </c>
      <c r="CJ20" s="345">
        <v>2108</v>
      </c>
      <c r="CK20" s="355">
        <v>2115</v>
      </c>
      <c r="CL20" s="355">
        <v>2111</v>
      </c>
      <c r="CM20" s="355">
        <v>2131</v>
      </c>
      <c r="CN20" s="355">
        <v>2132</v>
      </c>
      <c r="CO20" s="355">
        <v>2129</v>
      </c>
      <c r="CP20" s="355">
        <v>2108</v>
      </c>
      <c r="CQ20" s="355">
        <v>2134</v>
      </c>
      <c r="CR20" s="355">
        <v>2127</v>
      </c>
      <c r="CS20" s="344">
        <v>2130</v>
      </c>
      <c r="CT20" s="348">
        <v>2138</v>
      </c>
      <c r="CU20" s="344">
        <v>2129</v>
      </c>
      <c r="CV20" s="355">
        <v>2115</v>
      </c>
      <c r="CW20" s="355">
        <v>2117</v>
      </c>
      <c r="CX20" s="355">
        <v>2060</v>
      </c>
      <c r="CY20" s="355"/>
      <c r="CZ20" s="355"/>
      <c r="DA20" s="355"/>
      <c r="DB20" s="355"/>
      <c r="DC20" s="355"/>
      <c r="DD20" s="355"/>
      <c r="DE20" s="355"/>
      <c r="DF20" s="355"/>
      <c r="DG20" s="355"/>
      <c r="DH20" s="103">
        <v>-57</v>
      </c>
      <c r="DI20" s="83">
        <v>-2.766990291262136</v>
      </c>
      <c r="DJ20" s="706">
        <v>-69</v>
      </c>
      <c r="DK20" s="83">
        <v>-3.2794676806083651</v>
      </c>
    </row>
    <row r="21" spans="1:126" ht="15" outlineLevel="2">
      <c r="A21" s="369">
        <v>51</v>
      </c>
      <c r="B21" s="14" t="s">
        <v>306</v>
      </c>
      <c r="C21" s="339" t="s">
        <v>308</v>
      </c>
      <c r="D21" s="345">
        <v>604</v>
      </c>
      <c r="E21" s="355">
        <v>604</v>
      </c>
      <c r="F21" s="355">
        <v>604</v>
      </c>
      <c r="G21" s="355">
        <v>604</v>
      </c>
      <c r="H21" s="355">
        <v>604</v>
      </c>
      <c r="I21" s="355">
        <v>609</v>
      </c>
      <c r="J21" s="355">
        <v>608</v>
      </c>
      <c r="K21" s="355">
        <v>609</v>
      </c>
      <c r="L21" s="355">
        <v>609</v>
      </c>
      <c r="M21" s="355">
        <v>609</v>
      </c>
      <c r="N21" s="355">
        <v>609</v>
      </c>
      <c r="O21" s="348">
        <v>632</v>
      </c>
      <c r="P21" s="345">
        <v>630</v>
      </c>
      <c r="Q21" s="355">
        <v>543</v>
      </c>
      <c r="R21" s="355">
        <v>531</v>
      </c>
      <c r="S21" s="355">
        <v>661</v>
      </c>
      <c r="T21" s="355">
        <v>651</v>
      </c>
      <c r="U21" s="355">
        <v>661</v>
      </c>
      <c r="V21" s="355">
        <v>656</v>
      </c>
      <c r="W21" s="355">
        <v>655</v>
      </c>
      <c r="X21" s="355">
        <v>654</v>
      </c>
      <c r="Y21" s="355">
        <v>661</v>
      </c>
      <c r="Z21" s="355">
        <v>659</v>
      </c>
      <c r="AA21" s="348">
        <v>659</v>
      </c>
      <c r="AB21" s="345">
        <v>659</v>
      </c>
      <c r="AC21" s="355">
        <v>657</v>
      </c>
      <c r="AD21" s="355">
        <v>659</v>
      </c>
      <c r="AE21" s="355">
        <v>659</v>
      </c>
      <c r="AF21" s="355">
        <v>653</v>
      </c>
      <c r="AG21" s="355">
        <v>648</v>
      </c>
      <c r="AH21" s="355">
        <v>651</v>
      </c>
      <c r="AI21" s="355">
        <v>650</v>
      </c>
      <c r="AJ21" s="355">
        <v>650</v>
      </c>
      <c r="AK21" s="355">
        <v>651</v>
      </c>
      <c r="AL21" s="355">
        <v>649</v>
      </c>
      <c r="AM21" s="348">
        <v>649</v>
      </c>
      <c r="AN21" s="345">
        <v>649</v>
      </c>
      <c r="AO21" s="355">
        <v>650</v>
      </c>
      <c r="AP21" s="355">
        <v>649</v>
      </c>
      <c r="AQ21" s="355">
        <v>645</v>
      </c>
      <c r="AR21" s="355">
        <v>645</v>
      </c>
      <c r="AS21" s="355">
        <v>645</v>
      </c>
      <c r="AT21" s="355">
        <v>645</v>
      </c>
      <c r="AU21" s="355">
        <v>645</v>
      </c>
      <c r="AV21" s="355">
        <v>645</v>
      </c>
      <c r="AW21" s="355">
        <v>644</v>
      </c>
      <c r="AX21" s="355">
        <v>643</v>
      </c>
      <c r="AY21" s="348">
        <v>641</v>
      </c>
      <c r="AZ21" s="345">
        <v>640</v>
      </c>
      <c r="BA21" s="355">
        <v>639</v>
      </c>
      <c r="BB21" s="355">
        <v>637</v>
      </c>
      <c r="BC21" s="355">
        <v>637</v>
      </c>
      <c r="BD21" s="355">
        <v>637</v>
      </c>
      <c r="BE21" s="355">
        <v>637</v>
      </c>
      <c r="BF21" s="355">
        <v>625</v>
      </c>
      <c r="BG21" s="355">
        <v>611</v>
      </c>
      <c r="BH21" s="355">
        <v>610</v>
      </c>
      <c r="BI21" s="355">
        <v>610</v>
      </c>
      <c r="BJ21" s="355">
        <v>615</v>
      </c>
      <c r="BK21" s="344">
        <v>614</v>
      </c>
      <c r="BL21" s="345">
        <v>611</v>
      </c>
      <c r="BM21" s="355">
        <v>609</v>
      </c>
      <c r="BN21" s="355">
        <v>613</v>
      </c>
      <c r="BO21" s="355">
        <v>614</v>
      </c>
      <c r="BP21" s="355">
        <v>614</v>
      </c>
      <c r="BQ21" s="355">
        <v>616</v>
      </c>
      <c r="BR21" s="355">
        <v>608</v>
      </c>
      <c r="BS21" s="355">
        <v>615</v>
      </c>
      <c r="BT21" s="355">
        <v>611</v>
      </c>
      <c r="BU21" s="355">
        <v>609</v>
      </c>
      <c r="BV21" s="355">
        <v>607</v>
      </c>
      <c r="BW21" s="344">
        <v>609</v>
      </c>
      <c r="BX21" s="345">
        <v>614</v>
      </c>
      <c r="BY21" s="355">
        <v>602</v>
      </c>
      <c r="BZ21" s="355">
        <v>645</v>
      </c>
      <c r="CA21" s="355">
        <v>639</v>
      </c>
      <c r="CB21" s="355">
        <v>637</v>
      </c>
      <c r="CC21" s="355">
        <v>638</v>
      </c>
      <c r="CD21" s="355">
        <v>637</v>
      </c>
      <c r="CE21" s="355">
        <v>632</v>
      </c>
      <c r="CF21" s="355">
        <v>633</v>
      </c>
      <c r="CG21" s="355">
        <v>637</v>
      </c>
      <c r="CH21" s="355">
        <v>635</v>
      </c>
      <c r="CI21" s="344">
        <v>628</v>
      </c>
      <c r="CJ21" s="345">
        <v>631</v>
      </c>
      <c r="CK21" s="355">
        <v>631</v>
      </c>
      <c r="CL21" s="355">
        <v>625</v>
      </c>
      <c r="CM21" s="355">
        <v>628</v>
      </c>
      <c r="CN21" s="355">
        <v>629</v>
      </c>
      <c r="CO21" s="355">
        <v>630</v>
      </c>
      <c r="CP21" s="355">
        <v>631</v>
      </c>
      <c r="CQ21" s="355">
        <v>633</v>
      </c>
      <c r="CR21" s="355">
        <v>633</v>
      </c>
      <c r="CS21" s="344">
        <v>631</v>
      </c>
      <c r="CT21" s="348">
        <v>627</v>
      </c>
      <c r="CU21" s="344">
        <v>625</v>
      </c>
      <c r="CV21" s="355">
        <v>622</v>
      </c>
      <c r="CW21" s="355">
        <v>621</v>
      </c>
      <c r="CX21" s="355">
        <v>610</v>
      </c>
      <c r="CY21" s="355"/>
      <c r="CZ21" s="355"/>
      <c r="DA21" s="355"/>
      <c r="DB21" s="355"/>
      <c r="DC21" s="355"/>
      <c r="DD21" s="355"/>
      <c r="DE21" s="355"/>
      <c r="DF21" s="355"/>
      <c r="DG21" s="355"/>
      <c r="DH21" s="103">
        <v>-11</v>
      </c>
      <c r="DI21" s="83">
        <v>-1.8032786885245904</v>
      </c>
      <c r="DJ21" s="706">
        <v>-15</v>
      </c>
      <c r="DK21" s="83">
        <v>-2.3885350318471339</v>
      </c>
    </row>
    <row r="22" spans="1:126" ht="15" outlineLevel="2">
      <c r="A22" s="369">
        <v>147</v>
      </c>
      <c r="B22" s="14" t="s">
        <v>306</v>
      </c>
      <c r="C22" s="339" t="s">
        <v>309</v>
      </c>
      <c r="D22" s="345">
        <v>465</v>
      </c>
      <c r="E22" s="355">
        <v>465</v>
      </c>
      <c r="F22" s="355">
        <v>465</v>
      </c>
      <c r="G22" s="355">
        <v>465</v>
      </c>
      <c r="H22" s="355">
        <v>465</v>
      </c>
      <c r="I22" s="355">
        <v>471</v>
      </c>
      <c r="J22" s="355">
        <v>471</v>
      </c>
      <c r="K22" s="355">
        <v>471</v>
      </c>
      <c r="L22" s="355">
        <v>471</v>
      </c>
      <c r="M22" s="355">
        <v>471</v>
      </c>
      <c r="N22" s="355">
        <v>471</v>
      </c>
      <c r="O22" s="348">
        <v>484</v>
      </c>
      <c r="P22" s="345">
        <v>484</v>
      </c>
      <c r="Q22" s="355">
        <v>430</v>
      </c>
      <c r="R22" s="355">
        <v>420</v>
      </c>
      <c r="S22" s="355">
        <v>532</v>
      </c>
      <c r="T22" s="355">
        <v>521</v>
      </c>
      <c r="U22" s="355">
        <v>531</v>
      </c>
      <c r="V22" s="355">
        <v>522</v>
      </c>
      <c r="W22" s="355">
        <v>520</v>
      </c>
      <c r="X22" s="355">
        <v>520</v>
      </c>
      <c r="Y22" s="355">
        <v>524</v>
      </c>
      <c r="Z22" s="355">
        <v>524</v>
      </c>
      <c r="AA22" s="348">
        <v>528</v>
      </c>
      <c r="AB22" s="345">
        <v>528</v>
      </c>
      <c r="AC22" s="355">
        <v>528</v>
      </c>
      <c r="AD22" s="355">
        <v>529</v>
      </c>
      <c r="AE22" s="355">
        <v>529</v>
      </c>
      <c r="AF22" s="355">
        <v>521</v>
      </c>
      <c r="AG22" s="355">
        <v>517</v>
      </c>
      <c r="AH22" s="355">
        <v>517</v>
      </c>
      <c r="AI22" s="355">
        <v>515</v>
      </c>
      <c r="AJ22" s="355">
        <v>513</v>
      </c>
      <c r="AK22" s="355">
        <v>513</v>
      </c>
      <c r="AL22" s="355">
        <v>512</v>
      </c>
      <c r="AM22" s="348">
        <v>512</v>
      </c>
      <c r="AN22" s="345">
        <v>511</v>
      </c>
      <c r="AO22" s="355">
        <v>511</v>
      </c>
      <c r="AP22" s="355">
        <v>511</v>
      </c>
      <c r="AQ22" s="355">
        <v>510</v>
      </c>
      <c r="AR22" s="355">
        <v>510</v>
      </c>
      <c r="AS22" s="355">
        <v>509</v>
      </c>
      <c r="AT22" s="355">
        <v>505</v>
      </c>
      <c r="AU22" s="355">
        <v>504</v>
      </c>
      <c r="AV22" s="355">
        <v>502</v>
      </c>
      <c r="AW22" s="355">
        <v>502</v>
      </c>
      <c r="AX22" s="355">
        <v>501</v>
      </c>
      <c r="AY22" s="348">
        <v>501</v>
      </c>
      <c r="AZ22" s="345">
        <v>499</v>
      </c>
      <c r="BA22" s="355">
        <v>498</v>
      </c>
      <c r="BB22" s="355">
        <v>497</v>
      </c>
      <c r="BC22" s="355">
        <v>497</v>
      </c>
      <c r="BD22" s="355">
        <v>497</v>
      </c>
      <c r="BE22" s="355">
        <v>496</v>
      </c>
      <c r="BF22" s="355">
        <v>487</v>
      </c>
      <c r="BG22" s="355">
        <v>480</v>
      </c>
      <c r="BH22" s="355">
        <v>480</v>
      </c>
      <c r="BI22" s="355">
        <v>479</v>
      </c>
      <c r="BJ22" s="355">
        <v>475</v>
      </c>
      <c r="BK22" s="344">
        <v>473</v>
      </c>
      <c r="BL22" s="345">
        <v>472</v>
      </c>
      <c r="BM22" s="355">
        <v>471</v>
      </c>
      <c r="BN22" s="355">
        <v>493</v>
      </c>
      <c r="BO22" s="355">
        <v>493</v>
      </c>
      <c r="BP22" s="355">
        <v>493</v>
      </c>
      <c r="BQ22" s="355">
        <v>497</v>
      </c>
      <c r="BR22" s="355">
        <v>487</v>
      </c>
      <c r="BS22" s="355">
        <v>487</v>
      </c>
      <c r="BT22" s="355">
        <v>484</v>
      </c>
      <c r="BU22" s="355">
        <v>484</v>
      </c>
      <c r="BV22" s="355">
        <v>483</v>
      </c>
      <c r="BW22" s="344">
        <v>482</v>
      </c>
      <c r="BX22" s="345">
        <v>487</v>
      </c>
      <c r="BY22" s="355">
        <v>483</v>
      </c>
      <c r="BZ22" s="355">
        <v>546</v>
      </c>
      <c r="CA22" s="355">
        <v>525</v>
      </c>
      <c r="CB22" s="355">
        <v>533</v>
      </c>
      <c r="CC22" s="355">
        <v>527</v>
      </c>
      <c r="CD22" s="355">
        <v>525</v>
      </c>
      <c r="CE22" s="355">
        <v>525</v>
      </c>
      <c r="CF22" s="355">
        <v>522</v>
      </c>
      <c r="CG22" s="355">
        <v>529</v>
      </c>
      <c r="CH22" s="355">
        <v>528</v>
      </c>
      <c r="CI22" s="344">
        <v>527</v>
      </c>
      <c r="CJ22" s="345">
        <v>529</v>
      </c>
      <c r="CK22" s="355">
        <v>526</v>
      </c>
      <c r="CL22" s="355">
        <v>525</v>
      </c>
      <c r="CM22" s="355">
        <v>533</v>
      </c>
      <c r="CN22" s="355">
        <v>531</v>
      </c>
      <c r="CO22" s="355">
        <v>538</v>
      </c>
      <c r="CP22" s="355">
        <v>538</v>
      </c>
      <c r="CQ22" s="355">
        <v>541</v>
      </c>
      <c r="CR22" s="355">
        <v>545</v>
      </c>
      <c r="CS22" s="344">
        <v>541</v>
      </c>
      <c r="CT22" s="348">
        <v>541</v>
      </c>
      <c r="CU22" s="344">
        <v>536</v>
      </c>
      <c r="CV22" s="355">
        <v>530</v>
      </c>
      <c r="CW22" s="355">
        <v>528</v>
      </c>
      <c r="CX22" s="355">
        <v>529</v>
      </c>
      <c r="CY22" s="355"/>
      <c r="CZ22" s="355"/>
      <c r="DA22" s="355"/>
      <c r="DB22" s="355"/>
      <c r="DC22" s="355"/>
      <c r="DD22" s="355"/>
      <c r="DE22" s="355"/>
      <c r="DF22" s="355"/>
      <c r="DG22" s="355"/>
      <c r="DH22" s="103">
        <v>1</v>
      </c>
      <c r="DI22" s="83">
        <v>0.1890359168241966</v>
      </c>
      <c r="DJ22" s="706">
        <v>-7</v>
      </c>
      <c r="DK22" s="83">
        <v>-1.3282732447817838</v>
      </c>
    </row>
    <row r="23" spans="1:126" ht="15" outlineLevel="2">
      <c r="A23" s="369">
        <v>172</v>
      </c>
      <c r="B23" s="14" t="s">
        <v>306</v>
      </c>
      <c r="C23" s="339" t="s">
        <v>310</v>
      </c>
      <c r="D23" s="345">
        <v>764</v>
      </c>
      <c r="E23" s="355">
        <v>764</v>
      </c>
      <c r="F23" s="355">
        <v>764</v>
      </c>
      <c r="G23" s="355">
        <v>764</v>
      </c>
      <c r="H23" s="355">
        <v>764</v>
      </c>
      <c r="I23" s="355">
        <v>776</v>
      </c>
      <c r="J23" s="355">
        <v>776</v>
      </c>
      <c r="K23" s="355">
        <v>776</v>
      </c>
      <c r="L23" s="355">
        <v>776</v>
      </c>
      <c r="M23" s="355">
        <v>776</v>
      </c>
      <c r="N23" s="355">
        <v>775</v>
      </c>
      <c r="O23" s="348">
        <v>794</v>
      </c>
      <c r="P23" s="345">
        <v>792</v>
      </c>
      <c r="Q23" s="355">
        <v>673</v>
      </c>
      <c r="R23" s="355">
        <v>669</v>
      </c>
      <c r="S23" s="355">
        <v>807</v>
      </c>
      <c r="T23" s="355">
        <v>791</v>
      </c>
      <c r="U23" s="355">
        <v>798</v>
      </c>
      <c r="V23" s="355">
        <v>795</v>
      </c>
      <c r="W23" s="355">
        <v>789</v>
      </c>
      <c r="X23" s="355">
        <v>788</v>
      </c>
      <c r="Y23" s="355">
        <v>792</v>
      </c>
      <c r="Z23" s="355">
        <v>787</v>
      </c>
      <c r="AA23" s="348">
        <v>790</v>
      </c>
      <c r="AB23" s="345">
        <v>790</v>
      </c>
      <c r="AC23" s="355">
        <v>790</v>
      </c>
      <c r="AD23" s="355">
        <v>790</v>
      </c>
      <c r="AE23" s="355">
        <v>790</v>
      </c>
      <c r="AF23" s="355">
        <v>787</v>
      </c>
      <c r="AG23" s="355">
        <v>779</v>
      </c>
      <c r="AH23" s="355">
        <v>784</v>
      </c>
      <c r="AI23" s="355">
        <v>784</v>
      </c>
      <c r="AJ23" s="355">
        <v>782</v>
      </c>
      <c r="AK23" s="355">
        <v>783</v>
      </c>
      <c r="AL23" s="355">
        <v>782</v>
      </c>
      <c r="AM23" s="348">
        <v>782</v>
      </c>
      <c r="AN23" s="345">
        <v>781</v>
      </c>
      <c r="AO23" s="355">
        <v>783</v>
      </c>
      <c r="AP23" s="355">
        <v>783</v>
      </c>
      <c r="AQ23" s="355">
        <v>782</v>
      </c>
      <c r="AR23" s="355">
        <v>780</v>
      </c>
      <c r="AS23" s="355">
        <v>773</v>
      </c>
      <c r="AT23" s="355">
        <v>773</v>
      </c>
      <c r="AU23" s="355">
        <v>773</v>
      </c>
      <c r="AV23" s="355">
        <v>772</v>
      </c>
      <c r="AW23" s="355">
        <v>770</v>
      </c>
      <c r="AX23" s="355">
        <v>770</v>
      </c>
      <c r="AY23" s="348">
        <v>768</v>
      </c>
      <c r="AZ23" s="345">
        <v>767</v>
      </c>
      <c r="BA23" s="355">
        <v>765</v>
      </c>
      <c r="BB23" s="355">
        <v>763</v>
      </c>
      <c r="BC23" s="355">
        <v>763</v>
      </c>
      <c r="BD23" s="355">
        <v>761</v>
      </c>
      <c r="BE23" s="355">
        <v>761</v>
      </c>
      <c r="BF23" s="355">
        <v>755</v>
      </c>
      <c r="BG23" s="355">
        <v>741</v>
      </c>
      <c r="BH23" s="355">
        <v>741</v>
      </c>
      <c r="BI23" s="355">
        <v>740</v>
      </c>
      <c r="BJ23" s="355">
        <v>742</v>
      </c>
      <c r="BK23" s="344">
        <v>740</v>
      </c>
      <c r="BL23" s="345">
        <v>731</v>
      </c>
      <c r="BM23" s="355">
        <v>731</v>
      </c>
      <c r="BN23" s="355">
        <v>743</v>
      </c>
      <c r="BO23" s="355">
        <v>743</v>
      </c>
      <c r="BP23" s="355">
        <v>743</v>
      </c>
      <c r="BQ23" s="355">
        <v>752</v>
      </c>
      <c r="BR23" s="355">
        <v>740</v>
      </c>
      <c r="BS23" s="355">
        <v>739</v>
      </c>
      <c r="BT23" s="355">
        <v>739</v>
      </c>
      <c r="BU23" s="355">
        <v>737</v>
      </c>
      <c r="BV23" s="355">
        <v>728</v>
      </c>
      <c r="BW23" s="344">
        <v>730</v>
      </c>
      <c r="BX23" s="345">
        <v>741</v>
      </c>
      <c r="BY23" s="355">
        <v>720</v>
      </c>
      <c r="BZ23" s="355">
        <v>799</v>
      </c>
      <c r="CA23" s="355">
        <v>796</v>
      </c>
      <c r="CB23" s="355">
        <v>805</v>
      </c>
      <c r="CC23" s="355">
        <v>798</v>
      </c>
      <c r="CD23" s="355">
        <v>798</v>
      </c>
      <c r="CE23" s="355">
        <v>798</v>
      </c>
      <c r="CF23" s="355">
        <v>798</v>
      </c>
      <c r="CG23" s="355">
        <v>804</v>
      </c>
      <c r="CH23" s="355">
        <v>803</v>
      </c>
      <c r="CI23" s="344">
        <v>781</v>
      </c>
      <c r="CJ23" s="345">
        <v>789</v>
      </c>
      <c r="CK23" s="355">
        <v>781</v>
      </c>
      <c r="CL23" s="355">
        <v>785</v>
      </c>
      <c r="CM23" s="355">
        <v>795</v>
      </c>
      <c r="CN23" s="355">
        <v>796</v>
      </c>
      <c r="CO23" s="355">
        <v>802</v>
      </c>
      <c r="CP23" s="355">
        <v>796</v>
      </c>
      <c r="CQ23" s="355">
        <v>802</v>
      </c>
      <c r="CR23" s="355">
        <v>799</v>
      </c>
      <c r="CS23" s="344">
        <v>797</v>
      </c>
      <c r="CT23" s="348">
        <v>799</v>
      </c>
      <c r="CU23" s="344">
        <v>802</v>
      </c>
      <c r="CV23" s="355">
        <v>795</v>
      </c>
      <c r="CW23" s="355">
        <v>785</v>
      </c>
      <c r="CX23" s="355">
        <v>800</v>
      </c>
      <c r="CY23" s="355"/>
      <c r="CZ23" s="355"/>
      <c r="DA23" s="355"/>
      <c r="DB23" s="355"/>
      <c r="DC23" s="355"/>
      <c r="DD23" s="355"/>
      <c r="DE23" s="355"/>
      <c r="DF23" s="355"/>
      <c r="DG23" s="355"/>
      <c r="DH23" s="103">
        <v>15</v>
      </c>
      <c r="DI23" s="83">
        <v>1.875</v>
      </c>
      <c r="DJ23" s="706">
        <v>-2</v>
      </c>
      <c r="DK23" s="83">
        <v>-0.25608194622279129</v>
      </c>
    </row>
    <row r="24" spans="1:126" ht="15" outlineLevel="2">
      <c r="A24" s="369">
        <v>475</v>
      </c>
      <c r="B24" s="14" t="s">
        <v>306</v>
      </c>
      <c r="C24" s="339" t="s">
        <v>311</v>
      </c>
      <c r="D24" s="345">
        <v>62</v>
      </c>
      <c r="E24" s="355">
        <v>62</v>
      </c>
      <c r="F24" s="355">
        <v>62</v>
      </c>
      <c r="G24" s="355">
        <v>62</v>
      </c>
      <c r="H24" s="355">
        <v>62</v>
      </c>
      <c r="I24" s="355">
        <v>63</v>
      </c>
      <c r="J24" s="355">
        <v>63</v>
      </c>
      <c r="K24" s="355">
        <v>63</v>
      </c>
      <c r="L24" s="355">
        <v>63</v>
      </c>
      <c r="M24" s="355">
        <v>63</v>
      </c>
      <c r="N24" s="355">
        <v>63</v>
      </c>
      <c r="O24" s="348">
        <v>70</v>
      </c>
      <c r="P24" s="345">
        <v>68</v>
      </c>
      <c r="Q24" s="355">
        <v>56</v>
      </c>
      <c r="R24" s="355">
        <v>56</v>
      </c>
      <c r="S24" s="355">
        <v>80</v>
      </c>
      <c r="T24" s="355">
        <v>78</v>
      </c>
      <c r="U24" s="355">
        <v>80</v>
      </c>
      <c r="V24" s="355">
        <v>80</v>
      </c>
      <c r="W24" s="355">
        <v>81</v>
      </c>
      <c r="X24" s="355">
        <v>81</v>
      </c>
      <c r="Y24" s="355">
        <v>81</v>
      </c>
      <c r="Z24" s="355">
        <v>81</v>
      </c>
      <c r="AA24" s="348">
        <v>81</v>
      </c>
      <c r="AB24" s="345">
        <v>81</v>
      </c>
      <c r="AC24" s="355">
        <v>81</v>
      </c>
      <c r="AD24" s="355">
        <v>81</v>
      </c>
      <c r="AE24" s="355">
        <v>81</v>
      </c>
      <c r="AF24" s="355">
        <v>82</v>
      </c>
      <c r="AG24" s="355">
        <v>81</v>
      </c>
      <c r="AH24" s="355">
        <v>81</v>
      </c>
      <c r="AI24" s="355">
        <v>83</v>
      </c>
      <c r="AJ24" s="355">
        <v>83</v>
      </c>
      <c r="AK24" s="355">
        <v>83</v>
      </c>
      <c r="AL24" s="355">
        <v>83</v>
      </c>
      <c r="AM24" s="348">
        <v>83</v>
      </c>
      <c r="AN24" s="345">
        <v>83</v>
      </c>
      <c r="AO24" s="355">
        <v>83</v>
      </c>
      <c r="AP24" s="355">
        <v>83</v>
      </c>
      <c r="AQ24" s="355">
        <v>83</v>
      </c>
      <c r="AR24" s="355">
        <v>83</v>
      </c>
      <c r="AS24" s="355">
        <v>83</v>
      </c>
      <c r="AT24" s="355">
        <v>83</v>
      </c>
      <c r="AU24" s="355">
        <v>83</v>
      </c>
      <c r="AV24" s="355">
        <v>83</v>
      </c>
      <c r="AW24" s="355">
        <v>83</v>
      </c>
      <c r="AX24" s="355">
        <v>83</v>
      </c>
      <c r="AY24" s="348">
        <v>83</v>
      </c>
      <c r="AZ24" s="345">
        <v>83</v>
      </c>
      <c r="BA24" s="355">
        <v>83</v>
      </c>
      <c r="BB24" s="355">
        <v>83</v>
      </c>
      <c r="BC24" s="355">
        <v>83</v>
      </c>
      <c r="BD24" s="355">
        <v>83</v>
      </c>
      <c r="BE24" s="355">
        <v>83</v>
      </c>
      <c r="BF24" s="355">
        <v>83</v>
      </c>
      <c r="BG24" s="355">
        <v>83</v>
      </c>
      <c r="BH24" s="355">
        <v>83</v>
      </c>
      <c r="BI24" s="355">
        <v>83</v>
      </c>
      <c r="BJ24" s="355">
        <v>84</v>
      </c>
      <c r="BK24" s="344">
        <v>84</v>
      </c>
      <c r="BL24" s="345">
        <v>79</v>
      </c>
      <c r="BM24" s="355">
        <v>79</v>
      </c>
      <c r="BN24" s="355">
        <v>79</v>
      </c>
      <c r="BO24" s="355">
        <v>79</v>
      </c>
      <c r="BP24" s="355">
        <v>79</v>
      </c>
      <c r="BQ24" s="355">
        <v>79</v>
      </c>
      <c r="BR24" s="355">
        <v>78</v>
      </c>
      <c r="BS24" s="355">
        <v>79</v>
      </c>
      <c r="BT24" s="355">
        <v>79</v>
      </c>
      <c r="BU24" s="355">
        <v>79</v>
      </c>
      <c r="BV24" s="355">
        <v>79</v>
      </c>
      <c r="BW24" s="344">
        <v>80</v>
      </c>
      <c r="BX24" s="345">
        <v>80</v>
      </c>
      <c r="BY24" s="355">
        <v>77</v>
      </c>
      <c r="BZ24" s="355">
        <v>82</v>
      </c>
      <c r="CA24" s="355">
        <v>81</v>
      </c>
      <c r="CB24" s="355">
        <v>80</v>
      </c>
      <c r="CC24" s="355">
        <v>80</v>
      </c>
      <c r="CD24" s="355">
        <v>80</v>
      </c>
      <c r="CE24" s="355">
        <v>80</v>
      </c>
      <c r="CF24" s="355">
        <v>80</v>
      </c>
      <c r="CG24" s="355">
        <v>79</v>
      </c>
      <c r="CH24" s="355">
        <v>79</v>
      </c>
      <c r="CI24" s="344">
        <v>79</v>
      </c>
      <c r="CJ24" s="345">
        <v>78</v>
      </c>
      <c r="CK24" s="355">
        <v>78</v>
      </c>
      <c r="CL24" s="355">
        <v>78</v>
      </c>
      <c r="CM24" s="355">
        <v>78</v>
      </c>
      <c r="CN24" s="355">
        <v>78</v>
      </c>
      <c r="CO24" s="355">
        <v>80</v>
      </c>
      <c r="CP24" s="355">
        <v>80</v>
      </c>
      <c r="CQ24" s="355">
        <v>80</v>
      </c>
      <c r="CR24" s="355">
        <v>81</v>
      </c>
      <c r="CS24" s="344">
        <v>81</v>
      </c>
      <c r="CT24" s="348">
        <v>80</v>
      </c>
      <c r="CU24" s="344">
        <v>80</v>
      </c>
      <c r="CV24" s="355">
        <v>81</v>
      </c>
      <c r="CW24" s="355">
        <v>80</v>
      </c>
      <c r="CX24" s="355">
        <v>82</v>
      </c>
      <c r="CY24" s="355"/>
      <c r="CZ24" s="355"/>
      <c r="DA24" s="355"/>
      <c r="DB24" s="355"/>
      <c r="DC24" s="355"/>
      <c r="DD24" s="355"/>
      <c r="DE24" s="355"/>
      <c r="DF24" s="355"/>
      <c r="DG24" s="355"/>
      <c r="DH24" s="103">
        <v>2</v>
      </c>
      <c r="DI24" s="83">
        <v>2.4390243902439024</v>
      </c>
      <c r="DJ24" s="706">
        <v>2</v>
      </c>
      <c r="DK24" s="83">
        <v>2.5316455696202533</v>
      </c>
    </row>
    <row r="25" spans="1:126" ht="15" outlineLevel="2">
      <c r="A25" s="369">
        <v>480</v>
      </c>
      <c r="B25" s="14" t="s">
        <v>306</v>
      </c>
      <c r="C25" s="339" t="s">
        <v>312</v>
      </c>
      <c r="D25" s="345">
        <v>276</v>
      </c>
      <c r="E25" s="355">
        <v>276</v>
      </c>
      <c r="F25" s="355">
        <v>276</v>
      </c>
      <c r="G25" s="355">
        <v>276</v>
      </c>
      <c r="H25" s="355">
        <v>276</v>
      </c>
      <c r="I25" s="355">
        <v>278</v>
      </c>
      <c r="J25" s="355">
        <v>278</v>
      </c>
      <c r="K25" s="355">
        <v>278</v>
      </c>
      <c r="L25" s="355">
        <v>278</v>
      </c>
      <c r="M25" s="355">
        <v>278</v>
      </c>
      <c r="N25" s="355">
        <v>278</v>
      </c>
      <c r="O25" s="348">
        <v>296</v>
      </c>
      <c r="P25" s="345">
        <v>295</v>
      </c>
      <c r="Q25" s="355">
        <v>260</v>
      </c>
      <c r="R25" s="355">
        <v>258</v>
      </c>
      <c r="S25" s="355">
        <v>298</v>
      </c>
      <c r="T25" s="355">
        <v>296</v>
      </c>
      <c r="U25" s="355">
        <v>299</v>
      </c>
      <c r="V25" s="355">
        <v>294</v>
      </c>
      <c r="W25" s="355">
        <v>295</v>
      </c>
      <c r="X25" s="355">
        <v>295</v>
      </c>
      <c r="Y25" s="355">
        <v>298</v>
      </c>
      <c r="Z25" s="355">
        <v>298</v>
      </c>
      <c r="AA25" s="348">
        <v>298</v>
      </c>
      <c r="AB25" s="345">
        <v>298</v>
      </c>
      <c r="AC25" s="355">
        <v>298</v>
      </c>
      <c r="AD25" s="355">
        <v>298</v>
      </c>
      <c r="AE25" s="355">
        <v>298</v>
      </c>
      <c r="AF25" s="355">
        <v>292</v>
      </c>
      <c r="AG25" s="355">
        <v>292</v>
      </c>
      <c r="AH25" s="355">
        <v>293</v>
      </c>
      <c r="AI25" s="355">
        <v>292</v>
      </c>
      <c r="AJ25" s="355">
        <v>292</v>
      </c>
      <c r="AK25" s="355">
        <v>293</v>
      </c>
      <c r="AL25" s="355">
        <v>293</v>
      </c>
      <c r="AM25" s="348">
        <v>293</v>
      </c>
      <c r="AN25" s="345">
        <v>292</v>
      </c>
      <c r="AO25" s="355">
        <v>291</v>
      </c>
      <c r="AP25" s="355">
        <v>291</v>
      </c>
      <c r="AQ25" s="355">
        <v>290</v>
      </c>
      <c r="AR25" s="355">
        <v>290</v>
      </c>
      <c r="AS25" s="355">
        <v>289</v>
      </c>
      <c r="AT25" s="355">
        <v>288</v>
      </c>
      <c r="AU25" s="355">
        <v>287</v>
      </c>
      <c r="AV25" s="355">
        <v>287</v>
      </c>
      <c r="AW25" s="355">
        <v>287</v>
      </c>
      <c r="AX25" s="355">
        <v>287</v>
      </c>
      <c r="AY25" s="348">
        <v>287</v>
      </c>
      <c r="AZ25" s="345">
        <v>287</v>
      </c>
      <c r="BA25" s="355">
        <v>287</v>
      </c>
      <c r="BB25" s="355">
        <v>287</v>
      </c>
      <c r="BC25" s="355">
        <v>288</v>
      </c>
      <c r="BD25" s="355">
        <v>286</v>
      </c>
      <c r="BE25" s="355">
        <v>286</v>
      </c>
      <c r="BF25" s="355">
        <v>280</v>
      </c>
      <c r="BG25" s="355">
        <v>277</v>
      </c>
      <c r="BH25" s="355">
        <v>277</v>
      </c>
      <c r="BI25" s="355">
        <v>277</v>
      </c>
      <c r="BJ25" s="355">
        <v>278</v>
      </c>
      <c r="BK25" s="344">
        <v>278</v>
      </c>
      <c r="BL25" s="345">
        <v>274</v>
      </c>
      <c r="BM25" s="355">
        <v>272</v>
      </c>
      <c r="BN25" s="355">
        <v>274</v>
      </c>
      <c r="BO25" s="355">
        <v>274</v>
      </c>
      <c r="BP25" s="355">
        <v>274</v>
      </c>
      <c r="BQ25" s="355">
        <v>277</v>
      </c>
      <c r="BR25" s="355">
        <v>273</v>
      </c>
      <c r="BS25" s="355">
        <v>274</v>
      </c>
      <c r="BT25" s="355">
        <v>274</v>
      </c>
      <c r="BU25" s="355">
        <v>273</v>
      </c>
      <c r="BV25" s="355">
        <v>271</v>
      </c>
      <c r="BW25" s="344">
        <v>271</v>
      </c>
      <c r="BX25" s="345">
        <v>272</v>
      </c>
      <c r="BY25" s="355">
        <v>268</v>
      </c>
      <c r="BZ25" s="355">
        <v>287</v>
      </c>
      <c r="CA25" s="355">
        <v>286</v>
      </c>
      <c r="CB25" s="355">
        <v>292</v>
      </c>
      <c r="CC25" s="355">
        <v>285</v>
      </c>
      <c r="CD25" s="355">
        <v>284</v>
      </c>
      <c r="CE25" s="355">
        <v>282</v>
      </c>
      <c r="CF25" s="355">
        <v>283</v>
      </c>
      <c r="CG25" s="355">
        <v>283</v>
      </c>
      <c r="CH25" s="355">
        <v>283</v>
      </c>
      <c r="CI25" s="344">
        <v>282</v>
      </c>
      <c r="CJ25" s="345">
        <v>283</v>
      </c>
      <c r="CK25" s="355">
        <v>280</v>
      </c>
      <c r="CL25" s="355">
        <v>281</v>
      </c>
      <c r="CM25" s="355">
        <v>286</v>
      </c>
      <c r="CN25" s="355">
        <v>285</v>
      </c>
      <c r="CO25" s="355">
        <v>290</v>
      </c>
      <c r="CP25" s="355">
        <v>291</v>
      </c>
      <c r="CQ25" s="355">
        <v>294</v>
      </c>
      <c r="CR25" s="355">
        <v>294</v>
      </c>
      <c r="CS25" s="344">
        <v>295</v>
      </c>
      <c r="CT25" s="348">
        <v>297</v>
      </c>
      <c r="CU25" s="344">
        <v>294</v>
      </c>
      <c r="CV25" s="355">
        <v>294</v>
      </c>
      <c r="CW25" s="355">
        <v>292</v>
      </c>
      <c r="CX25" s="355">
        <v>291</v>
      </c>
      <c r="CY25" s="355"/>
      <c r="CZ25" s="355"/>
      <c r="DA25" s="355"/>
      <c r="DB25" s="355"/>
      <c r="DC25" s="355"/>
      <c r="DD25" s="355"/>
      <c r="DE25" s="355"/>
      <c r="DF25" s="355"/>
      <c r="DG25" s="355"/>
      <c r="DH25" s="103">
        <v>-1</v>
      </c>
      <c r="DI25" s="83">
        <v>-0.3436426116838488</v>
      </c>
      <c r="DJ25" s="706">
        <v>-3</v>
      </c>
      <c r="DK25" s="83">
        <v>-1.0638297872340425</v>
      </c>
    </row>
    <row r="26" spans="1:126" ht="15" outlineLevel="2">
      <c r="A26" s="369">
        <v>490</v>
      </c>
      <c r="B26" s="14" t="s">
        <v>306</v>
      </c>
      <c r="C26" s="339" t="s">
        <v>313</v>
      </c>
      <c r="D26" s="345">
        <v>841</v>
      </c>
      <c r="E26" s="355">
        <v>841</v>
      </c>
      <c r="F26" s="355">
        <v>841</v>
      </c>
      <c r="G26" s="355">
        <v>841</v>
      </c>
      <c r="H26" s="355">
        <v>841</v>
      </c>
      <c r="I26" s="355">
        <v>853</v>
      </c>
      <c r="J26" s="355">
        <v>852</v>
      </c>
      <c r="K26" s="355">
        <v>853</v>
      </c>
      <c r="L26" s="355">
        <v>853</v>
      </c>
      <c r="M26" s="355">
        <v>853</v>
      </c>
      <c r="N26" s="355">
        <v>852</v>
      </c>
      <c r="O26" s="348">
        <v>902</v>
      </c>
      <c r="P26" s="345">
        <v>901</v>
      </c>
      <c r="Q26" s="355">
        <v>798</v>
      </c>
      <c r="R26" s="355">
        <v>794</v>
      </c>
      <c r="S26" s="355">
        <v>944</v>
      </c>
      <c r="T26" s="355">
        <v>919</v>
      </c>
      <c r="U26" s="355">
        <v>928</v>
      </c>
      <c r="V26" s="355">
        <v>920</v>
      </c>
      <c r="W26" s="355">
        <v>923</v>
      </c>
      <c r="X26" s="355">
        <v>921</v>
      </c>
      <c r="Y26" s="355">
        <v>923</v>
      </c>
      <c r="Z26" s="355">
        <v>923</v>
      </c>
      <c r="AA26" s="348">
        <v>932</v>
      </c>
      <c r="AB26" s="345">
        <v>935</v>
      </c>
      <c r="AC26" s="355">
        <v>934</v>
      </c>
      <c r="AD26" s="355">
        <v>935</v>
      </c>
      <c r="AE26" s="355">
        <v>935</v>
      </c>
      <c r="AF26" s="355">
        <v>935</v>
      </c>
      <c r="AG26" s="355">
        <v>931</v>
      </c>
      <c r="AH26" s="355">
        <v>936</v>
      </c>
      <c r="AI26" s="355">
        <v>944</v>
      </c>
      <c r="AJ26" s="355">
        <v>942</v>
      </c>
      <c r="AK26" s="355">
        <v>948</v>
      </c>
      <c r="AL26" s="355">
        <v>947</v>
      </c>
      <c r="AM26" s="348">
        <v>947</v>
      </c>
      <c r="AN26" s="345">
        <v>947</v>
      </c>
      <c r="AO26" s="355">
        <v>952</v>
      </c>
      <c r="AP26" s="355">
        <v>952</v>
      </c>
      <c r="AQ26" s="355">
        <v>951</v>
      </c>
      <c r="AR26" s="355">
        <v>950</v>
      </c>
      <c r="AS26" s="355">
        <v>950</v>
      </c>
      <c r="AT26" s="355">
        <v>949</v>
      </c>
      <c r="AU26" s="355">
        <v>948</v>
      </c>
      <c r="AV26" s="355">
        <v>945</v>
      </c>
      <c r="AW26" s="355">
        <v>944</v>
      </c>
      <c r="AX26" s="355">
        <v>941</v>
      </c>
      <c r="AY26" s="348">
        <v>940</v>
      </c>
      <c r="AZ26" s="345">
        <v>941</v>
      </c>
      <c r="BA26" s="355">
        <v>941</v>
      </c>
      <c r="BB26" s="355">
        <v>935</v>
      </c>
      <c r="BC26" s="355">
        <v>934</v>
      </c>
      <c r="BD26" s="355">
        <v>933</v>
      </c>
      <c r="BE26" s="355">
        <v>932</v>
      </c>
      <c r="BF26" s="355">
        <v>912</v>
      </c>
      <c r="BG26" s="355">
        <v>917</v>
      </c>
      <c r="BH26" s="355">
        <v>914</v>
      </c>
      <c r="BI26" s="355">
        <v>913</v>
      </c>
      <c r="BJ26" s="355">
        <v>918</v>
      </c>
      <c r="BK26" s="344">
        <v>918</v>
      </c>
      <c r="BL26" s="345">
        <v>914</v>
      </c>
      <c r="BM26" s="355">
        <v>914</v>
      </c>
      <c r="BN26" s="355">
        <v>932</v>
      </c>
      <c r="BO26" s="355">
        <v>939</v>
      </c>
      <c r="BP26" s="355">
        <v>939</v>
      </c>
      <c r="BQ26" s="355">
        <v>951</v>
      </c>
      <c r="BR26" s="355">
        <v>935</v>
      </c>
      <c r="BS26" s="355">
        <v>938</v>
      </c>
      <c r="BT26" s="355">
        <v>935</v>
      </c>
      <c r="BU26" s="355">
        <v>932</v>
      </c>
      <c r="BV26" s="355">
        <v>933</v>
      </c>
      <c r="BW26" s="344">
        <v>934</v>
      </c>
      <c r="BX26" s="345">
        <v>933</v>
      </c>
      <c r="BY26" s="355">
        <v>895</v>
      </c>
      <c r="BZ26" s="355">
        <v>969</v>
      </c>
      <c r="CA26" s="355">
        <v>929</v>
      </c>
      <c r="CB26" s="355">
        <v>952</v>
      </c>
      <c r="CC26" s="355">
        <v>933</v>
      </c>
      <c r="CD26" s="355">
        <v>929</v>
      </c>
      <c r="CE26" s="355">
        <v>923</v>
      </c>
      <c r="CF26" s="355">
        <v>917</v>
      </c>
      <c r="CG26" s="355">
        <v>932</v>
      </c>
      <c r="CH26" s="355">
        <v>921</v>
      </c>
      <c r="CI26" s="344">
        <v>930</v>
      </c>
      <c r="CJ26" s="345">
        <v>937</v>
      </c>
      <c r="CK26" s="355">
        <v>928</v>
      </c>
      <c r="CL26" s="355">
        <v>932</v>
      </c>
      <c r="CM26" s="355">
        <v>949</v>
      </c>
      <c r="CN26" s="355">
        <v>953</v>
      </c>
      <c r="CO26" s="355">
        <v>960</v>
      </c>
      <c r="CP26" s="355">
        <v>959</v>
      </c>
      <c r="CQ26" s="355">
        <v>970</v>
      </c>
      <c r="CR26" s="355">
        <v>967</v>
      </c>
      <c r="CS26" s="344">
        <v>957</v>
      </c>
      <c r="CT26" s="348">
        <v>960</v>
      </c>
      <c r="CU26" s="344">
        <v>956</v>
      </c>
      <c r="CV26" s="355">
        <v>956</v>
      </c>
      <c r="CW26" s="355">
        <v>947</v>
      </c>
      <c r="CX26" s="355">
        <v>953</v>
      </c>
      <c r="CY26" s="355"/>
      <c r="CZ26" s="355"/>
      <c r="DA26" s="355"/>
      <c r="DB26" s="355"/>
      <c r="DC26" s="355"/>
      <c r="DD26" s="355"/>
      <c r="DE26" s="355"/>
      <c r="DF26" s="355"/>
      <c r="DG26" s="355"/>
      <c r="DH26" s="103">
        <v>6</v>
      </c>
      <c r="DI26" s="83">
        <v>0.62959076600209862</v>
      </c>
      <c r="DJ26" s="706">
        <v>-3</v>
      </c>
      <c r="DK26" s="83">
        <v>-0.32258064516129031</v>
      </c>
      <c r="DT26" s="216"/>
    </row>
    <row r="27" spans="1:126" ht="15" outlineLevel="2">
      <c r="A27" s="369">
        <v>659</v>
      </c>
      <c r="B27" s="14" t="s">
        <v>306</v>
      </c>
      <c r="C27" s="339" t="s">
        <v>314</v>
      </c>
      <c r="D27" s="345">
        <v>357</v>
      </c>
      <c r="E27" s="355">
        <v>357</v>
      </c>
      <c r="F27" s="355">
        <v>357</v>
      </c>
      <c r="G27" s="355">
        <v>357</v>
      </c>
      <c r="H27" s="355">
        <v>357</v>
      </c>
      <c r="I27" s="355">
        <v>360</v>
      </c>
      <c r="J27" s="355">
        <v>360</v>
      </c>
      <c r="K27" s="355">
        <v>359</v>
      </c>
      <c r="L27" s="355">
        <v>359</v>
      </c>
      <c r="M27" s="355">
        <v>359</v>
      </c>
      <c r="N27" s="355">
        <v>359</v>
      </c>
      <c r="O27" s="348">
        <v>372</v>
      </c>
      <c r="P27" s="345">
        <v>371</v>
      </c>
      <c r="Q27" s="355">
        <v>337</v>
      </c>
      <c r="R27" s="355">
        <v>333</v>
      </c>
      <c r="S27" s="355">
        <v>419</v>
      </c>
      <c r="T27" s="355">
        <v>414</v>
      </c>
      <c r="U27" s="355">
        <v>419</v>
      </c>
      <c r="V27" s="355">
        <v>409</v>
      </c>
      <c r="W27" s="355">
        <v>407</v>
      </c>
      <c r="X27" s="355">
        <v>407</v>
      </c>
      <c r="Y27" s="355">
        <v>412</v>
      </c>
      <c r="Z27" s="355">
        <v>412</v>
      </c>
      <c r="AA27" s="348">
        <v>413</v>
      </c>
      <c r="AB27" s="345">
        <v>411</v>
      </c>
      <c r="AC27" s="355">
        <v>411</v>
      </c>
      <c r="AD27" s="355">
        <v>411</v>
      </c>
      <c r="AE27" s="355">
        <v>411</v>
      </c>
      <c r="AF27" s="355">
        <v>402</v>
      </c>
      <c r="AG27" s="355">
        <v>401</v>
      </c>
      <c r="AH27" s="355">
        <v>403</v>
      </c>
      <c r="AI27" s="355">
        <v>408</v>
      </c>
      <c r="AJ27" s="355">
        <v>408</v>
      </c>
      <c r="AK27" s="355">
        <v>408</v>
      </c>
      <c r="AL27" s="355">
        <v>408</v>
      </c>
      <c r="AM27" s="348">
        <v>408</v>
      </c>
      <c r="AN27" s="345">
        <v>408</v>
      </c>
      <c r="AO27" s="355">
        <v>408</v>
      </c>
      <c r="AP27" s="355">
        <v>408</v>
      </c>
      <c r="AQ27" s="355">
        <v>408</v>
      </c>
      <c r="AR27" s="355">
        <v>406</v>
      </c>
      <c r="AS27" s="355">
        <v>406</v>
      </c>
      <c r="AT27" s="355">
        <v>406</v>
      </c>
      <c r="AU27" s="355">
        <v>406</v>
      </c>
      <c r="AV27" s="355">
        <v>406</v>
      </c>
      <c r="AW27" s="355">
        <v>406</v>
      </c>
      <c r="AX27" s="355">
        <v>405</v>
      </c>
      <c r="AY27" s="348">
        <v>404</v>
      </c>
      <c r="AZ27" s="345">
        <v>404</v>
      </c>
      <c r="BA27" s="355">
        <v>403</v>
      </c>
      <c r="BB27" s="355">
        <v>402</v>
      </c>
      <c r="BC27" s="355">
        <v>400</v>
      </c>
      <c r="BD27" s="355">
        <v>399</v>
      </c>
      <c r="BE27" s="355">
        <v>397</v>
      </c>
      <c r="BF27" s="355">
        <v>388</v>
      </c>
      <c r="BG27" s="355">
        <v>377</v>
      </c>
      <c r="BH27" s="355">
        <v>377</v>
      </c>
      <c r="BI27" s="355">
        <v>377</v>
      </c>
      <c r="BJ27" s="355">
        <v>380</v>
      </c>
      <c r="BK27" s="344">
        <v>380</v>
      </c>
      <c r="BL27" s="345">
        <v>374</v>
      </c>
      <c r="BM27" s="355">
        <v>374</v>
      </c>
      <c r="BN27" s="355">
        <v>378</v>
      </c>
      <c r="BO27" s="355">
        <v>379</v>
      </c>
      <c r="BP27" s="355">
        <v>379</v>
      </c>
      <c r="BQ27" s="355">
        <v>383</v>
      </c>
      <c r="BR27" s="355">
        <v>379</v>
      </c>
      <c r="BS27" s="355">
        <v>379</v>
      </c>
      <c r="BT27" s="355">
        <v>378</v>
      </c>
      <c r="BU27" s="355">
        <v>376</v>
      </c>
      <c r="BV27" s="355">
        <v>379</v>
      </c>
      <c r="BW27" s="344">
        <v>379</v>
      </c>
      <c r="BX27" s="345">
        <v>380</v>
      </c>
      <c r="BY27" s="355">
        <v>376</v>
      </c>
      <c r="BZ27" s="355">
        <v>399</v>
      </c>
      <c r="CA27" s="355">
        <v>390</v>
      </c>
      <c r="CB27" s="355">
        <v>390</v>
      </c>
      <c r="CC27" s="355">
        <v>391</v>
      </c>
      <c r="CD27" s="355">
        <v>389</v>
      </c>
      <c r="CE27" s="355">
        <v>386</v>
      </c>
      <c r="CF27" s="355">
        <v>384</v>
      </c>
      <c r="CG27" s="355">
        <v>384</v>
      </c>
      <c r="CH27" s="355">
        <v>380</v>
      </c>
      <c r="CI27" s="344">
        <v>380</v>
      </c>
      <c r="CJ27" s="345">
        <v>379</v>
      </c>
      <c r="CK27" s="355">
        <v>378</v>
      </c>
      <c r="CL27" s="355">
        <v>377</v>
      </c>
      <c r="CM27" s="355">
        <v>383</v>
      </c>
      <c r="CN27" s="355">
        <v>383</v>
      </c>
      <c r="CO27" s="355">
        <v>384</v>
      </c>
      <c r="CP27" s="355">
        <v>382</v>
      </c>
      <c r="CQ27" s="355">
        <v>381</v>
      </c>
      <c r="CR27" s="355">
        <v>380</v>
      </c>
      <c r="CS27" s="344">
        <v>378</v>
      </c>
      <c r="CT27" s="348">
        <v>377</v>
      </c>
      <c r="CU27" s="344">
        <v>377</v>
      </c>
      <c r="CV27" s="355">
        <v>376</v>
      </c>
      <c r="CW27" s="355">
        <v>373</v>
      </c>
      <c r="CX27" s="355">
        <v>376</v>
      </c>
      <c r="CY27" s="355"/>
      <c r="CZ27" s="355"/>
      <c r="DA27" s="355"/>
      <c r="DB27" s="355"/>
      <c r="DC27" s="355"/>
      <c r="DD27" s="355"/>
      <c r="DE27" s="355"/>
      <c r="DF27" s="355"/>
      <c r="DG27" s="355"/>
      <c r="DH27" s="103">
        <v>3</v>
      </c>
      <c r="DI27" s="83">
        <v>0.7978723404255319</v>
      </c>
      <c r="DJ27" s="706">
        <v>-1</v>
      </c>
      <c r="DK27" s="83">
        <v>-0.26315789473684209</v>
      </c>
    </row>
    <row r="28" spans="1:126" ht="15" outlineLevel="2">
      <c r="A28" s="369">
        <v>665</v>
      </c>
      <c r="B28" s="14" t="s">
        <v>306</v>
      </c>
      <c r="C28" s="339" t="s">
        <v>315</v>
      </c>
      <c r="D28" s="345">
        <v>568</v>
      </c>
      <c r="E28" s="355">
        <v>568</v>
      </c>
      <c r="F28" s="355">
        <v>568</v>
      </c>
      <c r="G28" s="355">
        <v>568</v>
      </c>
      <c r="H28" s="355">
        <v>568</v>
      </c>
      <c r="I28" s="355">
        <v>576</v>
      </c>
      <c r="J28" s="355">
        <v>576</v>
      </c>
      <c r="K28" s="355">
        <v>576</v>
      </c>
      <c r="L28" s="355">
        <v>576</v>
      </c>
      <c r="M28" s="355">
        <v>576</v>
      </c>
      <c r="N28" s="355">
        <v>576</v>
      </c>
      <c r="O28" s="348">
        <v>591</v>
      </c>
      <c r="P28" s="345">
        <v>588</v>
      </c>
      <c r="Q28" s="355">
        <v>529</v>
      </c>
      <c r="R28" s="355">
        <v>523</v>
      </c>
      <c r="S28" s="355">
        <v>598</v>
      </c>
      <c r="T28" s="355">
        <v>586</v>
      </c>
      <c r="U28" s="355">
        <v>594</v>
      </c>
      <c r="V28" s="355">
        <v>586</v>
      </c>
      <c r="W28" s="355">
        <v>585</v>
      </c>
      <c r="X28" s="355">
        <v>585</v>
      </c>
      <c r="Y28" s="355">
        <v>588</v>
      </c>
      <c r="Z28" s="355">
        <v>587</v>
      </c>
      <c r="AA28" s="348">
        <v>591</v>
      </c>
      <c r="AB28" s="345">
        <v>590</v>
      </c>
      <c r="AC28" s="355">
        <v>589</v>
      </c>
      <c r="AD28" s="355">
        <v>590</v>
      </c>
      <c r="AE28" s="355">
        <v>590</v>
      </c>
      <c r="AF28" s="355">
        <v>580</v>
      </c>
      <c r="AG28" s="355">
        <v>578</v>
      </c>
      <c r="AH28" s="355">
        <v>579</v>
      </c>
      <c r="AI28" s="355">
        <v>579</v>
      </c>
      <c r="AJ28" s="355">
        <v>578</v>
      </c>
      <c r="AK28" s="355">
        <v>581</v>
      </c>
      <c r="AL28" s="355">
        <v>579</v>
      </c>
      <c r="AM28" s="348">
        <v>578</v>
      </c>
      <c r="AN28" s="345">
        <v>578</v>
      </c>
      <c r="AO28" s="355">
        <v>578</v>
      </c>
      <c r="AP28" s="355">
        <v>578</v>
      </c>
      <c r="AQ28" s="355">
        <v>578</v>
      </c>
      <c r="AR28" s="355">
        <v>577</v>
      </c>
      <c r="AS28" s="355">
        <v>576</v>
      </c>
      <c r="AT28" s="355">
        <v>575</v>
      </c>
      <c r="AU28" s="355">
        <v>574</v>
      </c>
      <c r="AV28" s="355">
        <v>573</v>
      </c>
      <c r="AW28" s="355">
        <v>573</v>
      </c>
      <c r="AX28" s="355">
        <v>571</v>
      </c>
      <c r="AY28" s="348">
        <v>570</v>
      </c>
      <c r="AZ28" s="345">
        <v>570</v>
      </c>
      <c r="BA28" s="355">
        <v>568</v>
      </c>
      <c r="BB28" s="355">
        <v>567</v>
      </c>
      <c r="BC28" s="355">
        <v>567</v>
      </c>
      <c r="BD28" s="355">
        <v>567</v>
      </c>
      <c r="BE28" s="355">
        <v>567</v>
      </c>
      <c r="BF28" s="355">
        <v>561</v>
      </c>
      <c r="BG28" s="355">
        <v>551</v>
      </c>
      <c r="BH28" s="355">
        <v>550</v>
      </c>
      <c r="BI28" s="355">
        <v>549</v>
      </c>
      <c r="BJ28" s="355">
        <v>546</v>
      </c>
      <c r="BK28" s="344">
        <v>546</v>
      </c>
      <c r="BL28" s="345">
        <v>544</v>
      </c>
      <c r="BM28" s="355">
        <v>544</v>
      </c>
      <c r="BN28" s="355">
        <v>560</v>
      </c>
      <c r="BO28" s="355">
        <v>561</v>
      </c>
      <c r="BP28" s="355">
        <v>561</v>
      </c>
      <c r="BQ28" s="355">
        <v>565</v>
      </c>
      <c r="BR28" s="355">
        <v>562</v>
      </c>
      <c r="BS28" s="355">
        <v>561</v>
      </c>
      <c r="BT28" s="355">
        <v>559</v>
      </c>
      <c r="BU28" s="355">
        <v>559</v>
      </c>
      <c r="BV28" s="355">
        <v>558</v>
      </c>
      <c r="BW28" s="344">
        <v>557</v>
      </c>
      <c r="BX28" s="345">
        <v>559</v>
      </c>
      <c r="BY28" s="355">
        <v>557</v>
      </c>
      <c r="BZ28" s="355">
        <v>615</v>
      </c>
      <c r="CA28" s="355">
        <v>558</v>
      </c>
      <c r="CB28" s="355">
        <v>570</v>
      </c>
      <c r="CC28" s="355">
        <v>576</v>
      </c>
      <c r="CD28" s="355">
        <v>574</v>
      </c>
      <c r="CE28" s="355">
        <v>573</v>
      </c>
      <c r="CF28" s="355">
        <v>568</v>
      </c>
      <c r="CG28" s="355">
        <v>569</v>
      </c>
      <c r="CH28" s="355">
        <v>566</v>
      </c>
      <c r="CI28" s="344">
        <v>558</v>
      </c>
      <c r="CJ28" s="345">
        <v>560</v>
      </c>
      <c r="CK28" s="355">
        <v>554</v>
      </c>
      <c r="CL28" s="355">
        <v>559</v>
      </c>
      <c r="CM28" s="355">
        <v>568</v>
      </c>
      <c r="CN28" s="355">
        <v>561</v>
      </c>
      <c r="CO28" s="355">
        <v>557</v>
      </c>
      <c r="CP28" s="355">
        <v>552</v>
      </c>
      <c r="CQ28" s="355">
        <v>561</v>
      </c>
      <c r="CR28" s="355">
        <v>563</v>
      </c>
      <c r="CS28" s="344">
        <v>561</v>
      </c>
      <c r="CT28" s="348">
        <v>562</v>
      </c>
      <c r="CU28" s="344">
        <v>560</v>
      </c>
      <c r="CV28" s="355">
        <v>561</v>
      </c>
      <c r="CW28" s="355">
        <v>558</v>
      </c>
      <c r="CX28" s="355">
        <v>567</v>
      </c>
      <c r="CY28" s="355"/>
      <c r="CZ28" s="355"/>
      <c r="DA28" s="355"/>
      <c r="DB28" s="355"/>
      <c r="DC28" s="355"/>
      <c r="DD28" s="355"/>
      <c r="DE28" s="355"/>
      <c r="DF28" s="355"/>
      <c r="DG28" s="355"/>
      <c r="DH28" s="103">
        <v>9</v>
      </c>
      <c r="DI28" s="83">
        <v>1.5873015873015872</v>
      </c>
      <c r="DJ28" s="706">
        <v>7</v>
      </c>
      <c r="DK28" s="83">
        <v>1.2544802867383513</v>
      </c>
    </row>
    <row r="29" spans="1:126" ht="15" outlineLevel="2">
      <c r="A29" s="369">
        <v>837</v>
      </c>
      <c r="B29" s="14" t="s">
        <v>306</v>
      </c>
      <c r="C29" s="339" t="s">
        <v>316</v>
      </c>
      <c r="D29" s="345">
        <v>2858</v>
      </c>
      <c r="E29" s="355">
        <v>2858</v>
      </c>
      <c r="F29" s="355">
        <v>2858</v>
      </c>
      <c r="G29" s="355">
        <v>2858</v>
      </c>
      <c r="H29" s="355">
        <v>2858</v>
      </c>
      <c r="I29" s="355">
        <v>2890</v>
      </c>
      <c r="J29" s="355">
        <v>2889</v>
      </c>
      <c r="K29" s="355">
        <v>2890</v>
      </c>
      <c r="L29" s="355">
        <v>2890</v>
      </c>
      <c r="M29" s="355">
        <v>2890</v>
      </c>
      <c r="N29" s="355">
        <v>2886</v>
      </c>
      <c r="O29" s="348">
        <v>2966</v>
      </c>
      <c r="P29" s="345">
        <v>2964</v>
      </c>
      <c r="Q29" s="355">
        <v>2567</v>
      </c>
      <c r="R29" s="355">
        <v>2521</v>
      </c>
      <c r="S29" s="355">
        <v>3082</v>
      </c>
      <c r="T29" s="355">
        <v>3011</v>
      </c>
      <c r="U29" s="355">
        <v>3094</v>
      </c>
      <c r="V29" s="355">
        <v>3058</v>
      </c>
      <c r="W29" s="355">
        <v>3060</v>
      </c>
      <c r="X29" s="355">
        <v>3055</v>
      </c>
      <c r="Y29" s="355">
        <v>3082</v>
      </c>
      <c r="Z29" s="355">
        <v>3075</v>
      </c>
      <c r="AA29" s="348">
        <v>3076</v>
      </c>
      <c r="AB29" s="345">
        <v>3083</v>
      </c>
      <c r="AC29" s="355">
        <v>3089</v>
      </c>
      <c r="AD29" s="355">
        <v>3114</v>
      </c>
      <c r="AE29" s="355">
        <v>3114</v>
      </c>
      <c r="AF29" s="355">
        <v>3076</v>
      </c>
      <c r="AG29" s="355">
        <v>3068</v>
      </c>
      <c r="AH29" s="355">
        <v>3077</v>
      </c>
      <c r="AI29" s="355">
        <v>3083</v>
      </c>
      <c r="AJ29" s="355">
        <v>3082</v>
      </c>
      <c r="AK29" s="355">
        <v>3084</v>
      </c>
      <c r="AL29" s="355">
        <v>3077</v>
      </c>
      <c r="AM29" s="348">
        <v>3073</v>
      </c>
      <c r="AN29" s="345">
        <v>3072</v>
      </c>
      <c r="AO29" s="355">
        <v>3077</v>
      </c>
      <c r="AP29" s="355">
        <v>3077</v>
      </c>
      <c r="AQ29" s="355">
        <v>3074</v>
      </c>
      <c r="AR29" s="355">
        <v>3073</v>
      </c>
      <c r="AS29" s="355">
        <v>3071</v>
      </c>
      <c r="AT29" s="355">
        <v>3064</v>
      </c>
      <c r="AU29" s="355">
        <v>3052</v>
      </c>
      <c r="AV29" s="355">
        <v>3047</v>
      </c>
      <c r="AW29" s="355">
        <v>3045</v>
      </c>
      <c r="AX29" s="355">
        <v>3036</v>
      </c>
      <c r="AY29" s="348">
        <v>3034</v>
      </c>
      <c r="AZ29" s="345">
        <v>3029</v>
      </c>
      <c r="BA29" s="355">
        <v>3012</v>
      </c>
      <c r="BB29" s="355">
        <v>2990</v>
      </c>
      <c r="BC29" s="355">
        <v>2980</v>
      </c>
      <c r="BD29" s="355">
        <v>2970</v>
      </c>
      <c r="BE29" s="355">
        <v>2963</v>
      </c>
      <c r="BF29" s="355">
        <v>2917</v>
      </c>
      <c r="BG29" s="355">
        <v>2928</v>
      </c>
      <c r="BH29" s="355">
        <v>2927</v>
      </c>
      <c r="BI29" s="355">
        <v>2926</v>
      </c>
      <c r="BJ29" s="355">
        <v>2934</v>
      </c>
      <c r="BK29" s="344">
        <v>2932</v>
      </c>
      <c r="BL29" s="345">
        <v>2901</v>
      </c>
      <c r="BM29" s="355">
        <v>2899</v>
      </c>
      <c r="BN29" s="355">
        <v>2985</v>
      </c>
      <c r="BO29" s="355">
        <v>2989</v>
      </c>
      <c r="BP29" s="355">
        <v>2989</v>
      </c>
      <c r="BQ29" s="355">
        <v>3001</v>
      </c>
      <c r="BR29" s="355">
        <v>2956</v>
      </c>
      <c r="BS29" s="355">
        <v>2950</v>
      </c>
      <c r="BT29" s="355">
        <v>2937</v>
      </c>
      <c r="BU29" s="355">
        <v>2927</v>
      </c>
      <c r="BV29" s="355">
        <v>2916</v>
      </c>
      <c r="BW29" s="344">
        <v>2916</v>
      </c>
      <c r="BX29" s="345">
        <v>2937</v>
      </c>
      <c r="BY29" s="355">
        <v>2927</v>
      </c>
      <c r="BZ29" s="355">
        <v>3215</v>
      </c>
      <c r="CA29" s="355">
        <v>3201</v>
      </c>
      <c r="CB29" s="355">
        <v>3223</v>
      </c>
      <c r="CC29" s="355">
        <v>3224</v>
      </c>
      <c r="CD29" s="355">
        <v>3208</v>
      </c>
      <c r="CE29" s="355">
        <v>3197</v>
      </c>
      <c r="CF29" s="355">
        <v>3191</v>
      </c>
      <c r="CG29" s="355">
        <v>3207</v>
      </c>
      <c r="CH29" s="355">
        <v>3188</v>
      </c>
      <c r="CI29" s="344">
        <v>3137</v>
      </c>
      <c r="CJ29" s="345">
        <v>3115</v>
      </c>
      <c r="CK29" s="355">
        <v>3117</v>
      </c>
      <c r="CL29" s="355">
        <v>3132</v>
      </c>
      <c r="CM29" s="355">
        <v>3169</v>
      </c>
      <c r="CN29" s="355">
        <v>3163</v>
      </c>
      <c r="CO29" s="355">
        <v>3176</v>
      </c>
      <c r="CP29" s="355">
        <v>3148</v>
      </c>
      <c r="CQ29" s="355">
        <v>3197</v>
      </c>
      <c r="CR29" s="355">
        <v>3215</v>
      </c>
      <c r="CS29" s="344">
        <v>3204</v>
      </c>
      <c r="CT29" s="348">
        <v>3217</v>
      </c>
      <c r="CU29" s="344">
        <v>3187</v>
      </c>
      <c r="CV29" s="355">
        <v>3166</v>
      </c>
      <c r="CW29" s="355">
        <v>3199</v>
      </c>
      <c r="CX29" s="355">
        <v>3222</v>
      </c>
      <c r="CY29" s="355"/>
      <c r="CZ29" s="355"/>
      <c r="DA29" s="355"/>
      <c r="DB29" s="355"/>
      <c r="DC29" s="355"/>
      <c r="DD29" s="355"/>
      <c r="DE29" s="355"/>
      <c r="DF29" s="355"/>
      <c r="DG29" s="355"/>
      <c r="DH29" s="103">
        <v>23</v>
      </c>
      <c r="DI29" s="83">
        <v>0.71384233395406582</v>
      </c>
      <c r="DJ29" s="706">
        <v>35</v>
      </c>
      <c r="DK29" s="83">
        <v>1.1157156518967166</v>
      </c>
      <c r="DO29" s="216"/>
      <c r="DP29" s="216"/>
      <c r="DQ29" s="216"/>
    </row>
    <row r="30" spans="1:126" ht="15" outlineLevel="2">
      <c r="A30" s="369">
        <v>873</v>
      </c>
      <c r="B30" s="14" t="s">
        <v>306</v>
      </c>
      <c r="C30" s="339" t="s">
        <v>317</v>
      </c>
      <c r="D30" s="345">
        <v>168</v>
      </c>
      <c r="E30" s="355">
        <v>168</v>
      </c>
      <c r="F30" s="355">
        <v>168</v>
      </c>
      <c r="G30" s="355">
        <v>168</v>
      </c>
      <c r="H30" s="355">
        <v>168</v>
      </c>
      <c r="I30" s="355">
        <v>173</v>
      </c>
      <c r="J30" s="355">
        <v>173</v>
      </c>
      <c r="K30" s="355">
        <v>173</v>
      </c>
      <c r="L30" s="355">
        <v>173</v>
      </c>
      <c r="M30" s="355">
        <v>173</v>
      </c>
      <c r="N30" s="355">
        <v>173</v>
      </c>
      <c r="O30" s="348">
        <v>185</v>
      </c>
      <c r="P30" s="345">
        <v>185</v>
      </c>
      <c r="Q30" s="355">
        <v>157</v>
      </c>
      <c r="R30" s="355">
        <v>155</v>
      </c>
      <c r="S30" s="355">
        <v>200</v>
      </c>
      <c r="T30" s="355">
        <v>197</v>
      </c>
      <c r="U30" s="355">
        <v>201</v>
      </c>
      <c r="V30" s="355">
        <v>195</v>
      </c>
      <c r="W30" s="355">
        <v>194</v>
      </c>
      <c r="X30" s="355">
        <v>194</v>
      </c>
      <c r="Y30" s="355">
        <v>196</v>
      </c>
      <c r="Z30" s="355">
        <v>194</v>
      </c>
      <c r="AA30" s="348">
        <v>194</v>
      </c>
      <c r="AB30" s="345">
        <v>195</v>
      </c>
      <c r="AC30" s="355">
        <v>196</v>
      </c>
      <c r="AD30" s="355">
        <v>196</v>
      </c>
      <c r="AE30" s="355">
        <v>196</v>
      </c>
      <c r="AF30" s="355">
        <v>200</v>
      </c>
      <c r="AG30" s="355">
        <v>198</v>
      </c>
      <c r="AH30" s="355">
        <v>198</v>
      </c>
      <c r="AI30" s="355">
        <v>199</v>
      </c>
      <c r="AJ30" s="355">
        <v>200</v>
      </c>
      <c r="AK30" s="355">
        <v>205</v>
      </c>
      <c r="AL30" s="355">
        <v>205</v>
      </c>
      <c r="AM30" s="348">
        <v>205</v>
      </c>
      <c r="AN30" s="345">
        <v>205</v>
      </c>
      <c r="AO30" s="355">
        <v>206</v>
      </c>
      <c r="AP30" s="355">
        <v>205</v>
      </c>
      <c r="AQ30" s="355">
        <v>203</v>
      </c>
      <c r="AR30" s="355">
        <v>203</v>
      </c>
      <c r="AS30" s="355">
        <v>203</v>
      </c>
      <c r="AT30" s="355">
        <v>203</v>
      </c>
      <c r="AU30" s="355">
        <v>203</v>
      </c>
      <c r="AV30" s="355">
        <v>203</v>
      </c>
      <c r="AW30" s="355">
        <v>203</v>
      </c>
      <c r="AX30" s="355">
        <v>203</v>
      </c>
      <c r="AY30" s="348">
        <v>203</v>
      </c>
      <c r="AZ30" s="345">
        <v>201</v>
      </c>
      <c r="BA30" s="355">
        <v>200</v>
      </c>
      <c r="BB30" s="355">
        <v>200</v>
      </c>
      <c r="BC30" s="355">
        <v>200</v>
      </c>
      <c r="BD30" s="355">
        <v>198</v>
      </c>
      <c r="BE30" s="355">
        <v>197</v>
      </c>
      <c r="BF30" s="355">
        <v>193</v>
      </c>
      <c r="BG30" s="355">
        <v>185</v>
      </c>
      <c r="BH30" s="355">
        <v>185</v>
      </c>
      <c r="BI30" s="355">
        <v>185</v>
      </c>
      <c r="BJ30" s="355">
        <v>187</v>
      </c>
      <c r="BK30" s="344">
        <v>187</v>
      </c>
      <c r="BL30" s="345">
        <v>186</v>
      </c>
      <c r="BM30" s="355">
        <v>186</v>
      </c>
      <c r="BN30" s="355">
        <v>187</v>
      </c>
      <c r="BO30" s="355">
        <v>188</v>
      </c>
      <c r="BP30" s="355">
        <v>188</v>
      </c>
      <c r="BQ30" s="355">
        <v>191</v>
      </c>
      <c r="BR30" s="355">
        <v>189</v>
      </c>
      <c r="BS30" s="355">
        <v>190</v>
      </c>
      <c r="BT30" s="355">
        <v>190</v>
      </c>
      <c r="BU30" s="355">
        <v>189</v>
      </c>
      <c r="BV30" s="355">
        <v>191</v>
      </c>
      <c r="BW30" s="344">
        <v>192</v>
      </c>
      <c r="BX30" s="345">
        <v>194</v>
      </c>
      <c r="BY30" s="355">
        <v>192</v>
      </c>
      <c r="BZ30" s="355">
        <v>205</v>
      </c>
      <c r="CA30" s="355">
        <v>202</v>
      </c>
      <c r="CB30" s="355">
        <v>207</v>
      </c>
      <c r="CC30" s="355">
        <v>204</v>
      </c>
      <c r="CD30" s="355">
        <v>200</v>
      </c>
      <c r="CE30" s="355">
        <v>198</v>
      </c>
      <c r="CF30" s="355">
        <v>199</v>
      </c>
      <c r="CG30" s="355">
        <v>199</v>
      </c>
      <c r="CH30" s="355">
        <v>197</v>
      </c>
      <c r="CI30" s="344">
        <v>192</v>
      </c>
      <c r="CJ30" s="345">
        <v>192</v>
      </c>
      <c r="CK30" s="355">
        <v>190</v>
      </c>
      <c r="CL30" s="355">
        <v>187</v>
      </c>
      <c r="CM30" s="355">
        <v>191</v>
      </c>
      <c r="CN30" s="355">
        <v>193</v>
      </c>
      <c r="CO30" s="355">
        <v>194</v>
      </c>
      <c r="CP30" s="355">
        <v>195</v>
      </c>
      <c r="CQ30" s="355">
        <v>196</v>
      </c>
      <c r="CR30" s="355">
        <v>194</v>
      </c>
      <c r="CS30" s="344">
        <v>193</v>
      </c>
      <c r="CT30" s="348">
        <v>193</v>
      </c>
      <c r="CU30" s="344">
        <v>194</v>
      </c>
      <c r="CV30" s="355">
        <v>193</v>
      </c>
      <c r="CW30" s="355">
        <v>190</v>
      </c>
      <c r="CX30" s="355">
        <v>193</v>
      </c>
      <c r="CY30" s="355"/>
      <c r="CZ30" s="355"/>
      <c r="DA30" s="355"/>
      <c r="DB30" s="355"/>
      <c r="DC30" s="355"/>
      <c r="DD30" s="355"/>
      <c r="DE30" s="355"/>
      <c r="DF30" s="355"/>
      <c r="DG30" s="355"/>
      <c r="DH30" s="103">
        <v>3</v>
      </c>
      <c r="DI30" s="83">
        <v>1.5544041450777202</v>
      </c>
      <c r="DJ30" s="706">
        <v>-1</v>
      </c>
      <c r="DK30" s="83">
        <v>-0.52083333333333326</v>
      </c>
      <c r="DO30" s="5"/>
      <c r="DP30" s="5"/>
      <c r="DR30" s="5"/>
    </row>
    <row r="31" spans="1:126" ht="15" outlineLevel="1">
      <c r="A31" s="124" t="s">
        <v>318</v>
      </c>
      <c r="B31" s="25"/>
      <c r="C31" s="26"/>
      <c r="D31" s="43">
        <v>2795</v>
      </c>
      <c r="E31" s="44">
        <v>2796</v>
      </c>
      <c r="F31" s="44">
        <v>2796</v>
      </c>
      <c r="G31" s="44">
        <v>2796</v>
      </c>
      <c r="H31" s="44">
        <v>2796</v>
      </c>
      <c r="I31" s="44">
        <v>2832</v>
      </c>
      <c r="J31" s="44">
        <v>2830</v>
      </c>
      <c r="K31" s="44">
        <v>2833</v>
      </c>
      <c r="L31" s="44">
        <v>2832</v>
      </c>
      <c r="M31" s="44">
        <v>2832</v>
      </c>
      <c r="N31" s="44">
        <v>2827</v>
      </c>
      <c r="O31" s="235">
        <v>3080</v>
      </c>
      <c r="P31" s="43">
        <v>3056</v>
      </c>
      <c r="Q31" s="44">
        <v>2623</v>
      </c>
      <c r="R31" s="44">
        <v>2596</v>
      </c>
      <c r="S31" s="44">
        <v>3268</v>
      </c>
      <c r="T31" s="44">
        <v>3217</v>
      </c>
      <c r="U31" s="44">
        <v>3269</v>
      </c>
      <c r="V31" s="44">
        <v>3235</v>
      </c>
      <c r="W31" s="44">
        <v>3237</v>
      </c>
      <c r="X31" s="44">
        <v>3224</v>
      </c>
      <c r="Y31" s="44">
        <v>3249</v>
      </c>
      <c r="Z31" s="44">
        <v>3245</v>
      </c>
      <c r="AA31" s="235">
        <v>3266</v>
      </c>
      <c r="AB31" s="43">
        <v>3264</v>
      </c>
      <c r="AC31" s="44">
        <v>3267</v>
      </c>
      <c r="AD31" s="44">
        <v>3272</v>
      </c>
      <c r="AE31" s="44">
        <v>3271</v>
      </c>
      <c r="AF31" s="44">
        <v>3274</v>
      </c>
      <c r="AG31" s="44">
        <v>3260</v>
      </c>
      <c r="AH31" s="44">
        <v>3263</v>
      </c>
      <c r="AI31" s="44">
        <v>3272</v>
      </c>
      <c r="AJ31" s="44">
        <v>3275</v>
      </c>
      <c r="AK31" s="44">
        <v>3278</v>
      </c>
      <c r="AL31" s="44">
        <v>3275</v>
      </c>
      <c r="AM31" s="235">
        <v>3272</v>
      </c>
      <c r="AN31" s="43">
        <v>3268</v>
      </c>
      <c r="AO31" s="44">
        <v>3271</v>
      </c>
      <c r="AP31" s="44">
        <v>3261</v>
      </c>
      <c r="AQ31" s="44">
        <v>3253</v>
      </c>
      <c r="AR31" s="44">
        <v>3250</v>
      </c>
      <c r="AS31" s="44">
        <v>3240</v>
      </c>
      <c r="AT31" s="44">
        <v>3229</v>
      </c>
      <c r="AU31" s="44">
        <v>3214</v>
      </c>
      <c r="AV31" s="44">
        <v>3203</v>
      </c>
      <c r="AW31" s="44">
        <v>3199</v>
      </c>
      <c r="AX31" s="44">
        <v>3184</v>
      </c>
      <c r="AY31" s="235">
        <v>3177</v>
      </c>
      <c r="AZ31" s="43">
        <v>3175</v>
      </c>
      <c r="BA31" s="44">
        <v>3168</v>
      </c>
      <c r="BB31" s="44">
        <v>3152</v>
      </c>
      <c r="BC31" s="44">
        <v>3146</v>
      </c>
      <c r="BD31" s="44">
        <v>3139</v>
      </c>
      <c r="BE31" s="44">
        <v>3132</v>
      </c>
      <c r="BF31" s="44">
        <v>3081</v>
      </c>
      <c r="BG31" s="44">
        <v>3069</v>
      </c>
      <c r="BH31" s="44">
        <v>3064</v>
      </c>
      <c r="BI31" s="44">
        <v>3060</v>
      </c>
      <c r="BJ31" s="44">
        <v>3065</v>
      </c>
      <c r="BK31" s="56">
        <v>3060</v>
      </c>
      <c r="BL31" s="43">
        <v>3039</v>
      </c>
      <c r="BM31" s="44">
        <v>3033</v>
      </c>
      <c r="BN31" s="44">
        <v>3085</v>
      </c>
      <c r="BO31" s="44">
        <v>3095</v>
      </c>
      <c r="BP31" s="44">
        <v>3095</v>
      </c>
      <c r="BQ31" s="44">
        <v>3121</v>
      </c>
      <c r="BR31" s="44">
        <v>3087</v>
      </c>
      <c r="BS31" s="44">
        <v>3090</v>
      </c>
      <c r="BT31" s="44">
        <v>3083</v>
      </c>
      <c r="BU31" s="44">
        <v>3076</v>
      </c>
      <c r="BV31" s="44">
        <v>3073</v>
      </c>
      <c r="BW31" s="56">
        <v>3074</v>
      </c>
      <c r="BX31" s="43">
        <v>3096</v>
      </c>
      <c r="BY31" s="44">
        <v>3067</v>
      </c>
      <c r="BZ31" s="44">
        <v>3297</v>
      </c>
      <c r="CA31" s="44">
        <v>3226</v>
      </c>
      <c r="CB31" s="44">
        <v>3272</v>
      </c>
      <c r="CC31" s="44">
        <v>3272</v>
      </c>
      <c r="CD31" s="44">
        <v>3268</v>
      </c>
      <c r="CE31" s="44">
        <v>3257</v>
      </c>
      <c r="CF31" s="44">
        <v>3242</v>
      </c>
      <c r="CG31" s="44">
        <v>3253</v>
      </c>
      <c r="CH31" s="44">
        <v>3235</v>
      </c>
      <c r="CI31" s="56">
        <v>3199</v>
      </c>
      <c r="CJ31" s="43">
        <v>2867</v>
      </c>
      <c r="CK31" s="44">
        <v>2862</v>
      </c>
      <c r="CL31" s="44">
        <v>3190</v>
      </c>
      <c r="CM31" s="44">
        <v>3217</v>
      </c>
      <c r="CN31" s="44">
        <v>3225</v>
      </c>
      <c r="CO31" s="44">
        <v>3239</v>
      </c>
      <c r="CP31" s="44">
        <v>3220</v>
      </c>
      <c r="CQ31" s="44">
        <v>3226</v>
      </c>
      <c r="CR31" s="44">
        <v>3235</v>
      </c>
      <c r="CS31" s="56">
        <v>3232</v>
      </c>
      <c r="CT31" s="235">
        <v>3231</v>
      </c>
      <c r="CU31" s="44">
        <v>3233</v>
      </c>
      <c r="CV31" s="44">
        <v>3219</v>
      </c>
      <c r="CW31" s="44">
        <v>3206</v>
      </c>
      <c r="CX31" s="44">
        <v>3183</v>
      </c>
      <c r="CY31" s="44"/>
      <c r="CZ31" s="44"/>
      <c r="DA31" s="44"/>
      <c r="DB31" s="44"/>
      <c r="DC31" s="44"/>
      <c r="DD31" s="44"/>
      <c r="DE31" s="44"/>
      <c r="DF31" s="44"/>
      <c r="DG31" s="44"/>
      <c r="DH31" s="103">
        <v>-23</v>
      </c>
      <c r="DI31" s="83">
        <v>-0.72258875274897894</v>
      </c>
      <c r="DJ31" s="706">
        <v>-50</v>
      </c>
      <c r="DK31" s="83">
        <v>-1.5629884338855891</v>
      </c>
      <c r="DO31" s="5"/>
      <c r="DP31" s="5"/>
      <c r="DQ31" s="5"/>
      <c r="DR31" s="5"/>
    </row>
    <row r="32" spans="1:126" ht="15" outlineLevel="2">
      <c r="A32" s="369">
        <v>31</v>
      </c>
      <c r="B32" s="14" t="s">
        <v>318</v>
      </c>
      <c r="C32" s="339" t="s">
        <v>319</v>
      </c>
      <c r="D32" s="345">
        <v>380</v>
      </c>
      <c r="E32" s="355">
        <v>380</v>
      </c>
      <c r="F32" s="355">
        <v>380</v>
      </c>
      <c r="G32" s="355">
        <v>380</v>
      </c>
      <c r="H32" s="355">
        <v>380</v>
      </c>
      <c r="I32" s="355">
        <v>383</v>
      </c>
      <c r="J32" s="355">
        <v>382</v>
      </c>
      <c r="K32" s="355">
        <v>383</v>
      </c>
      <c r="L32" s="355">
        <v>383</v>
      </c>
      <c r="M32" s="355">
        <v>383</v>
      </c>
      <c r="N32" s="355">
        <v>383</v>
      </c>
      <c r="O32" s="348">
        <v>409</v>
      </c>
      <c r="P32" s="345">
        <v>405</v>
      </c>
      <c r="Q32" s="355">
        <v>361</v>
      </c>
      <c r="R32" s="355">
        <v>357</v>
      </c>
      <c r="S32" s="355">
        <v>441</v>
      </c>
      <c r="T32" s="355">
        <v>435</v>
      </c>
      <c r="U32" s="355">
        <v>444</v>
      </c>
      <c r="V32" s="355">
        <v>437</v>
      </c>
      <c r="W32" s="355">
        <v>437</v>
      </c>
      <c r="X32" s="355">
        <v>436</v>
      </c>
      <c r="Y32" s="355">
        <v>440</v>
      </c>
      <c r="Z32" s="355">
        <v>439</v>
      </c>
      <c r="AA32" s="348">
        <v>440</v>
      </c>
      <c r="AB32" s="345">
        <v>440</v>
      </c>
      <c r="AC32" s="355">
        <v>440</v>
      </c>
      <c r="AD32" s="355">
        <v>447</v>
      </c>
      <c r="AE32" s="355">
        <v>447</v>
      </c>
      <c r="AF32" s="355">
        <v>447</v>
      </c>
      <c r="AG32" s="355">
        <v>447</v>
      </c>
      <c r="AH32" s="355">
        <v>449</v>
      </c>
      <c r="AI32" s="355">
        <v>448</v>
      </c>
      <c r="AJ32" s="355">
        <v>449</v>
      </c>
      <c r="AK32" s="355">
        <v>449</v>
      </c>
      <c r="AL32" s="355">
        <v>448</v>
      </c>
      <c r="AM32" s="348">
        <v>448</v>
      </c>
      <c r="AN32" s="345">
        <v>448</v>
      </c>
      <c r="AO32" s="355">
        <v>447</v>
      </c>
      <c r="AP32" s="355">
        <v>447</v>
      </c>
      <c r="AQ32" s="355">
        <v>444</v>
      </c>
      <c r="AR32" s="355">
        <v>444</v>
      </c>
      <c r="AS32" s="355">
        <v>443</v>
      </c>
      <c r="AT32" s="355">
        <v>443</v>
      </c>
      <c r="AU32" s="355">
        <v>442</v>
      </c>
      <c r="AV32" s="355">
        <v>442</v>
      </c>
      <c r="AW32" s="355">
        <v>442</v>
      </c>
      <c r="AX32" s="355">
        <v>441</v>
      </c>
      <c r="AY32" s="348">
        <v>438</v>
      </c>
      <c r="AZ32" s="345">
        <v>437</v>
      </c>
      <c r="BA32" s="355">
        <v>436</v>
      </c>
      <c r="BB32" s="355">
        <v>435</v>
      </c>
      <c r="BC32" s="355">
        <v>435</v>
      </c>
      <c r="BD32" s="355">
        <v>434</v>
      </c>
      <c r="BE32" s="355">
        <v>433</v>
      </c>
      <c r="BF32" s="355">
        <v>428</v>
      </c>
      <c r="BG32" s="355">
        <v>431</v>
      </c>
      <c r="BH32" s="355">
        <v>431</v>
      </c>
      <c r="BI32" s="355">
        <v>430</v>
      </c>
      <c r="BJ32" s="355">
        <v>429</v>
      </c>
      <c r="BK32" s="344">
        <v>428</v>
      </c>
      <c r="BL32" s="345">
        <v>426</v>
      </c>
      <c r="BM32" s="355">
        <v>426</v>
      </c>
      <c r="BN32" s="355">
        <v>430</v>
      </c>
      <c r="BO32" s="355">
        <v>431</v>
      </c>
      <c r="BP32" s="355">
        <v>431</v>
      </c>
      <c r="BQ32" s="355">
        <v>433</v>
      </c>
      <c r="BR32" s="355">
        <v>428</v>
      </c>
      <c r="BS32" s="355">
        <v>429</v>
      </c>
      <c r="BT32" s="355">
        <v>429</v>
      </c>
      <c r="BU32" s="355">
        <v>431</v>
      </c>
      <c r="BV32" s="355">
        <v>431</v>
      </c>
      <c r="BW32" s="344">
        <v>431</v>
      </c>
      <c r="BX32" s="345">
        <v>429</v>
      </c>
      <c r="BY32" s="355">
        <v>427</v>
      </c>
      <c r="BZ32" s="355">
        <v>456</v>
      </c>
      <c r="CA32" s="355">
        <v>458</v>
      </c>
      <c r="CB32" s="355">
        <v>460</v>
      </c>
      <c r="CC32" s="355">
        <v>458</v>
      </c>
      <c r="CD32" s="355">
        <v>456</v>
      </c>
      <c r="CE32" s="355">
        <v>455</v>
      </c>
      <c r="CF32" s="355">
        <v>449</v>
      </c>
      <c r="CG32" s="355">
        <v>450</v>
      </c>
      <c r="CH32" s="355">
        <v>446</v>
      </c>
      <c r="CI32" s="344">
        <v>435</v>
      </c>
      <c r="CJ32" s="345">
        <v>107</v>
      </c>
      <c r="CK32" s="355">
        <v>107</v>
      </c>
      <c r="CL32" s="355">
        <v>435</v>
      </c>
      <c r="CM32" s="355">
        <v>438</v>
      </c>
      <c r="CN32" s="355">
        <v>439</v>
      </c>
      <c r="CO32" s="355">
        <v>441</v>
      </c>
      <c r="CP32" s="355">
        <v>443</v>
      </c>
      <c r="CQ32" s="355">
        <v>444</v>
      </c>
      <c r="CR32" s="355">
        <v>445</v>
      </c>
      <c r="CS32" s="344">
        <v>445</v>
      </c>
      <c r="CT32" s="348">
        <v>446</v>
      </c>
      <c r="CU32" s="344">
        <v>448</v>
      </c>
      <c r="CV32" s="355">
        <v>448</v>
      </c>
      <c r="CW32" s="355">
        <v>446</v>
      </c>
      <c r="CX32" s="355">
        <v>435</v>
      </c>
      <c r="CY32" s="355"/>
      <c r="CZ32" s="355"/>
      <c r="DA32" s="355"/>
      <c r="DB32" s="355"/>
      <c r="DC32" s="355"/>
      <c r="DD32" s="355"/>
      <c r="DE32" s="355"/>
      <c r="DF32" s="355"/>
      <c r="DG32" s="355"/>
      <c r="DH32" s="103">
        <v>-11</v>
      </c>
      <c r="DI32" s="83">
        <v>-2.5287356321839081</v>
      </c>
      <c r="DJ32" s="706">
        <v>-13</v>
      </c>
      <c r="DK32" s="83">
        <v>-2.9885057471264367</v>
      </c>
      <c r="DO32" s="5"/>
      <c r="DP32" s="5"/>
      <c r="DQ32" s="5"/>
      <c r="DR32" s="5"/>
    </row>
    <row r="33" spans="1:122" ht="15" outlineLevel="2">
      <c r="A33" s="369">
        <v>40</v>
      </c>
      <c r="B33" s="14" t="s">
        <v>318</v>
      </c>
      <c r="C33" s="339" t="s">
        <v>320</v>
      </c>
      <c r="D33" s="345">
        <v>205</v>
      </c>
      <c r="E33" s="355">
        <v>205</v>
      </c>
      <c r="F33" s="355">
        <v>205</v>
      </c>
      <c r="G33" s="355">
        <v>205</v>
      </c>
      <c r="H33" s="355">
        <v>205</v>
      </c>
      <c r="I33" s="355">
        <v>209</v>
      </c>
      <c r="J33" s="355">
        <v>209</v>
      </c>
      <c r="K33" s="355">
        <v>209</v>
      </c>
      <c r="L33" s="355">
        <v>209</v>
      </c>
      <c r="M33" s="355">
        <v>209</v>
      </c>
      <c r="N33" s="355">
        <v>209</v>
      </c>
      <c r="O33" s="348">
        <v>242</v>
      </c>
      <c r="P33" s="345">
        <v>233</v>
      </c>
      <c r="Q33" s="355">
        <v>185</v>
      </c>
      <c r="R33" s="355">
        <v>184</v>
      </c>
      <c r="S33" s="355">
        <v>239</v>
      </c>
      <c r="T33" s="355">
        <v>231</v>
      </c>
      <c r="U33" s="355">
        <v>234</v>
      </c>
      <c r="V33" s="355">
        <v>234</v>
      </c>
      <c r="W33" s="355">
        <v>234</v>
      </c>
      <c r="X33" s="355">
        <v>234</v>
      </c>
      <c r="Y33" s="355">
        <v>235</v>
      </c>
      <c r="Z33" s="355">
        <v>235</v>
      </c>
      <c r="AA33" s="348">
        <v>237</v>
      </c>
      <c r="AB33" s="345">
        <v>237</v>
      </c>
      <c r="AC33" s="355">
        <v>237</v>
      </c>
      <c r="AD33" s="355">
        <v>238</v>
      </c>
      <c r="AE33" s="355">
        <v>238</v>
      </c>
      <c r="AF33" s="355">
        <v>239</v>
      </c>
      <c r="AG33" s="355">
        <v>237</v>
      </c>
      <c r="AH33" s="355">
        <v>237</v>
      </c>
      <c r="AI33" s="355">
        <v>237</v>
      </c>
      <c r="AJ33" s="355">
        <v>238</v>
      </c>
      <c r="AK33" s="355">
        <v>240</v>
      </c>
      <c r="AL33" s="355">
        <v>240</v>
      </c>
      <c r="AM33" s="348">
        <v>240</v>
      </c>
      <c r="AN33" s="345">
        <v>240</v>
      </c>
      <c r="AO33" s="355">
        <v>240</v>
      </c>
      <c r="AP33" s="355">
        <v>239</v>
      </c>
      <c r="AQ33" s="355">
        <v>239</v>
      </c>
      <c r="AR33" s="355">
        <v>239</v>
      </c>
      <c r="AS33" s="355">
        <v>239</v>
      </c>
      <c r="AT33" s="355">
        <v>237</v>
      </c>
      <c r="AU33" s="355">
        <v>236</v>
      </c>
      <c r="AV33" s="355">
        <v>234</v>
      </c>
      <c r="AW33" s="355">
        <v>234</v>
      </c>
      <c r="AX33" s="355">
        <v>233</v>
      </c>
      <c r="AY33" s="348">
        <v>233</v>
      </c>
      <c r="AZ33" s="345">
        <v>233</v>
      </c>
      <c r="BA33" s="355">
        <v>233</v>
      </c>
      <c r="BB33" s="355">
        <v>232</v>
      </c>
      <c r="BC33" s="355">
        <v>232</v>
      </c>
      <c r="BD33" s="355">
        <v>231</v>
      </c>
      <c r="BE33" s="355">
        <v>229</v>
      </c>
      <c r="BF33" s="355">
        <v>228</v>
      </c>
      <c r="BG33" s="355">
        <v>229</v>
      </c>
      <c r="BH33" s="355">
        <v>229</v>
      </c>
      <c r="BI33" s="355">
        <v>229</v>
      </c>
      <c r="BJ33" s="355">
        <v>230</v>
      </c>
      <c r="BK33" s="344">
        <v>230</v>
      </c>
      <c r="BL33" s="345">
        <v>230</v>
      </c>
      <c r="BM33" s="355">
        <v>229</v>
      </c>
      <c r="BN33" s="355">
        <v>231</v>
      </c>
      <c r="BO33" s="355">
        <v>231</v>
      </c>
      <c r="BP33" s="355">
        <v>231</v>
      </c>
      <c r="BQ33" s="355">
        <v>236</v>
      </c>
      <c r="BR33" s="355">
        <v>234</v>
      </c>
      <c r="BS33" s="355">
        <v>238</v>
      </c>
      <c r="BT33" s="355">
        <v>237</v>
      </c>
      <c r="BU33" s="355">
        <v>237</v>
      </c>
      <c r="BV33" s="355">
        <v>234</v>
      </c>
      <c r="BW33" s="344">
        <v>233</v>
      </c>
      <c r="BX33" s="345">
        <v>235</v>
      </c>
      <c r="BY33" s="355">
        <v>230</v>
      </c>
      <c r="BZ33" s="355">
        <v>246</v>
      </c>
      <c r="CA33" s="355">
        <v>245</v>
      </c>
      <c r="CB33" s="355">
        <v>257</v>
      </c>
      <c r="CC33" s="355">
        <v>258</v>
      </c>
      <c r="CD33" s="355">
        <v>262</v>
      </c>
      <c r="CE33" s="355">
        <v>262</v>
      </c>
      <c r="CF33" s="355">
        <v>261</v>
      </c>
      <c r="CG33" s="355">
        <v>262</v>
      </c>
      <c r="CH33" s="355">
        <v>260</v>
      </c>
      <c r="CI33" s="344">
        <v>260</v>
      </c>
      <c r="CJ33" s="345">
        <v>260</v>
      </c>
      <c r="CK33" s="355">
        <v>261</v>
      </c>
      <c r="CL33" s="355">
        <v>262</v>
      </c>
      <c r="CM33" s="355">
        <v>266</v>
      </c>
      <c r="CN33" s="355">
        <v>268</v>
      </c>
      <c r="CO33" s="355">
        <v>270</v>
      </c>
      <c r="CP33" s="355">
        <v>269</v>
      </c>
      <c r="CQ33" s="355">
        <v>270</v>
      </c>
      <c r="CR33" s="355">
        <v>273</v>
      </c>
      <c r="CS33" s="344">
        <v>273</v>
      </c>
      <c r="CT33" s="348">
        <v>271</v>
      </c>
      <c r="CU33" s="344">
        <v>271</v>
      </c>
      <c r="CV33" s="355">
        <v>270</v>
      </c>
      <c r="CW33" s="355">
        <v>270</v>
      </c>
      <c r="CX33" s="355">
        <v>257</v>
      </c>
      <c r="CY33" s="355"/>
      <c r="CZ33" s="355"/>
      <c r="DA33" s="355"/>
      <c r="DB33" s="355"/>
      <c r="DC33" s="355"/>
      <c r="DD33" s="355"/>
      <c r="DE33" s="355"/>
      <c r="DF33" s="355"/>
      <c r="DG33" s="355"/>
      <c r="DH33" s="103">
        <v>-13</v>
      </c>
      <c r="DI33" s="83">
        <v>-5.0583657587548636</v>
      </c>
      <c r="DJ33" s="706">
        <v>-14</v>
      </c>
      <c r="DK33" s="83">
        <v>-5.384615384615385</v>
      </c>
      <c r="DO33" s="5"/>
      <c r="DP33" s="5"/>
      <c r="DQ33" s="5"/>
      <c r="DR33" s="5"/>
    </row>
    <row r="34" spans="1:122" ht="15" outlineLevel="2">
      <c r="A34" s="369">
        <v>190</v>
      </c>
      <c r="B34" s="14" t="s">
        <v>318</v>
      </c>
      <c r="C34" s="339" t="s">
        <v>321</v>
      </c>
      <c r="D34" s="345">
        <v>201</v>
      </c>
      <c r="E34" s="355">
        <v>202</v>
      </c>
      <c r="F34" s="355">
        <v>202</v>
      </c>
      <c r="G34" s="355">
        <v>202</v>
      </c>
      <c r="H34" s="355">
        <v>202</v>
      </c>
      <c r="I34" s="355">
        <v>207</v>
      </c>
      <c r="J34" s="355">
        <v>207</v>
      </c>
      <c r="K34" s="355">
        <v>208</v>
      </c>
      <c r="L34" s="355">
        <v>208</v>
      </c>
      <c r="M34" s="355">
        <v>208</v>
      </c>
      <c r="N34" s="355">
        <v>208</v>
      </c>
      <c r="O34" s="348">
        <v>211</v>
      </c>
      <c r="P34" s="345">
        <v>210</v>
      </c>
      <c r="Q34" s="355">
        <v>180</v>
      </c>
      <c r="R34" s="355">
        <v>177</v>
      </c>
      <c r="S34" s="355">
        <v>250</v>
      </c>
      <c r="T34" s="355">
        <v>247</v>
      </c>
      <c r="U34" s="355">
        <v>248</v>
      </c>
      <c r="V34" s="355">
        <v>246</v>
      </c>
      <c r="W34" s="355">
        <v>245</v>
      </c>
      <c r="X34" s="355">
        <v>244</v>
      </c>
      <c r="Y34" s="355">
        <v>245</v>
      </c>
      <c r="Z34" s="355">
        <v>245</v>
      </c>
      <c r="AA34" s="348">
        <v>246</v>
      </c>
      <c r="AB34" s="345">
        <v>245</v>
      </c>
      <c r="AC34" s="355">
        <v>246</v>
      </c>
      <c r="AD34" s="355">
        <v>245</v>
      </c>
      <c r="AE34" s="355">
        <v>245</v>
      </c>
      <c r="AF34" s="355">
        <v>241</v>
      </c>
      <c r="AG34" s="355">
        <v>241</v>
      </c>
      <c r="AH34" s="355">
        <v>243</v>
      </c>
      <c r="AI34" s="355">
        <v>244</v>
      </c>
      <c r="AJ34" s="355">
        <v>246</v>
      </c>
      <c r="AK34" s="355">
        <v>244</v>
      </c>
      <c r="AL34" s="355">
        <v>243</v>
      </c>
      <c r="AM34" s="348">
        <v>243</v>
      </c>
      <c r="AN34" s="345">
        <v>243</v>
      </c>
      <c r="AO34" s="355">
        <v>243</v>
      </c>
      <c r="AP34" s="355">
        <v>242</v>
      </c>
      <c r="AQ34" s="355">
        <v>242</v>
      </c>
      <c r="AR34" s="355">
        <v>242</v>
      </c>
      <c r="AS34" s="355">
        <v>242</v>
      </c>
      <c r="AT34" s="355">
        <v>242</v>
      </c>
      <c r="AU34" s="355">
        <v>241</v>
      </c>
      <c r="AV34" s="355">
        <v>241</v>
      </c>
      <c r="AW34" s="355">
        <v>241</v>
      </c>
      <c r="AX34" s="355">
        <v>240</v>
      </c>
      <c r="AY34" s="348">
        <v>240</v>
      </c>
      <c r="AZ34" s="345">
        <v>240</v>
      </c>
      <c r="BA34" s="355">
        <v>240</v>
      </c>
      <c r="BB34" s="355">
        <v>239</v>
      </c>
      <c r="BC34" s="355">
        <v>239</v>
      </c>
      <c r="BD34" s="355">
        <v>240</v>
      </c>
      <c r="BE34" s="355">
        <v>240</v>
      </c>
      <c r="BF34" s="355">
        <v>235</v>
      </c>
      <c r="BG34" s="355">
        <v>234</v>
      </c>
      <c r="BH34" s="355">
        <v>233</v>
      </c>
      <c r="BI34" s="355">
        <v>232</v>
      </c>
      <c r="BJ34" s="355">
        <v>232</v>
      </c>
      <c r="BK34" s="344">
        <v>232</v>
      </c>
      <c r="BL34" s="345">
        <v>223</v>
      </c>
      <c r="BM34" s="355">
        <v>221</v>
      </c>
      <c r="BN34" s="355">
        <v>226</v>
      </c>
      <c r="BO34" s="355">
        <v>226</v>
      </c>
      <c r="BP34" s="355">
        <v>226</v>
      </c>
      <c r="BQ34" s="355">
        <v>226</v>
      </c>
      <c r="BR34" s="355">
        <v>224</v>
      </c>
      <c r="BS34" s="355">
        <v>224</v>
      </c>
      <c r="BT34" s="355">
        <v>224</v>
      </c>
      <c r="BU34" s="355">
        <v>223</v>
      </c>
      <c r="BV34" s="355">
        <v>221</v>
      </c>
      <c r="BW34" s="344">
        <v>220</v>
      </c>
      <c r="BX34" s="345">
        <v>221</v>
      </c>
      <c r="BY34" s="355">
        <v>218</v>
      </c>
      <c r="BZ34" s="355">
        <v>239</v>
      </c>
      <c r="CA34" s="355">
        <v>237</v>
      </c>
      <c r="CB34" s="355">
        <v>234</v>
      </c>
      <c r="CC34" s="355">
        <v>231</v>
      </c>
      <c r="CD34" s="355">
        <v>229</v>
      </c>
      <c r="CE34" s="355">
        <v>228</v>
      </c>
      <c r="CF34" s="355">
        <v>228</v>
      </c>
      <c r="CG34" s="355">
        <v>226</v>
      </c>
      <c r="CH34" s="355">
        <v>225</v>
      </c>
      <c r="CI34" s="344">
        <v>220</v>
      </c>
      <c r="CJ34" s="345">
        <v>219</v>
      </c>
      <c r="CK34" s="355">
        <v>219</v>
      </c>
      <c r="CL34" s="355">
        <v>221</v>
      </c>
      <c r="CM34" s="355">
        <v>220</v>
      </c>
      <c r="CN34" s="355">
        <v>221</v>
      </c>
      <c r="CO34" s="355">
        <v>220</v>
      </c>
      <c r="CP34" s="355">
        <v>219</v>
      </c>
      <c r="CQ34" s="355">
        <v>219</v>
      </c>
      <c r="CR34" s="355">
        <v>219</v>
      </c>
      <c r="CS34" s="344">
        <v>221</v>
      </c>
      <c r="CT34" s="348">
        <v>221</v>
      </c>
      <c r="CU34" s="344">
        <v>222</v>
      </c>
      <c r="CV34" s="355">
        <v>221</v>
      </c>
      <c r="CW34" s="355">
        <v>217</v>
      </c>
      <c r="CX34" s="355">
        <v>216</v>
      </c>
      <c r="CY34" s="355"/>
      <c r="CZ34" s="355"/>
      <c r="DA34" s="355"/>
      <c r="DB34" s="355"/>
      <c r="DC34" s="355"/>
      <c r="DD34" s="355"/>
      <c r="DE34" s="355"/>
      <c r="DF34" s="355"/>
      <c r="DG34" s="355"/>
      <c r="DH34" s="103">
        <v>-1</v>
      </c>
      <c r="DI34" s="83">
        <v>-0.46296296296296291</v>
      </c>
      <c r="DJ34" s="706">
        <v>-6</v>
      </c>
      <c r="DK34" s="83">
        <v>-2.7272727272727271</v>
      </c>
      <c r="DO34" s="5"/>
      <c r="DP34" s="5"/>
      <c r="DQ34" s="5"/>
      <c r="DR34" s="5"/>
    </row>
    <row r="35" spans="1:122" ht="15" outlineLevel="2">
      <c r="A35" s="369">
        <v>604</v>
      </c>
      <c r="B35" s="14" t="s">
        <v>318</v>
      </c>
      <c r="C35" s="339" t="s">
        <v>322</v>
      </c>
      <c r="D35" s="345">
        <v>364</v>
      </c>
      <c r="E35" s="355">
        <v>364</v>
      </c>
      <c r="F35" s="355">
        <v>364</v>
      </c>
      <c r="G35" s="355">
        <v>364</v>
      </c>
      <c r="H35" s="355">
        <v>364</v>
      </c>
      <c r="I35" s="355">
        <v>370</v>
      </c>
      <c r="J35" s="355">
        <v>370</v>
      </c>
      <c r="K35" s="355">
        <v>370</v>
      </c>
      <c r="L35" s="355">
        <v>369</v>
      </c>
      <c r="M35" s="355">
        <v>369</v>
      </c>
      <c r="N35" s="355">
        <v>369</v>
      </c>
      <c r="O35" s="348">
        <v>425</v>
      </c>
      <c r="P35" s="345">
        <v>423</v>
      </c>
      <c r="Q35" s="355">
        <v>354</v>
      </c>
      <c r="R35" s="355">
        <v>348</v>
      </c>
      <c r="S35" s="355">
        <v>428</v>
      </c>
      <c r="T35" s="355">
        <v>423</v>
      </c>
      <c r="U35" s="355">
        <v>425</v>
      </c>
      <c r="V35" s="355">
        <v>425</v>
      </c>
      <c r="W35" s="355">
        <v>425</v>
      </c>
      <c r="X35" s="355">
        <v>423</v>
      </c>
      <c r="Y35" s="355">
        <v>429</v>
      </c>
      <c r="Z35" s="355">
        <v>429</v>
      </c>
      <c r="AA35" s="348">
        <v>436</v>
      </c>
      <c r="AB35" s="345">
        <v>437</v>
      </c>
      <c r="AC35" s="355">
        <v>439</v>
      </c>
      <c r="AD35" s="355">
        <v>442</v>
      </c>
      <c r="AE35" s="355">
        <v>442</v>
      </c>
      <c r="AF35" s="355">
        <v>433</v>
      </c>
      <c r="AG35" s="355">
        <v>429</v>
      </c>
      <c r="AH35" s="355">
        <v>429</v>
      </c>
      <c r="AI35" s="355">
        <v>431</v>
      </c>
      <c r="AJ35" s="355">
        <v>434</v>
      </c>
      <c r="AK35" s="355">
        <v>438</v>
      </c>
      <c r="AL35" s="355">
        <v>438</v>
      </c>
      <c r="AM35" s="348">
        <v>438</v>
      </c>
      <c r="AN35" s="345">
        <v>437</v>
      </c>
      <c r="AO35" s="355">
        <v>439</v>
      </c>
      <c r="AP35" s="355">
        <v>434</v>
      </c>
      <c r="AQ35" s="355">
        <v>432</v>
      </c>
      <c r="AR35" s="355">
        <v>429</v>
      </c>
      <c r="AS35" s="355">
        <v>426</v>
      </c>
      <c r="AT35" s="355">
        <v>424</v>
      </c>
      <c r="AU35" s="355">
        <v>421</v>
      </c>
      <c r="AV35" s="355">
        <v>417</v>
      </c>
      <c r="AW35" s="355">
        <v>417</v>
      </c>
      <c r="AX35" s="355">
        <v>416</v>
      </c>
      <c r="AY35" s="348">
        <v>415</v>
      </c>
      <c r="AZ35" s="345">
        <v>415</v>
      </c>
      <c r="BA35" s="355">
        <v>415</v>
      </c>
      <c r="BB35" s="355">
        <v>410</v>
      </c>
      <c r="BC35" s="355">
        <v>410</v>
      </c>
      <c r="BD35" s="355">
        <v>409</v>
      </c>
      <c r="BE35" s="355">
        <v>409</v>
      </c>
      <c r="BF35" s="355">
        <v>402</v>
      </c>
      <c r="BG35" s="355">
        <v>393</v>
      </c>
      <c r="BH35" s="355">
        <v>393</v>
      </c>
      <c r="BI35" s="355">
        <v>393</v>
      </c>
      <c r="BJ35" s="355">
        <v>390</v>
      </c>
      <c r="BK35" s="344">
        <v>389</v>
      </c>
      <c r="BL35" s="345">
        <v>387</v>
      </c>
      <c r="BM35" s="355">
        <v>387</v>
      </c>
      <c r="BN35" s="355">
        <v>392</v>
      </c>
      <c r="BO35" s="355">
        <v>395</v>
      </c>
      <c r="BP35" s="355">
        <v>395</v>
      </c>
      <c r="BQ35" s="355">
        <v>397</v>
      </c>
      <c r="BR35" s="355">
        <v>394</v>
      </c>
      <c r="BS35" s="355">
        <v>394</v>
      </c>
      <c r="BT35" s="355">
        <v>394</v>
      </c>
      <c r="BU35" s="355">
        <v>391</v>
      </c>
      <c r="BV35" s="355">
        <v>391</v>
      </c>
      <c r="BW35" s="344">
        <v>393</v>
      </c>
      <c r="BX35" s="345">
        <v>392</v>
      </c>
      <c r="BY35" s="355">
        <v>391</v>
      </c>
      <c r="BZ35" s="355">
        <v>429</v>
      </c>
      <c r="CA35" s="355">
        <v>396</v>
      </c>
      <c r="CB35" s="355">
        <v>415</v>
      </c>
      <c r="CC35" s="355">
        <v>419</v>
      </c>
      <c r="CD35" s="355">
        <v>416</v>
      </c>
      <c r="CE35" s="355">
        <v>416</v>
      </c>
      <c r="CF35" s="355">
        <v>415</v>
      </c>
      <c r="CG35" s="355">
        <v>420</v>
      </c>
      <c r="CH35" s="355">
        <v>417</v>
      </c>
      <c r="CI35" s="344">
        <v>417</v>
      </c>
      <c r="CJ35" s="345">
        <v>418</v>
      </c>
      <c r="CK35" s="355">
        <v>417</v>
      </c>
      <c r="CL35" s="355">
        <v>419</v>
      </c>
      <c r="CM35" s="355">
        <v>420</v>
      </c>
      <c r="CN35" s="355">
        <v>421</v>
      </c>
      <c r="CO35" s="355">
        <v>429</v>
      </c>
      <c r="CP35" s="355">
        <v>425</v>
      </c>
      <c r="CQ35" s="355">
        <v>425</v>
      </c>
      <c r="CR35" s="355">
        <v>428</v>
      </c>
      <c r="CS35" s="344">
        <v>425</v>
      </c>
      <c r="CT35" s="348">
        <v>425</v>
      </c>
      <c r="CU35" s="344">
        <v>424</v>
      </c>
      <c r="CV35" s="355">
        <v>419</v>
      </c>
      <c r="CW35" s="355">
        <v>416</v>
      </c>
      <c r="CX35" s="355">
        <v>418</v>
      </c>
      <c r="CY35" s="355"/>
      <c r="CZ35" s="355"/>
      <c r="DA35" s="355"/>
      <c r="DB35" s="355"/>
      <c r="DC35" s="355"/>
      <c r="DD35" s="355"/>
      <c r="DE35" s="355"/>
      <c r="DF35" s="355"/>
      <c r="DG35" s="355"/>
      <c r="DH35" s="103">
        <v>2</v>
      </c>
      <c r="DI35" s="83">
        <v>0.4784688995215311</v>
      </c>
      <c r="DJ35" s="706">
        <v>-6</v>
      </c>
      <c r="DK35" s="83">
        <v>-1.4388489208633095</v>
      </c>
      <c r="DO35" s="5"/>
      <c r="DP35" s="5"/>
      <c r="DQ35" s="5"/>
      <c r="DR35" s="5"/>
    </row>
    <row r="36" spans="1:122" ht="15" outlineLevel="2">
      <c r="A36" s="369">
        <v>670</v>
      </c>
      <c r="B36" s="14" t="s">
        <v>318</v>
      </c>
      <c r="C36" s="339" t="s">
        <v>323</v>
      </c>
      <c r="D36" s="345">
        <v>401</v>
      </c>
      <c r="E36" s="355">
        <v>401</v>
      </c>
      <c r="F36" s="355">
        <v>401</v>
      </c>
      <c r="G36" s="355">
        <v>401</v>
      </c>
      <c r="H36" s="355">
        <v>401</v>
      </c>
      <c r="I36" s="355">
        <v>407</v>
      </c>
      <c r="J36" s="355">
        <v>407</v>
      </c>
      <c r="K36" s="355">
        <v>407</v>
      </c>
      <c r="L36" s="355">
        <v>407</v>
      </c>
      <c r="M36" s="355">
        <v>407</v>
      </c>
      <c r="N36" s="355">
        <v>404</v>
      </c>
      <c r="O36" s="348">
        <v>419</v>
      </c>
      <c r="P36" s="345">
        <v>417</v>
      </c>
      <c r="Q36" s="355">
        <v>356</v>
      </c>
      <c r="R36" s="355">
        <v>354</v>
      </c>
      <c r="S36" s="355">
        <v>454</v>
      </c>
      <c r="T36" s="355">
        <v>441</v>
      </c>
      <c r="U36" s="355">
        <v>451</v>
      </c>
      <c r="V36" s="355">
        <v>449</v>
      </c>
      <c r="W36" s="355">
        <v>451</v>
      </c>
      <c r="X36" s="355">
        <v>450</v>
      </c>
      <c r="Y36" s="355">
        <v>451</v>
      </c>
      <c r="Z36" s="355">
        <v>450</v>
      </c>
      <c r="AA36" s="348">
        <v>451</v>
      </c>
      <c r="AB36" s="345">
        <v>453</v>
      </c>
      <c r="AC36" s="355">
        <v>452</v>
      </c>
      <c r="AD36" s="355">
        <v>452</v>
      </c>
      <c r="AE36" s="355">
        <v>452</v>
      </c>
      <c r="AF36" s="355">
        <v>447</v>
      </c>
      <c r="AG36" s="355">
        <v>443</v>
      </c>
      <c r="AH36" s="355">
        <v>444</v>
      </c>
      <c r="AI36" s="355">
        <v>445</v>
      </c>
      <c r="AJ36" s="355">
        <v>444</v>
      </c>
      <c r="AK36" s="355">
        <v>444</v>
      </c>
      <c r="AL36" s="355">
        <v>441</v>
      </c>
      <c r="AM36" s="348">
        <v>441</v>
      </c>
      <c r="AN36" s="345">
        <v>440</v>
      </c>
      <c r="AO36" s="355">
        <v>439</v>
      </c>
      <c r="AP36" s="355">
        <v>438</v>
      </c>
      <c r="AQ36" s="355">
        <v>438</v>
      </c>
      <c r="AR36" s="355">
        <v>438</v>
      </c>
      <c r="AS36" s="355">
        <v>438</v>
      </c>
      <c r="AT36" s="355">
        <v>435</v>
      </c>
      <c r="AU36" s="355">
        <v>434</v>
      </c>
      <c r="AV36" s="355">
        <v>433</v>
      </c>
      <c r="AW36" s="355">
        <v>432</v>
      </c>
      <c r="AX36" s="355">
        <v>430</v>
      </c>
      <c r="AY36" s="348">
        <v>428</v>
      </c>
      <c r="AZ36" s="345">
        <v>428</v>
      </c>
      <c r="BA36" s="355">
        <v>424</v>
      </c>
      <c r="BB36" s="355">
        <v>421</v>
      </c>
      <c r="BC36" s="355">
        <v>421</v>
      </c>
      <c r="BD36" s="355">
        <v>419</v>
      </c>
      <c r="BE36" s="355">
        <v>416</v>
      </c>
      <c r="BF36" s="355">
        <v>405</v>
      </c>
      <c r="BG36" s="355">
        <v>402</v>
      </c>
      <c r="BH36" s="355">
        <v>401</v>
      </c>
      <c r="BI36" s="355">
        <v>400</v>
      </c>
      <c r="BJ36" s="355">
        <v>399</v>
      </c>
      <c r="BK36" s="344">
        <v>397</v>
      </c>
      <c r="BL36" s="345">
        <v>395</v>
      </c>
      <c r="BM36" s="355">
        <v>393</v>
      </c>
      <c r="BN36" s="355">
        <v>401</v>
      </c>
      <c r="BO36" s="355">
        <v>401</v>
      </c>
      <c r="BP36" s="355">
        <v>401</v>
      </c>
      <c r="BQ36" s="355">
        <v>403</v>
      </c>
      <c r="BR36" s="355">
        <v>395</v>
      </c>
      <c r="BS36" s="355">
        <v>392</v>
      </c>
      <c r="BT36" s="355">
        <v>391</v>
      </c>
      <c r="BU36" s="355">
        <v>389</v>
      </c>
      <c r="BV36" s="355">
        <v>388</v>
      </c>
      <c r="BW36" s="344">
        <v>388</v>
      </c>
      <c r="BX36" s="345">
        <v>395</v>
      </c>
      <c r="BY36" s="355">
        <v>391</v>
      </c>
      <c r="BZ36" s="355">
        <v>420</v>
      </c>
      <c r="CA36" s="355">
        <v>420</v>
      </c>
      <c r="CB36" s="355">
        <v>416</v>
      </c>
      <c r="CC36" s="355">
        <v>415</v>
      </c>
      <c r="CD36" s="355">
        <v>415</v>
      </c>
      <c r="CE36" s="355">
        <v>413</v>
      </c>
      <c r="CF36" s="355">
        <v>410</v>
      </c>
      <c r="CG36" s="355">
        <v>411</v>
      </c>
      <c r="CH36" s="355">
        <v>410</v>
      </c>
      <c r="CI36" s="344">
        <v>400</v>
      </c>
      <c r="CJ36" s="345">
        <v>403</v>
      </c>
      <c r="CK36" s="355">
        <v>404</v>
      </c>
      <c r="CL36" s="355">
        <v>402</v>
      </c>
      <c r="CM36" s="355">
        <v>412</v>
      </c>
      <c r="CN36" s="355">
        <v>413</v>
      </c>
      <c r="CO36" s="355">
        <v>412</v>
      </c>
      <c r="CP36" s="355">
        <v>410</v>
      </c>
      <c r="CQ36" s="355">
        <v>409</v>
      </c>
      <c r="CR36" s="355">
        <v>410</v>
      </c>
      <c r="CS36" s="344">
        <v>410</v>
      </c>
      <c r="CT36" s="348">
        <v>409</v>
      </c>
      <c r="CU36" s="344">
        <v>409</v>
      </c>
      <c r="CV36" s="355">
        <v>408</v>
      </c>
      <c r="CW36" s="355">
        <v>410</v>
      </c>
      <c r="CX36" s="355">
        <v>411</v>
      </c>
      <c r="CY36" s="355"/>
      <c r="CZ36" s="355"/>
      <c r="DA36" s="355"/>
      <c r="DB36" s="355"/>
      <c r="DC36" s="355"/>
      <c r="DD36" s="355"/>
      <c r="DE36" s="355"/>
      <c r="DF36" s="355"/>
      <c r="DG36" s="355"/>
      <c r="DH36" s="103">
        <v>1</v>
      </c>
      <c r="DI36" s="83">
        <v>0.24330900243309003</v>
      </c>
      <c r="DJ36" s="706">
        <v>2</v>
      </c>
      <c r="DK36" s="83">
        <v>0.5</v>
      </c>
      <c r="DO36" s="5"/>
      <c r="DP36" s="5"/>
      <c r="DQ36" s="5"/>
      <c r="DR36" s="5"/>
    </row>
    <row r="37" spans="1:122" ht="15" outlineLevel="2">
      <c r="A37" s="369">
        <v>690</v>
      </c>
      <c r="B37" s="14" t="s">
        <v>318</v>
      </c>
      <c r="C37" s="339" t="s">
        <v>324</v>
      </c>
      <c r="D37" s="345">
        <v>131</v>
      </c>
      <c r="E37" s="355">
        <v>131</v>
      </c>
      <c r="F37" s="355">
        <v>131</v>
      </c>
      <c r="G37" s="355">
        <v>131</v>
      </c>
      <c r="H37" s="355">
        <v>131</v>
      </c>
      <c r="I37" s="355">
        <v>133</v>
      </c>
      <c r="J37" s="355">
        <v>133</v>
      </c>
      <c r="K37" s="355">
        <v>133</v>
      </c>
      <c r="L37" s="355">
        <v>133</v>
      </c>
      <c r="M37" s="355">
        <v>133</v>
      </c>
      <c r="N37" s="355">
        <v>133</v>
      </c>
      <c r="O37" s="348">
        <v>145</v>
      </c>
      <c r="P37" s="345">
        <v>145</v>
      </c>
      <c r="Q37" s="355">
        <v>136</v>
      </c>
      <c r="R37" s="355">
        <v>136</v>
      </c>
      <c r="S37" s="355">
        <v>186</v>
      </c>
      <c r="T37" s="355">
        <v>185</v>
      </c>
      <c r="U37" s="355">
        <v>188</v>
      </c>
      <c r="V37" s="355">
        <v>187</v>
      </c>
      <c r="W37" s="355">
        <v>187</v>
      </c>
      <c r="X37" s="355">
        <v>187</v>
      </c>
      <c r="Y37" s="355">
        <v>188</v>
      </c>
      <c r="Z37" s="355">
        <v>188</v>
      </c>
      <c r="AA37" s="348">
        <v>189</v>
      </c>
      <c r="AB37" s="345">
        <v>189</v>
      </c>
      <c r="AC37" s="355">
        <v>189</v>
      </c>
      <c r="AD37" s="355">
        <v>190</v>
      </c>
      <c r="AE37" s="355">
        <v>190</v>
      </c>
      <c r="AF37" s="355">
        <v>191</v>
      </c>
      <c r="AG37" s="355">
        <v>190</v>
      </c>
      <c r="AH37" s="355">
        <v>190</v>
      </c>
      <c r="AI37" s="355">
        <v>191</v>
      </c>
      <c r="AJ37" s="355">
        <v>190</v>
      </c>
      <c r="AK37" s="355">
        <v>189</v>
      </c>
      <c r="AL37" s="355">
        <v>189</v>
      </c>
      <c r="AM37" s="348">
        <v>189</v>
      </c>
      <c r="AN37" s="345">
        <v>189</v>
      </c>
      <c r="AO37" s="355">
        <v>189</v>
      </c>
      <c r="AP37" s="355">
        <v>189</v>
      </c>
      <c r="AQ37" s="355">
        <v>188</v>
      </c>
      <c r="AR37" s="355">
        <v>188</v>
      </c>
      <c r="AS37" s="355">
        <v>187</v>
      </c>
      <c r="AT37" s="355">
        <v>186</v>
      </c>
      <c r="AU37" s="355">
        <v>185</v>
      </c>
      <c r="AV37" s="355">
        <v>185</v>
      </c>
      <c r="AW37" s="355">
        <v>184</v>
      </c>
      <c r="AX37" s="355">
        <v>184</v>
      </c>
      <c r="AY37" s="348">
        <v>184</v>
      </c>
      <c r="AZ37" s="345">
        <v>184</v>
      </c>
      <c r="BA37" s="355">
        <v>184</v>
      </c>
      <c r="BB37" s="355">
        <v>184</v>
      </c>
      <c r="BC37" s="355">
        <v>184</v>
      </c>
      <c r="BD37" s="355">
        <v>184</v>
      </c>
      <c r="BE37" s="355">
        <v>183</v>
      </c>
      <c r="BF37" s="355">
        <v>181</v>
      </c>
      <c r="BG37" s="355">
        <v>182</v>
      </c>
      <c r="BH37" s="355">
        <v>181</v>
      </c>
      <c r="BI37" s="355">
        <v>181</v>
      </c>
      <c r="BJ37" s="355">
        <v>180</v>
      </c>
      <c r="BK37" s="344">
        <v>180</v>
      </c>
      <c r="BL37" s="345">
        <v>181</v>
      </c>
      <c r="BM37" s="355">
        <v>181</v>
      </c>
      <c r="BN37" s="355">
        <v>185</v>
      </c>
      <c r="BO37" s="355">
        <v>186</v>
      </c>
      <c r="BP37" s="355">
        <v>186</v>
      </c>
      <c r="BQ37" s="355">
        <v>186</v>
      </c>
      <c r="BR37" s="355">
        <v>185</v>
      </c>
      <c r="BS37" s="355">
        <v>187</v>
      </c>
      <c r="BT37" s="355">
        <v>185</v>
      </c>
      <c r="BU37" s="355">
        <v>185</v>
      </c>
      <c r="BV37" s="355">
        <v>186</v>
      </c>
      <c r="BW37" s="344">
        <v>188</v>
      </c>
      <c r="BX37" s="345">
        <v>188</v>
      </c>
      <c r="BY37" s="355">
        <v>186</v>
      </c>
      <c r="BZ37" s="355">
        <v>193</v>
      </c>
      <c r="CA37" s="355">
        <v>189</v>
      </c>
      <c r="CB37" s="355">
        <v>192</v>
      </c>
      <c r="CC37" s="355">
        <v>192</v>
      </c>
      <c r="CD37" s="355">
        <v>191</v>
      </c>
      <c r="CE37" s="355">
        <v>191</v>
      </c>
      <c r="CF37" s="355">
        <v>190</v>
      </c>
      <c r="CG37" s="355">
        <v>189</v>
      </c>
      <c r="CH37" s="355">
        <v>189</v>
      </c>
      <c r="CI37" s="344">
        <v>186</v>
      </c>
      <c r="CJ37" s="345">
        <v>185</v>
      </c>
      <c r="CK37" s="355">
        <v>184</v>
      </c>
      <c r="CL37" s="355">
        <v>185</v>
      </c>
      <c r="CM37" s="355">
        <v>185</v>
      </c>
      <c r="CN37" s="355">
        <v>186</v>
      </c>
      <c r="CO37" s="355">
        <v>188</v>
      </c>
      <c r="CP37" s="355">
        <v>187</v>
      </c>
      <c r="CQ37" s="355">
        <v>189</v>
      </c>
      <c r="CR37" s="355">
        <v>188</v>
      </c>
      <c r="CS37" s="344">
        <v>187</v>
      </c>
      <c r="CT37" s="348">
        <v>187</v>
      </c>
      <c r="CU37" s="344">
        <v>188</v>
      </c>
      <c r="CV37" s="355">
        <v>188</v>
      </c>
      <c r="CW37" s="355">
        <v>187</v>
      </c>
      <c r="CX37" s="355">
        <v>188</v>
      </c>
      <c r="CY37" s="355"/>
      <c r="CZ37" s="355"/>
      <c r="DA37" s="355"/>
      <c r="DB37" s="355"/>
      <c r="DC37" s="355"/>
      <c r="DD37" s="355"/>
      <c r="DE37" s="355"/>
      <c r="DF37" s="355"/>
      <c r="DG37" s="355"/>
      <c r="DH37" s="103">
        <v>1</v>
      </c>
      <c r="DI37" s="83">
        <v>0.53191489361702127</v>
      </c>
      <c r="DJ37" s="706">
        <v>0</v>
      </c>
      <c r="DK37" s="83">
        <v>0</v>
      </c>
      <c r="DO37" s="5"/>
      <c r="DP37" s="5"/>
      <c r="DQ37" s="5"/>
      <c r="DR37" s="5"/>
    </row>
    <row r="38" spans="1:122" ht="15" outlineLevel="2">
      <c r="A38" s="369">
        <v>736</v>
      </c>
      <c r="B38" s="14" t="s">
        <v>318</v>
      </c>
      <c r="C38" s="339" t="s">
        <v>325</v>
      </c>
      <c r="D38" s="345">
        <v>435</v>
      </c>
      <c r="E38" s="355">
        <v>435</v>
      </c>
      <c r="F38" s="355">
        <v>435</v>
      </c>
      <c r="G38" s="355">
        <v>435</v>
      </c>
      <c r="H38" s="355">
        <v>435</v>
      </c>
      <c r="I38" s="355">
        <v>442</v>
      </c>
      <c r="J38" s="355">
        <v>441</v>
      </c>
      <c r="K38" s="355">
        <v>442</v>
      </c>
      <c r="L38" s="355">
        <v>442</v>
      </c>
      <c r="M38" s="355">
        <v>442</v>
      </c>
      <c r="N38" s="355">
        <v>442</v>
      </c>
      <c r="O38" s="348">
        <v>497</v>
      </c>
      <c r="P38" s="345">
        <v>495</v>
      </c>
      <c r="Q38" s="355">
        <v>427</v>
      </c>
      <c r="R38" s="355">
        <v>421</v>
      </c>
      <c r="S38" s="355">
        <v>502</v>
      </c>
      <c r="T38" s="355">
        <v>499</v>
      </c>
      <c r="U38" s="355">
        <v>505</v>
      </c>
      <c r="V38" s="355">
        <v>496</v>
      </c>
      <c r="W38" s="355">
        <v>498</v>
      </c>
      <c r="X38" s="355">
        <v>494</v>
      </c>
      <c r="Y38" s="355">
        <v>499</v>
      </c>
      <c r="Z38" s="355">
        <v>499</v>
      </c>
      <c r="AA38" s="348">
        <v>502</v>
      </c>
      <c r="AB38" s="345">
        <v>501</v>
      </c>
      <c r="AC38" s="355">
        <v>501</v>
      </c>
      <c r="AD38" s="355">
        <v>500</v>
      </c>
      <c r="AE38" s="355">
        <v>500</v>
      </c>
      <c r="AF38" s="355">
        <v>514</v>
      </c>
      <c r="AG38" s="355">
        <v>512</v>
      </c>
      <c r="AH38" s="355">
        <v>510</v>
      </c>
      <c r="AI38" s="355">
        <v>514</v>
      </c>
      <c r="AJ38" s="355">
        <v>515</v>
      </c>
      <c r="AK38" s="355">
        <v>516</v>
      </c>
      <c r="AL38" s="355">
        <v>518</v>
      </c>
      <c r="AM38" s="348">
        <v>516</v>
      </c>
      <c r="AN38" s="345">
        <v>514</v>
      </c>
      <c r="AO38" s="355">
        <v>517</v>
      </c>
      <c r="AP38" s="355">
        <v>515</v>
      </c>
      <c r="AQ38" s="355">
        <v>513</v>
      </c>
      <c r="AR38" s="355">
        <v>512</v>
      </c>
      <c r="AS38" s="355">
        <v>510</v>
      </c>
      <c r="AT38" s="355">
        <v>510</v>
      </c>
      <c r="AU38" s="355">
        <v>508</v>
      </c>
      <c r="AV38" s="355">
        <v>507</v>
      </c>
      <c r="AW38" s="355">
        <v>507</v>
      </c>
      <c r="AX38" s="355">
        <v>507</v>
      </c>
      <c r="AY38" s="348">
        <v>507</v>
      </c>
      <c r="AZ38" s="345">
        <v>506</v>
      </c>
      <c r="BA38" s="355">
        <v>505</v>
      </c>
      <c r="BB38" s="355">
        <v>503</v>
      </c>
      <c r="BC38" s="355">
        <v>500</v>
      </c>
      <c r="BD38" s="355">
        <v>499</v>
      </c>
      <c r="BE38" s="355">
        <v>499</v>
      </c>
      <c r="BF38" s="355">
        <v>495</v>
      </c>
      <c r="BG38" s="355">
        <v>493</v>
      </c>
      <c r="BH38" s="355">
        <v>493</v>
      </c>
      <c r="BI38" s="355">
        <v>492</v>
      </c>
      <c r="BJ38" s="355">
        <v>497</v>
      </c>
      <c r="BK38" s="344">
        <v>496</v>
      </c>
      <c r="BL38" s="345">
        <v>494</v>
      </c>
      <c r="BM38" s="355">
        <v>493</v>
      </c>
      <c r="BN38" s="355">
        <v>499</v>
      </c>
      <c r="BO38" s="355">
        <v>502</v>
      </c>
      <c r="BP38" s="355">
        <v>502</v>
      </c>
      <c r="BQ38" s="355">
        <v>509</v>
      </c>
      <c r="BR38" s="355">
        <v>504</v>
      </c>
      <c r="BS38" s="355">
        <v>503</v>
      </c>
      <c r="BT38" s="355">
        <v>502</v>
      </c>
      <c r="BU38" s="355">
        <v>501</v>
      </c>
      <c r="BV38" s="355">
        <v>502</v>
      </c>
      <c r="BW38" s="344">
        <v>500</v>
      </c>
      <c r="BX38" s="345">
        <v>505</v>
      </c>
      <c r="BY38" s="355">
        <v>500</v>
      </c>
      <c r="BZ38" s="355">
        <v>524</v>
      </c>
      <c r="CA38" s="355">
        <v>505</v>
      </c>
      <c r="CB38" s="355">
        <v>517</v>
      </c>
      <c r="CC38" s="355">
        <v>521</v>
      </c>
      <c r="CD38" s="355">
        <v>522</v>
      </c>
      <c r="CE38" s="355">
        <v>519</v>
      </c>
      <c r="CF38" s="355">
        <v>517</v>
      </c>
      <c r="CG38" s="355">
        <v>519</v>
      </c>
      <c r="CH38" s="355">
        <v>516</v>
      </c>
      <c r="CI38" s="344">
        <v>517</v>
      </c>
      <c r="CJ38" s="345">
        <v>516</v>
      </c>
      <c r="CK38" s="355">
        <v>512</v>
      </c>
      <c r="CL38" s="355">
        <v>509</v>
      </c>
      <c r="CM38" s="355">
        <v>510</v>
      </c>
      <c r="CN38" s="355">
        <v>511</v>
      </c>
      <c r="CO38" s="355">
        <v>512</v>
      </c>
      <c r="CP38" s="355">
        <v>506</v>
      </c>
      <c r="CQ38" s="355">
        <v>510</v>
      </c>
      <c r="CR38" s="355">
        <v>510</v>
      </c>
      <c r="CS38" s="344">
        <v>508</v>
      </c>
      <c r="CT38" s="348">
        <v>509</v>
      </c>
      <c r="CU38" s="344">
        <v>508</v>
      </c>
      <c r="CV38" s="355">
        <v>506</v>
      </c>
      <c r="CW38" s="355">
        <v>504</v>
      </c>
      <c r="CX38" s="355">
        <v>501</v>
      </c>
      <c r="CY38" s="355"/>
      <c r="CZ38" s="355"/>
      <c r="DA38" s="355"/>
      <c r="DB38" s="355"/>
      <c r="DC38" s="355"/>
      <c r="DD38" s="355"/>
      <c r="DE38" s="355"/>
      <c r="DF38" s="355"/>
      <c r="DG38" s="355"/>
      <c r="DH38" s="103">
        <v>-3</v>
      </c>
      <c r="DI38" s="83">
        <v>-0.5988023952095809</v>
      </c>
      <c r="DJ38" s="706">
        <v>-7</v>
      </c>
      <c r="DK38" s="83">
        <v>-1.3539651837524178</v>
      </c>
      <c r="DO38" s="5"/>
      <c r="DP38" s="5"/>
      <c r="DQ38" s="5"/>
      <c r="DR38" s="5"/>
    </row>
    <row r="39" spans="1:122" ht="15" outlineLevel="2">
      <c r="A39" s="369">
        <v>858</v>
      </c>
      <c r="B39" s="14" t="s">
        <v>318</v>
      </c>
      <c r="C39" s="339" t="s">
        <v>326</v>
      </c>
      <c r="D39" s="345">
        <v>187</v>
      </c>
      <c r="E39" s="355">
        <v>187</v>
      </c>
      <c r="F39" s="355">
        <v>187</v>
      </c>
      <c r="G39" s="355">
        <v>187</v>
      </c>
      <c r="H39" s="355">
        <v>187</v>
      </c>
      <c r="I39" s="355">
        <v>187</v>
      </c>
      <c r="J39" s="355">
        <v>187</v>
      </c>
      <c r="K39" s="355">
        <v>187</v>
      </c>
      <c r="L39" s="355">
        <v>187</v>
      </c>
      <c r="M39" s="355">
        <v>187</v>
      </c>
      <c r="N39" s="355">
        <v>187</v>
      </c>
      <c r="O39" s="348">
        <v>204</v>
      </c>
      <c r="P39" s="345">
        <v>203</v>
      </c>
      <c r="Q39" s="355">
        <v>175</v>
      </c>
      <c r="R39" s="355">
        <v>174</v>
      </c>
      <c r="S39" s="355">
        <v>207</v>
      </c>
      <c r="T39" s="355">
        <v>206</v>
      </c>
      <c r="U39" s="355">
        <v>209</v>
      </c>
      <c r="V39" s="355">
        <v>207</v>
      </c>
      <c r="W39" s="355">
        <v>208</v>
      </c>
      <c r="X39" s="355">
        <v>207</v>
      </c>
      <c r="Y39" s="355">
        <v>207</v>
      </c>
      <c r="Z39" s="355">
        <v>207</v>
      </c>
      <c r="AA39" s="348">
        <v>210</v>
      </c>
      <c r="AB39" s="345">
        <v>209</v>
      </c>
      <c r="AC39" s="355">
        <v>209</v>
      </c>
      <c r="AD39" s="355">
        <v>209</v>
      </c>
      <c r="AE39" s="355">
        <v>209</v>
      </c>
      <c r="AF39" s="355">
        <v>210</v>
      </c>
      <c r="AG39" s="355">
        <v>210</v>
      </c>
      <c r="AH39" s="355">
        <v>209</v>
      </c>
      <c r="AI39" s="355">
        <v>209</v>
      </c>
      <c r="AJ39" s="355">
        <v>208</v>
      </c>
      <c r="AK39" s="355">
        <v>207</v>
      </c>
      <c r="AL39" s="355">
        <v>207</v>
      </c>
      <c r="AM39" s="348">
        <v>207</v>
      </c>
      <c r="AN39" s="345">
        <v>207</v>
      </c>
      <c r="AO39" s="355">
        <v>209</v>
      </c>
      <c r="AP39" s="355">
        <v>209</v>
      </c>
      <c r="AQ39" s="355">
        <v>209</v>
      </c>
      <c r="AR39" s="355">
        <v>209</v>
      </c>
      <c r="AS39" s="355">
        <v>206</v>
      </c>
      <c r="AT39" s="355">
        <v>206</v>
      </c>
      <c r="AU39" s="355">
        <v>206</v>
      </c>
      <c r="AV39" s="355">
        <v>204</v>
      </c>
      <c r="AW39" s="355">
        <v>203</v>
      </c>
      <c r="AX39" s="355">
        <v>202</v>
      </c>
      <c r="AY39" s="348">
        <v>201</v>
      </c>
      <c r="AZ39" s="345">
        <v>201</v>
      </c>
      <c r="BA39" s="355">
        <v>201</v>
      </c>
      <c r="BB39" s="355">
        <v>199</v>
      </c>
      <c r="BC39" s="355">
        <v>198</v>
      </c>
      <c r="BD39" s="355">
        <v>198</v>
      </c>
      <c r="BE39" s="355">
        <v>198</v>
      </c>
      <c r="BF39" s="355">
        <v>195</v>
      </c>
      <c r="BG39" s="355">
        <v>198</v>
      </c>
      <c r="BH39" s="355">
        <v>197</v>
      </c>
      <c r="BI39" s="355">
        <v>197</v>
      </c>
      <c r="BJ39" s="355">
        <v>201</v>
      </c>
      <c r="BK39" s="344">
        <v>201</v>
      </c>
      <c r="BL39" s="345">
        <v>198</v>
      </c>
      <c r="BM39" s="355">
        <v>199</v>
      </c>
      <c r="BN39" s="355">
        <v>207</v>
      </c>
      <c r="BO39" s="355">
        <v>207</v>
      </c>
      <c r="BP39" s="355">
        <v>207</v>
      </c>
      <c r="BQ39" s="355">
        <v>210</v>
      </c>
      <c r="BR39" s="355">
        <v>203</v>
      </c>
      <c r="BS39" s="355">
        <v>204</v>
      </c>
      <c r="BT39" s="355">
        <v>204</v>
      </c>
      <c r="BU39" s="355">
        <v>204</v>
      </c>
      <c r="BV39" s="355">
        <v>205</v>
      </c>
      <c r="BW39" s="344">
        <v>206</v>
      </c>
      <c r="BX39" s="345">
        <v>210</v>
      </c>
      <c r="BY39" s="355">
        <v>208</v>
      </c>
      <c r="BZ39" s="355">
        <v>223</v>
      </c>
      <c r="CA39" s="355">
        <v>218</v>
      </c>
      <c r="CB39" s="355">
        <v>220</v>
      </c>
      <c r="CC39" s="355">
        <v>219</v>
      </c>
      <c r="CD39" s="355">
        <v>218</v>
      </c>
      <c r="CE39" s="355">
        <v>216</v>
      </c>
      <c r="CF39" s="355">
        <v>217</v>
      </c>
      <c r="CG39" s="355">
        <v>221</v>
      </c>
      <c r="CH39" s="355">
        <v>219</v>
      </c>
      <c r="CI39" s="344">
        <v>215</v>
      </c>
      <c r="CJ39" s="345">
        <v>216</v>
      </c>
      <c r="CK39" s="355">
        <v>219</v>
      </c>
      <c r="CL39" s="355">
        <v>217</v>
      </c>
      <c r="CM39" s="355">
        <v>218</v>
      </c>
      <c r="CN39" s="355">
        <v>218</v>
      </c>
      <c r="CO39" s="355">
        <v>218</v>
      </c>
      <c r="CP39" s="355">
        <v>217</v>
      </c>
      <c r="CQ39" s="355">
        <v>218</v>
      </c>
      <c r="CR39" s="355">
        <v>217</v>
      </c>
      <c r="CS39" s="344">
        <v>218</v>
      </c>
      <c r="CT39" s="348">
        <v>219</v>
      </c>
      <c r="CU39" s="344">
        <v>219</v>
      </c>
      <c r="CV39" s="355">
        <v>218</v>
      </c>
      <c r="CW39" s="355">
        <v>218</v>
      </c>
      <c r="CX39" s="355">
        <v>219</v>
      </c>
      <c r="CY39" s="355"/>
      <c r="CZ39" s="355"/>
      <c r="DA39" s="355"/>
      <c r="DB39" s="355"/>
      <c r="DC39" s="355"/>
      <c r="DD39" s="355"/>
      <c r="DE39" s="355"/>
      <c r="DF39" s="355"/>
      <c r="DG39" s="355"/>
      <c r="DH39" s="103">
        <v>1</v>
      </c>
      <c r="DI39" s="83">
        <v>0.45662100456621002</v>
      </c>
      <c r="DJ39" s="706">
        <v>0</v>
      </c>
      <c r="DK39" s="83">
        <v>0</v>
      </c>
      <c r="DO39" s="5"/>
      <c r="DP39" s="5"/>
      <c r="DQ39" s="5"/>
      <c r="DR39" s="5"/>
    </row>
    <row r="40" spans="1:122" ht="15" outlineLevel="2">
      <c r="A40" s="369">
        <v>885</v>
      </c>
      <c r="B40" s="14" t="s">
        <v>318</v>
      </c>
      <c r="C40" s="339" t="s">
        <v>327</v>
      </c>
      <c r="D40" s="345">
        <v>106</v>
      </c>
      <c r="E40" s="355">
        <v>106</v>
      </c>
      <c r="F40" s="355">
        <v>106</v>
      </c>
      <c r="G40" s="355">
        <v>106</v>
      </c>
      <c r="H40" s="355">
        <v>106</v>
      </c>
      <c r="I40" s="355">
        <v>107</v>
      </c>
      <c r="J40" s="355">
        <v>107</v>
      </c>
      <c r="K40" s="355">
        <v>107</v>
      </c>
      <c r="L40" s="355">
        <v>107</v>
      </c>
      <c r="M40" s="355">
        <v>107</v>
      </c>
      <c r="N40" s="355">
        <v>107</v>
      </c>
      <c r="O40" s="348">
        <v>120</v>
      </c>
      <c r="P40" s="345">
        <v>118</v>
      </c>
      <c r="Q40" s="355">
        <v>100</v>
      </c>
      <c r="R40" s="355">
        <v>100</v>
      </c>
      <c r="S40" s="355">
        <v>117</v>
      </c>
      <c r="T40" s="355">
        <v>113</v>
      </c>
      <c r="U40" s="355">
        <v>118</v>
      </c>
      <c r="V40" s="355">
        <v>115</v>
      </c>
      <c r="W40" s="355">
        <v>114</v>
      </c>
      <c r="X40" s="355">
        <v>113</v>
      </c>
      <c r="Y40" s="355">
        <v>115</v>
      </c>
      <c r="Z40" s="355">
        <v>114</v>
      </c>
      <c r="AA40" s="348">
        <v>115</v>
      </c>
      <c r="AB40" s="345">
        <v>115</v>
      </c>
      <c r="AC40" s="355">
        <v>117</v>
      </c>
      <c r="AD40" s="355">
        <v>117</v>
      </c>
      <c r="AE40" s="355">
        <v>116</v>
      </c>
      <c r="AF40" s="355">
        <v>122</v>
      </c>
      <c r="AG40" s="355">
        <v>122</v>
      </c>
      <c r="AH40" s="355">
        <v>120</v>
      </c>
      <c r="AI40" s="355">
        <v>121</v>
      </c>
      <c r="AJ40" s="355">
        <v>121</v>
      </c>
      <c r="AK40" s="355">
        <v>121</v>
      </c>
      <c r="AL40" s="355">
        <v>121</v>
      </c>
      <c r="AM40" s="348">
        <v>121</v>
      </c>
      <c r="AN40" s="345">
        <v>121</v>
      </c>
      <c r="AO40" s="355">
        <v>121</v>
      </c>
      <c r="AP40" s="355">
        <v>121</v>
      </c>
      <c r="AQ40" s="355">
        <v>121</v>
      </c>
      <c r="AR40" s="355">
        <v>121</v>
      </c>
      <c r="AS40" s="355">
        <v>121</v>
      </c>
      <c r="AT40" s="355">
        <v>120</v>
      </c>
      <c r="AU40" s="355">
        <v>118</v>
      </c>
      <c r="AV40" s="355">
        <v>117</v>
      </c>
      <c r="AW40" s="355">
        <v>117</v>
      </c>
      <c r="AX40" s="355">
        <v>117</v>
      </c>
      <c r="AY40" s="348">
        <v>117</v>
      </c>
      <c r="AZ40" s="345">
        <v>117</v>
      </c>
      <c r="BA40" s="355">
        <v>117</v>
      </c>
      <c r="BB40" s="355">
        <v>117</v>
      </c>
      <c r="BC40" s="355">
        <v>117</v>
      </c>
      <c r="BD40" s="355">
        <v>117</v>
      </c>
      <c r="BE40" s="355">
        <v>117</v>
      </c>
      <c r="BF40" s="355">
        <v>114</v>
      </c>
      <c r="BG40" s="355">
        <v>110</v>
      </c>
      <c r="BH40" s="355">
        <v>109</v>
      </c>
      <c r="BI40" s="355">
        <v>109</v>
      </c>
      <c r="BJ40" s="355">
        <v>108</v>
      </c>
      <c r="BK40" s="344">
        <v>108</v>
      </c>
      <c r="BL40" s="345">
        <v>108</v>
      </c>
      <c r="BM40" s="355">
        <v>108</v>
      </c>
      <c r="BN40" s="355">
        <v>109</v>
      </c>
      <c r="BO40" s="355">
        <v>109</v>
      </c>
      <c r="BP40" s="355">
        <v>109</v>
      </c>
      <c r="BQ40" s="355">
        <v>110</v>
      </c>
      <c r="BR40" s="355">
        <v>110</v>
      </c>
      <c r="BS40" s="355">
        <v>110</v>
      </c>
      <c r="BT40" s="355">
        <v>109</v>
      </c>
      <c r="BU40" s="355">
        <v>109</v>
      </c>
      <c r="BV40" s="355">
        <v>109</v>
      </c>
      <c r="BW40" s="344">
        <v>109</v>
      </c>
      <c r="BX40" s="345">
        <v>109</v>
      </c>
      <c r="BY40" s="355">
        <v>108</v>
      </c>
      <c r="BZ40" s="355">
        <v>118</v>
      </c>
      <c r="CA40" s="355">
        <v>118</v>
      </c>
      <c r="CB40" s="355">
        <v>117</v>
      </c>
      <c r="CC40" s="355">
        <v>117</v>
      </c>
      <c r="CD40" s="355">
        <v>117</v>
      </c>
      <c r="CE40" s="355">
        <v>117</v>
      </c>
      <c r="CF40" s="355">
        <v>115</v>
      </c>
      <c r="CG40" s="355">
        <v>116</v>
      </c>
      <c r="CH40" s="355">
        <v>115</v>
      </c>
      <c r="CI40" s="344">
        <v>108</v>
      </c>
      <c r="CJ40" s="345">
        <v>108</v>
      </c>
      <c r="CK40" s="355">
        <v>108</v>
      </c>
      <c r="CL40" s="355">
        <v>106</v>
      </c>
      <c r="CM40" s="355">
        <v>108</v>
      </c>
      <c r="CN40" s="355">
        <v>109</v>
      </c>
      <c r="CO40" s="355">
        <v>109</v>
      </c>
      <c r="CP40" s="355">
        <v>107</v>
      </c>
      <c r="CQ40" s="355">
        <v>106</v>
      </c>
      <c r="CR40" s="355">
        <v>107</v>
      </c>
      <c r="CS40" s="344">
        <v>108</v>
      </c>
      <c r="CT40" s="348">
        <v>108</v>
      </c>
      <c r="CU40" s="344">
        <v>108</v>
      </c>
      <c r="CV40" s="355">
        <v>107</v>
      </c>
      <c r="CW40" s="355">
        <v>107</v>
      </c>
      <c r="CX40" s="355">
        <v>108</v>
      </c>
      <c r="CY40" s="355"/>
      <c r="CZ40" s="355"/>
      <c r="DA40" s="355"/>
      <c r="DB40" s="355"/>
      <c r="DC40" s="355"/>
      <c r="DD40" s="355"/>
      <c r="DE40" s="355"/>
      <c r="DF40" s="355"/>
      <c r="DG40" s="355"/>
      <c r="DH40" s="103">
        <v>1</v>
      </c>
      <c r="DI40" s="83">
        <v>0.92592592592592582</v>
      </c>
      <c r="DJ40" s="706">
        <v>0</v>
      </c>
      <c r="DK40" s="83">
        <v>0</v>
      </c>
      <c r="DO40" s="5"/>
      <c r="DP40" s="5"/>
      <c r="DQ40" s="5"/>
      <c r="DR40" s="5"/>
    </row>
    <row r="41" spans="1:122" ht="15" outlineLevel="2">
      <c r="A41" s="369">
        <v>890</v>
      </c>
      <c r="B41" s="14" t="s">
        <v>318</v>
      </c>
      <c r="C41" s="339" t="s">
        <v>328</v>
      </c>
      <c r="D41" s="345">
        <v>385</v>
      </c>
      <c r="E41" s="355">
        <v>385</v>
      </c>
      <c r="F41" s="355">
        <v>385</v>
      </c>
      <c r="G41" s="355">
        <v>385</v>
      </c>
      <c r="H41" s="355">
        <v>385</v>
      </c>
      <c r="I41" s="355">
        <v>387</v>
      </c>
      <c r="J41" s="355">
        <v>387</v>
      </c>
      <c r="K41" s="355">
        <v>387</v>
      </c>
      <c r="L41" s="355">
        <v>387</v>
      </c>
      <c r="M41" s="355">
        <v>387</v>
      </c>
      <c r="N41" s="355">
        <v>385</v>
      </c>
      <c r="O41" s="348">
        <v>408</v>
      </c>
      <c r="P41" s="345">
        <v>407</v>
      </c>
      <c r="Q41" s="355">
        <v>349</v>
      </c>
      <c r="R41" s="355">
        <v>345</v>
      </c>
      <c r="S41" s="355">
        <v>444</v>
      </c>
      <c r="T41" s="355">
        <v>437</v>
      </c>
      <c r="U41" s="355">
        <v>447</v>
      </c>
      <c r="V41" s="355">
        <v>439</v>
      </c>
      <c r="W41" s="355">
        <v>438</v>
      </c>
      <c r="X41" s="355">
        <v>436</v>
      </c>
      <c r="Y41" s="355">
        <v>440</v>
      </c>
      <c r="Z41" s="355">
        <v>439</v>
      </c>
      <c r="AA41" s="348">
        <v>440</v>
      </c>
      <c r="AB41" s="345">
        <v>438</v>
      </c>
      <c r="AC41" s="355">
        <v>437</v>
      </c>
      <c r="AD41" s="355">
        <v>432</v>
      </c>
      <c r="AE41" s="355">
        <v>432</v>
      </c>
      <c r="AF41" s="355">
        <v>430</v>
      </c>
      <c r="AG41" s="355">
        <v>429</v>
      </c>
      <c r="AH41" s="355">
        <v>432</v>
      </c>
      <c r="AI41" s="355">
        <v>432</v>
      </c>
      <c r="AJ41" s="355">
        <v>430</v>
      </c>
      <c r="AK41" s="355">
        <v>430</v>
      </c>
      <c r="AL41" s="355">
        <v>430</v>
      </c>
      <c r="AM41" s="348">
        <v>429</v>
      </c>
      <c r="AN41" s="345">
        <v>429</v>
      </c>
      <c r="AO41" s="355">
        <v>427</v>
      </c>
      <c r="AP41" s="355">
        <v>427</v>
      </c>
      <c r="AQ41" s="355">
        <v>427</v>
      </c>
      <c r="AR41" s="355">
        <v>428</v>
      </c>
      <c r="AS41" s="355">
        <v>428</v>
      </c>
      <c r="AT41" s="355">
        <v>426</v>
      </c>
      <c r="AU41" s="355">
        <v>423</v>
      </c>
      <c r="AV41" s="355">
        <v>423</v>
      </c>
      <c r="AW41" s="355">
        <v>422</v>
      </c>
      <c r="AX41" s="355">
        <v>414</v>
      </c>
      <c r="AY41" s="348">
        <v>414</v>
      </c>
      <c r="AZ41" s="345">
        <v>414</v>
      </c>
      <c r="BA41" s="355">
        <v>413</v>
      </c>
      <c r="BB41" s="355">
        <v>412</v>
      </c>
      <c r="BC41" s="355">
        <v>410</v>
      </c>
      <c r="BD41" s="355">
        <v>408</v>
      </c>
      <c r="BE41" s="355">
        <v>408</v>
      </c>
      <c r="BF41" s="355">
        <v>398</v>
      </c>
      <c r="BG41" s="355">
        <v>397</v>
      </c>
      <c r="BH41" s="355">
        <v>397</v>
      </c>
      <c r="BI41" s="355">
        <v>397</v>
      </c>
      <c r="BJ41" s="355">
        <v>399</v>
      </c>
      <c r="BK41" s="344">
        <v>399</v>
      </c>
      <c r="BL41" s="345">
        <v>397</v>
      </c>
      <c r="BM41" s="355">
        <v>396</v>
      </c>
      <c r="BN41" s="355">
        <v>405</v>
      </c>
      <c r="BO41" s="355">
        <v>407</v>
      </c>
      <c r="BP41" s="355">
        <v>407</v>
      </c>
      <c r="BQ41" s="355">
        <v>411</v>
      </c>
      <c r="BR41" s="355">
        <v>410</v>
      </c>
      <c r="BS41" s="355">
        <v>409</v>
      </c>
      <c r="BT41" s="355">
        <v>408</v>
      </c>
      <c r="BU41" s="355">
        <v>406</v>
      </c>
      <c r="BV41" s="355">
        <v>406</v>
      </c>
      <c r="BW41" s="344">
        <v>406</v>
      </c>
      <c r="BX41" s="345">
        <v>412</v>
      </c>
      <c r="BY41" s="355">
        <v>408</v>
      </c>
      <c r="BZ41" s="355">
        <v>449</v>
      </c>
      <c r="CA41" s="355">
        <v>440</v>
      </c>
      <c r="CB41" s="355">
        <v>444</v>
      </c>
      <c r="CC41" s="355">
        <v>442</v>
      </c>
      <c r="CD41" s="355">
        <v>442</v>
      </c>
      <c r="CE41" s="355">
        <v>440</v>
      </c>
      <c r="CF41" s="355">
        <v>440</v>
      </c>
      <c r="CG41" s="355">
        <v>439</v>
      </c>
      <c r="CH41" s="355">
        <v>438</v>
      </c>
      <c r="CI41" s="344">
        <v>441</v>
      </c>
      <c r="CJ41" s="345">
        <v>435</v>
      </c>
      <c r="CK41" s="355">
        <v>431</v>
      </c>
      <c r="CL41" s="355">
        <v>434</v>
      </c>
      <c r="CM41" s="355">
        <v>440</v>
      </c>
      <c r="CN41" s="355">
        <v>439</v>
      </c>
      <c r="CO41" s="355">
        <v>440</v>
      </c>
      <c r="CP41" s="355">
        <v>437</v>
      </c>
      <c r="CQ41" s="355">
        <v>436</v>
      </c>
      <c r="CR41" s="355">
        <v>438</v>
      </c>
      <c r="CS41" s="344">
        <v>437</v>
      </c>
      <c r="CT41" s="348">
        <v>436</v>
      </c>
      <c r="CU41" s="344">
        <v>436</v>
      </c>
      <c r="CV41" s="355">
        <v>434</v>
      </c>
      <c r="CW41" s="355">
        <v>431</v>
      </c>
      <c r="CX41" s="355">
        <v>430</v>
      </c>
      <c r="CY41" s="355"/>
      <c r="CZ41" s="355"/>
      <c r="DA41" s="355"/>
      <c r="DB41" s="355"/>
      <c r="DC41" s="355"/>
      <c r="DD41" s="355"/>
      <c r="DE41" s="355"/>
      <c r="DF41" s="355"/>
      <c r="DG41" s="355"/>
      <c r="DH41" s="103">
        <v>-1</v>
      </c>
      <c r="DI41" s="83">
        <v>-0.23255813953488372</v>
      </c>
      <c r="DJ41" s="706">
        <v>-6</v>
      </c>
      <c r="DK41" s="83">
        <v>-1.3605442176870748</v>
      </c>
      <c r="DO41" s="5"/>
      <c r="DP41" s="5"/>
      <c r="DQ41" s="5"/>
      <c r="DR41" s="5"/>
    </row>
    <row r="42" spans="1:122" ht="15" outlineLevel="1">
      <c r="A42" s="124" t="s">
        <v>329</v>
      </c>
      <c r="B42" s="25"/>
      <c r="C42" s="26"/>
      <c r="D42" s="43">
        <v>3739</v>
      </c>
      <c r="E42" s="44">
        <v>3738</v>
      </c>
      <c r="F42" s="44">
        <v>3737</v>
      </c>
      <c r="G42" s="44">
        <v>3739</v>
      </c>
      <c r="H42" s="44">
        <v>3739</v>
      </c>
      <c r="I42" s="44">
        <v>3813</v>
      </c>
      <c r="J42" s="44">
        <v>3810</v>
      </c>
      <c r="K42" s="44">
        <v>3811</v>
      </c>
      <c r="L42" s="44">
        <v>3811</v>
      </c>
      <c r="M42" s="44">
        <v>3810</v>
      </c>
      <c r="N42" s="44">
        <v>3793</v>
      </c>
      <c r="O42" s="235">
        <v>3961</v>
      </c>
      <c r="P42" s="43">
        <v>3942</v>
      </c>
      <c r="Q42" s="44">
        <v>3461</v>
      </c>
      <c r="R42" s="44">
        <v>3417</v>
      </c>
      <c r="S42" s="44">
        <v>4385</v>
      </c>
      <c r="T42" s="44">
        <v>4337</v>
      </c>
      <c r="U42" s="44">
        <v>4428</v>
      </c>
      <c r="V42" s="44">
        <v>4390</v>
      </c>
      <c r="W42" s="44">
        <v>4383</v>
      </c>
      <c r="X42" s="44">
        <v>4376</v>
      </c>
      <c r="Y42" s="44">
        <v>4408</v>
      </c>
      <c r="Z42" s="44">
        <v>4394</v>
      </c>
      <c r="AA42" s="235">
        <v>4406</v>
      </c>
      <c r="AB42" s="43">
        <v>4411</v>
      </c>
      <c r="AC42" s="44">
        <v>4413</v>
      </c>
      <c r="AD42" s="44">
        <v>4419</v>
      </c>
      <c r="AE42" s="44">
        <v>4419</v>
      </c>
      <c r="AF42" s="44">
        <v>4387</v>
      </c>
      <c r="AG42" s="44">
        <v>4363</v>
      </c>
      <c r="AH42" s="44">
        <v>4369</v>
      </c>
      <c r="AI42" s="44">
        <v>4379</v>
      </c>
      <c r="AJ42" s="44">
        <v>4376</v>
      </c>
      <c r="AK42" s="44">
        <v>4389</v>
      </c>
      <c r="AL42" s="44">
        <v>4384</v>
      </c>
      <c r="AM42" s="235">
        <v>4379</v>
      </c>
      <c r="AN42" s="43">
        <v>4374</v>
      </c>
      <c r="AO42" s="44">
        <v>4373</v>
      </c>
      <c r="AP42" s="44">
        <v>4368</v>
      </c>
      <c r="AQ42" s="44">
        <v>4365</v>
      </c>
      <c r="AR42" s="44">
        <v>4357</v>
      </c>
      <c r="AS42" s="44">
        <v>4354</v>
      </c>
      <c r="AT42" s="44">
        <v>4345</v>
      </c>
      <c r="AU42" s="44">
        <v>4328</v>
      </c>
      <c r="AV42" s="44">
        <v>4323</v>
      </c>
      <c r="AW42" s="44">
        <v>4318</v>
      </c>
      <c r="AX42" s="44">
        <v>4307</v>
      </c>
      <c r="AY42" s="235">
        <v>4298</v>
      </c>
      <c r="AZ42" s="43">
        <v>4298</v>
      </c>
      <c r="BA42" s="44">
        <v>4283</v>
      </c>
      <c r="BB42" s="44">
        <v>4263</v>
      </c>
      <c r="BC42" s="44">
        <v>4255</v>
      </c>
      <c r="BD42" s="44">
        <v>4241</v>
      </c>
      <c r="BE42" s="44">
        <v>4229</v>
      </c>
      <c r="BF42" s="44">
        <v>4139</v>
      </c>
      <c r="BG42" s="44">
        <v>4140</v>
      </c>
      <c r="BH42" s="44">
        <v>4135</v>
      </c>
      <c r="BI42" s="44">
        <v>4131</v>
      </c>
      <c r="BJ42" s="44">
        <v>4148</v>
      </c>
      <c r="BK42" s="56">
        <v>4144</v>
      </c>
      <c r="BL42" s="43">
        <v>4131</v>
      </c>
      <c r="BM42" s="44">
        <v>4121</v>
      </c>
      <c r="BN42" s="44">
        <v>4191</v>
      </c>
      <c r="BO42" s="44">
        <v>4196</v>
      </c>
      <c r="BP42" s="44">
        <v>4196</v>
      </c>
      <c r="BQ42" s="44">
        <v>4211</v>
      </c>
      <c r="BR42" s="44">
        <v>4155</v>
      </c>
      <c r="BS42" s="44">
        <v>4170</v>
      </c>
      <c r="BT42" s="44">
        <v>4162</v>
      </c>
      <c r="BU42" s="44">
        <v>4158</v>
      </c>
      <c r="BV42" s="44">
        <v>4137</v>
      </c>
      <c r="BW42" s="56">
        <v>4142</v>
      </c>
      <c r="BX42" s="43">
        <v>4185</v>
      </c>
      <c r="BY42" s="44">
        <v>4175</v>
      </c>
      <c r="BZ42" s="44">
        <v>4451</v>
      </c>
      <c r="CA42" s="44">
        <v>4386</v>
      </c>
      <c r="CB42" s="44">
        <v>4419</v>
      </c>
      <c r="CC42" s="44">
        <v>4406</v>
      </c>
      <c r="CD42" s="44">
        <v>4391</v>
      </c>
      <c r="CE42" s="44">
        <v>4379</v>
      </c>
      <c r="CF42" s="44">
        <v>4368</v>
      </c>
      <c r="CG42" s="44">
        <v>4371</v>
      </c>
      <c r="CH42" s="44">
        <v>4340</v>
      </c>
      <c r="CI42" s="56">
        <v>4271</v>
      </c>
      <c r="CJ42" s="43">
        <v>4256</v>
      </c>
      <c r="CK42" s="44">
        <v>4220</v>
      </c>
      <c r="CL42" s="44">
        <v>4210</v>
      </c>
      <c r="CM42" s="44">
        <v>4268</v>
      </c>
      <c r="CN42" s="44">
        <v>4254</v>
      </c>
      <c r="CO42" s="44">
        <v>4279</v>
      </c>
      <c r="CP42" s="44">
        <v>4275</v>
      </c>
      <c r="CQ42" s="44">
        <v>4296</v>
      </c>
      <c r="CR42" s="44">
        <v>4294</v>
      </c>
      <c r="CS42" s="56">
        <v>4282</v>
      </c>
      <c r="CT42" s="235">
        <v>4324</v>
      </c>
      <c r="CU42" s="44">
        <v>4301</v>
      </c>
      <c r="CV42" s="44">
        <v>4293</v>
      </c>
      <c r="CW42" s="44">
        <v>4277</v>
      </c>
      <c r="CX42" s="44">
        <v>4286</v>
      </c>
      <c r="CY42" s="44"/>
      <c r="CZ42" s="44"/>
      <c r="DA42" s="44"/>
      <c r="DB42" s="44"/>
      <c r="DC42" s="44"/>
      <c r="DD42" s="44"/>
      <c r="DE42" s="44"/>
      <c r="DF42" s="44"/>
      <c r="DG42" s="44"/>
      <c r="DH42" s="103">
        <v>9</v>
      </c>
      <c r="DI42" s="83">
        <v>0.20998600093327111</v>
      </c>
      <c r="DJ42" s="706">
        <v>-15</v>
      </c>
      <c r="DK42" s="83">
        <v>-0.35120580660266915</v>
      </c>
    </row>
    <row r="43" spans="1:122" ht="15" outlineLevel="2">
      <c r="A43" s="369">
        <v>4</v>
      </c>
      <c r="B43" s="14" t="s">
        <v>329</v>
      </c>
      <c r="C43" s="339" t="s">
        <v>330</v>
      </c>
      <c r="D43" s="345">
        <v>43</v>
      </c>
      <c r="E43" s="355">
        <v>43</v>
      </c>
      <c r="F43" s="355">
        <v>43</v>
      </c>
      <c r="G43" s="355">
        <v>43</v>
      </c>
      <c r="H43" s="355">
        <v>43</v>
      </c>
      <c r="I43" s="355">
        <v>43</v>
      </c>
      <c r="J43" s="355">
        <v>43</v>
      </c>
      <c r="K43" s="355">
        <v>43</v>
      </c>
      <c r="L43" s="355">
        <v>43</v>
      </c>
      <c r="M43" s="355">
        <v>43</v>
      </c>
      <c r="N43" s="355">
        <v>43</v>
      </c>
      <c r="O43" s="348">
        <v>44</v>
      </c>
      <c r="P43" s="345">
        <v>44</v>
      </c>
      <c r="Q43" s="355">
        <v>38</v>
      </c>
      <c r="R43" s="355">
        <v>36</v>
      </c>
      <c r="S43" s="355">
        <v>43</v>
      </c>
      <c r="T43" s="355">
        <v>43</v>
      </c>
      <c r="U43" s="355">
        <v>45</v>
      </c>
      <c r="V43" s="355">
        <v>45</v>
      </c>
      <c r="W43" s="355">
        <v>45</v>
      </c>
      <c r="X43" s="355">
        <v>45</v>
      </c>
      <c r="Y43" s="355">
        <v>44</v>
      </c>
      <c r="Z43" s="355">
        <v>44</v>
      </c>
      <c r="AA43" s="348">
        <v>44</v>
      </c>
      <c r="AB43" s="345">
        <v>44</v>
      </c>
      <c r="AC43" s="355">
        <v>44</v>
      </c>
      <c r="AD43" s="355">
        <v>44</v>
      </c>
      <c r="AE43" s="355">
        <v>44</v>
      </c>
      <c r="AF43" s="355">
        <v>44</v>
      </c>
      <c r="AG43" s="355">
        <v>44</v>
      </c>
      <c r="AH43" s="355">
        <v>44</v>
      </c>
      <c r="AI43" s="355">
        <v>44</v>
      </c>
      <c r="AJ43" s="355">
        <v>44</v>
      </c>
      <c r="AK43" s="355">
        <v>44</v>
      </c>
      <c r="AL43" s="355">
        <v>44</v>
      </c>
      <c r="AM43" s="348">
        <v>44</v>
      </c>
      <c r="AN43" s="345">
        <v>44</v>
      </c>
      <c r="AO43" s="355">
        <v>44</v>
      </c>
      <c r="AP43" s="355">
        <v>44</v>
      </c>
      <c r="AQ43" s="355">
        <v>44</v>
      </c>
      <c r="AR43" s="355">
        <v>43</v>
      </c>
      <c r="AS43" s="355">
        <v>42</v>
      </c>
      <c r="AT43" s="355">
        <v>42</v>
      </c>
      <c r="AU43" s="355">
        <v>42</v>
      </c>
      <c r="AV43" s="355">
        <v>42</v>
      </c>
      <c r="AW43" s="355">
        <v>42</v>
      </c>
      <c r="AX43" s="355">
        <v>42</v>
      </c>
      <c r="AY43" s="348">
        <v>41</v>
      </c>
      <c r="AZ43" s="345">
        <v>41</v>
      </c>
      <c r="BA43" s="355">
        <v>41</v>
      </c>
      <c r="BB43" s="355">
        <v>40</v>
      </c>
      <c r="BC43" s="355">
        <v>38</v>
      </c>
      <c r="BD43" s="355">
        <v>38</v>
      </c>
      <c r="BE43" s="355">
        <v>38</v>
      </c>
      <c r="BF43" s="355">
        <v>38</v>
      </c>
      <c r="BG43" s="355">
        <v>38</v>
      </c>
      <c r="BH43" s="355">
        <v>38</v>
      </c>
      <c r="BI43" s="355">
        <v>38</v>
      </c>
      <c r="BJ43" s="355">
        <v>37</v>
      </c>
      <c r="BK43" s="344">
        <v>36</v>
      </c>
      <c r="BL43" s="345">
        <v>36</v>
      </c>
      <c r="BM43" s="355">
        <v>36</v>
      </c>
      <c r="BN43" s="355">
        <v>37</v>
      </c>
      <c r="BO43" s="355">
        <v>37</v>
      </c>
      <c r="BP43" s="355">
        <v>37</v>
      </c>
      <c r="BQ43" s="355">
        <v>37</v>
      </c>
      <c r="BR43" s="355">
        <v>37</v>
      </c>
      <c r="BS43" s="355">
        <v>37</v>
      </c>
      <c r="BT43" s="355">
        <v>37</v>
      </c>
      <c r="BU43" s="355">
        <v>37</v>
      </c>
      <c r="BV43" s="355">
        <v>37</v>
      </c>
      <c r="BW43" s="344">
        <v>37</v>
      </c>
      <c r="BX43" s="345">
        <v>37</v>
      </c>
      <c r="BY43" s="355">
        <v>37</v>
      </c>
      <c r="BZ43" s="355">
        <v>39</v>
      </c>
      <c r="CA43" s="355">
        <v>39</v>
      </c>
      <c r="CB43" s="355">
        <v>39</v>
      </c>
      <c r="CC43" s="355">
        <v>39</v>
      </c>
      <c r="CD43" s="355">
        <v>39</v>
      </c>
      <c r="CE43" s="355">
        <v>39</v>
      </c>
      <c r="CF43" s="355">
        <v>39</v>
      </c>
      <c r="CG43" s="355">
        <v>39</v>
      </c>
      <c r="CH43" s="355">
        <v>39</v>
      </c>
      <c r="CI43" s="344">
        <v>36</v>
      </c>
      <c r="CJ43" s="345">
        <v>36</v>
      </c>
      <c r="CK43" s="355">
        <v>36</v>
      </c>
      <c r="CL43" s="355">
        <v>35</v>
      </c>
      <c r="CM43" s="355">
        <v>37</v>
      </c>
      <c r="CN43" s="355">
        <v>37</v>
      </c>
      <c r="CO43" s="355">
        <v>37</v>
      </c>
      <c r="CP43" s="355">
        <v>37</v>
      </c>
      <c r="CQ43" s="355">
        <v>37</v>
      </c>
      <c r="CR43" s="355">
        <v>38</v>
      </c>
      <c r="CS43" s="344">
        <v>38</v>
      </c>
      <c r="CT43" s="348">
        <v>38</v>
      </c>
      <c r="CU43" s="344">
        <v>38</v>
      </c>
      <c r="CV43" s="355">
        <v>38</v>
      </c>
      <c r="CW43" s="355">
        <v>38</v>
      </c>
      <c r="CX43" s="355">
        <v>38</v>
      </c>
      <c r="CY43" s="355"/>
      <c r="CZ43" s="355"/>
      <c r="DA43" s="355"/>
      <c r="DB43" s="355"/>
      <c r="DC43" s="355"/>
      <c r="DD43" s="355"/>
      <c r="DE43" s="355"/>
      <c r="DF43" s="355"/>
      <c r="DG43" s="355"/>
      <c r="DH43" s="103">
        <v>0</v>
      </c>
      <c r="DI43" s="83">
        <v>0</v>
      </c>
      <c r="DJ43" s="706">
        <v>0</v>
      </c>
      <c r="DK43" s="83">
        <v>0</v>
      </c>
    </row>
    <row r="44" spans="1:122" ht="15" outlineLevel="2">
      <c r="A44" s="369">
        <v>42</v>
      </c>
      <c r="B44" s="14" t="s">
        <v>329</v>
      </c>
      <c r="C44" s="339" t="s">
        <v>331</v>
      </c>
      <c r="D44" s="345">
        <v>418</v>
      </c>
      <c r="E44" s="355">
        <v>417</v>
      </c>
      <c r="F44" s="355">
        <v>416</v>
      </c>
      <c r="G44" s="355">
        <v>418</v>
      </c>
      <c r="H44" s="355">
        <v>418</v>
      </c>
      <c r="I44" s="355">
        <v>430</v>
      </c>
      <c r="J44" s="355">
        <v>429</v>
      </c>
      <c r="K44" s="355">
        <v>428</v>
      </c>
      <c r="L44" s="355">
        <v>429</v>
      </c>
      <c r="M44" s="355">
        <v>429</v>
      </c>
      <c r="N44" s="355">
        <v>428</v>
      </c>
      <c r="O44" s="348">
        <v>438</v>
      </c>
      <c r="P44" s="345">
        <v>438</v>
      </c>
      <c r="Q44" s="355">
        <v>392</v>
      </c>
      <c r="R44" s="355">
        <v>386</v>
      </c>
      <c r="S44" s="355">
        <v>502</v>
      </c>
      <c r="T44" s="355">
        <v>496</v>
      </c>
      <c r="U44" s="355">
        <v>509</v>
      </c>
      <c r="V44" s="355">
        <v>507</v>
      </c>
      <c r="W44" s="355">
        <v>507</v>
      </c>
      <c r="X44" s="355">
        <v>506</v>
      </c>
      <c r="Y44" s="355">
        <v>510</v>
      </c>
      <c r="Z44" s="355">
        <v>509</v>
      </c>
      <c r="AA44" s="348">
        <v>507</v>
      </c>
      <c r="AB44" s="345">
        <v>506</v>
      </c>
      <c r="AC44" s="355">
        <v>508</v>
      </c>
      <c r="AD44" s="355">
        <v>509</v>
      </c>
      <c r="AE44" s="355">
        <v>509</v>
      </c>
      <c r="AF44" s="355">
        <v>502</v>
      </c>
      <c r="AG44" s="355">
        <v>500</v>
      </c>
      <c r="AH44" s="355">
        <v>501</v>
      </c>
      <c r="AI44" s="355">
        <v>502</v>
      </c>
      <c r="AJ44" s="355">
        <v>500</v>
      </c>
      <c r="AK44" s="355">
        <v>502</v>
      </c>
      <c r="AL44" s="355">
        <v>501</v>
      </c>
      <c r="AM44" s="348">
        <v>501</v>
      </c>
      <c r="AN44" s="345">
        <v>500</v>
      </c>
      <c r="AO44" s="355">
        <v>501</v>
      </c>
      <c r="AP44" s="355">
        <v>499</v>
      </c>
      <c r="AQ44" s="355">
        <v>499</v>
      </c>
      <c r="AR44" s="355">
        <v>498</v>
      </c>
      <c r="AS44" s="355">
        <v>500</v>
      </c>
      <c r="AT44" s="355">
        <v>499</v>
      </c>
      <c r="AU44" s="355">
        <v>498</v>
      </c>
      <c r="AV44" s="355">
        <v>498</v>
      </c>
      <c r="AW44" s="355">
        <v>497</v>
      </c>
      <c r="AX44" s="355">
        <v>496</v>
      </c>
      <c r="AY44" s="348">
        <v>496</v>
      </c>
      <c r="AZ44" s="345">
        <v>496</v>
      </c>
      <c r="BA44" s="355">
        <v>493</v>
      </c>
      <c r="BB44" s="355">
        <v>494</v>
      </c>
      <c r="BC44" s="355">
        <v>494</v>
      </c>
      <c r="BD44" s="355">
        <v>490</v>
      </c>
      <c r="BE44" s="355">
        <v>490</v>
      </c>
      <c r="BF44" s="355">
        <v>479</v>
      </c>
      <c r="BG44" s="355">
        <v>478</v>
      </c>
      <c r="BH44" s="355">
        <v>478</v>
      </c>
      <c r="BI44" s="355">
        <v>478</v>
      </c>
      <c r="BJ44" s="355">
        <v>480</v>
      </c>
      <c r="BK44" s="344">
        <v>480</v>
      </c>
      <c r="BL44" s="345">
        <v>480</v>
      </c>
      <c r="BM44" s="355">
        <v>478</v>
      </c>
      <c r="BN44" s="355">
        <v>494</v>
      </c>
      <c r="BO44" s="355">
        <v>495</v>
      </c>
      <c r="BP44" s="355">
        <v>495</v>
      </c>
      <c r="BQ44" s="355">
        <v>496</v>
      </c>
      <c r="BR44" s="355">
        <v>490</v>
      </c>
      <c r="BS44" s="355">
        <v>491</v>
      </c>
      <c r="BT44" s="355">
        <v>490</v>
      </c>
      <c r="BU44" s="355">
        <v>490</v>
      </c>
      <c r="BV44" s="355">
        <v>485</v>
      </c>
      <c r="BW44" s="344">
        <v>487</v>
      </c>
      <c r="BX44" s="345">
        <v>498</v>
      </c>
      <c r="BY44" s="355">
        <v>496</v>
      </c>
      <c r="BZ44" s="355">
        <v>530</v>
      </c>
      <c r="CA44" s="355">
        <v>526</v>
      </c>
      <c r="CB44" s="355">
        <v>532</v>
      </c>
      <c r="CC44" s="355">
        <v>532</v>
      </c>
      <c r="CD44" s="355">
        <v>528</v>
      </c>
      <c r="CE44" s="355">
        <v>526</v>
      </c>
      <c r="CF44" s="355">
        <v>523</v>
      </c>
      <c r="CG44" s="355">
        <v>525</v>
      </c>
      <c r="CH44" s="355">
        <v>524</v>
      </c>
      <c r="CI44" s="344">
        <v>516</v>
      </c>
      <c r="CJ44" s="345">
        <v>518</v>
      </c>
      <c r="CK44" s="355">
        <v>515</v>
      </c>
      <c r="CL44" s="355">
        <v>516</v>
      </c>
      <c r="CM44" s="355">
        <v>523</v>
      </c>
      <c r="CN44" s="355">
        <v>518</v>
      </c>
      <c r="CO44" s="355">
        <v>518</v>
      </c>
      <c r="CP44" s="355">
        <v>518</v>
      </c>
      <c r="CQ44" s="355">
        <v>521</v>
      </c>
      <c r="CR44" s="355">
        <v>526</v>
      </c>
      <c r="CS44" s="344">
        <v>525</v>
      </c>
      <c r="CT44" s="348">
        <v>523</v>
      </c>
      <c r="CU44" s="344">
        <v>521</v>
      </c>
      <c r="CV44" s="355">
        <v>517</v>
      </c>
      <c r="CW44" s="355">
        <v>512</v>
      </c>
      <c r="CX44" s="355">
        <v>512</v>
      </c>
      <c r="CY44" s="355"/>
      <c r="CZ44" s="355"/>
      <c r="DA44" s="355"/>
      <c r="DB44" s="355"/>
      <c r="DC44" s="355"/>
      <c r="DD44" s="355"/>
      <c r="DE44" s="355"/>
      <c r="DF44" s="355"/>
      <c r="DG44" s="355"/>
      <c r="DH44" s="103">
        <v>0</v>
      </c>
      <c r="DI44" s="83">
        <v>0</v>
      </c>
      <c r="DJ44" s="706">
        <v>-9</v>
      </c>
      <c r="DK44" s="83">
        <v>-1.7441860465116279</v>
      </c>
    </row>
    <row r="45" spans="1:122" ht="15" outlineLevel="2">
      <c r="A45" s="369">
        <v>44</v>
      </c>
      <c r="B45" s="14" t="s">
        <v>329</v>
      </c>
      <c r="C45" s="339" t="s">
        <v>332</v>
      </c>
      <c r="D45" s="345">
        <v>71</v>
      </c>
      <c r="E45" s="355">
        <v>71</v>
      </c>
      <c r="F45" s="355">
        <v>71</v>
      </c>
      <c r="G45" s="355">
        <v>71</v>
      </c>
      <c r="H45" s="355">
        <v>71</v>
      </c>
      <c r="I45" s="355">
        <v>73</v>
      </c>
      <c r="J45" s="355">
        <v>73</v>
      </c>
      <c r="K45" s="355">
        <v>73</v>
      </c>
      <c r="L45" s="355">
        <v>73</v>
      </c>
      <c r="M45" s="355">
        <v>73</v>
      </c>
      <c r="N45" s="355">
        <v>73</v>
      </c>
      <c r="O45" s="348">
        <v>80</v>
      </c>
      <c r="P45" s="345">
        <v>80</v>
      </c>
      <c r="Q45" s="355">
        <v>69</v>
      </c>
      <c r="R45" s="355">
        <v>69</v>
      </c>
      <c r="S45" s="355">
        <v>91</v>
      </c>
      <c r="T45" s="355">
        <v>90</v>
      </c>
      <c r="U45" s="355">
        <v>94</v>
      </c>
      <c r="V45" s="355">
        <v>95</v>
      </c>
      <c r="W45" s="355">
        <v>96</v>
      </c>
      <c r="X45" s="355">
        <v>96</v>
      </c>
      <c r="Y45" s="355">
        <v>97</v>
      </c>
      <c r="Z45" s="355">
        <v>97</v>
      </c>
      <c r="AA45" s="348">
        <v>97</v>
      </c>
      <c r="AB45" s="345">
        <v>97</v>
      </c>
      <c r="AC45" s="355">
        <v>97</v>
      </c>
      <c r="AD45" s="355">
        <v>97</v>
      </c>
      <c r="AE45" s="355">
        <v>97</v>
      </c>
      <c r="AF45" s="355">
        <v>95</v>
      </c>
      <c r="AG45" s="355">
        <v>94</v>
      </c>
      <c r="AH45" s="355">
        <v>94</v>
      </c>
      <c r="AI45" s="355">
        <v>94</v>
      </c>
      <c r="AJ45" s="355">
        <v>93</v>
      </c>
      <c r="AK45" s="355">
        <v>94</v>
      </c>
      <c r="AL45" s="355">
        <v>94</v>
      </c>
      <c r="AM45" s="348">
        <v>94</v>
      </c>
      <c r="AN45" s="345">
        <v>94</v>
      </c>
      <c r="AO45" s="355">
        <v>94</v>
      </c>
      <c r="AP45" s="355">
        <v>94</v>
      </c>
      <c r="AQ45" s="355">
        <v>94</v>
      </c>
      <c r="AR45" s="355">
        <v>94</v>
      </c>
      <c r="AS45" s="355">
        <v>94</v>
      </c>
      <c r="AT45" s="355">
        <v>94</v>
      </c>
      <c r="AU45" s="355">
        <v>94</v>
      </c>
      <c r="AV45" s="355">
        <v>94</v>
      </c>
      <c r="AW45" s="355">
        <v>94</v>
      </c>
      <c r="AX45" s="355">
        <v>94</v>
      </c>
      <c r="AY45" s="348">
        <v>94</v>
      </c>
      <c r="AZ45" s="345">
        <v>94</v>
      </c>
      <c r="BA45" s="355">
        <v>94</v>
      </c>
      <c r="BB45" s="355">
        <v>94</v>
      </c>
      <c r="BC45" s="355">
        <v>94</v>
      </c>
      <c r="BD45" s="355">
        <v>94</v>
      </c>
      <c r="BE45" s="355">
        <v>94</v>
      </c>
      <c r="BF45" s="355">
        <v>90</v>
      </c>
      <c r="BG45" s="355">
        <v>90</v>
      </c>
      <c r="BH45" s="355">
        <v>90</v>
      </c>
      <c r="BI45" s="355">
        <v>89</v>
      </c>
      <c r="BJ45" s="355">
        <v>90</v>
      </c>
      <c r="BK45" s="344">
        <v>90</v>
      </c>
      <c r="BL45" s="345">
        <v>90</v>
      </c>
      <c r="BM45" s="355">
        <v>88</v>
      </c>
      <c r="BN45" s="355">
        <v>91</v>
      </c>
      <c r="BO45" s="355">
        <v>91</v>
      </c>
      <c r="BP45" s="355">
        <v>91</v>
      </c>
      <c r="BQ45" s="355">
        <v>92</v>
      </c>
      <c r="BR45" s="355">
        <v>90</v>
      </c>
      <c r="BS45" s="355">
        <v>89</v>
      </c>
      <c r="BT45" s="355">
        <v>88</v>
      </c>
      <c r="BU45" s="355">
        <v>88</v>
      </c>
      <c r="BV45" s="355">
        <v>85</v>
      </c>
      <c r="BW45" s="344">
        <v>85</v>
      </c>
      <c r="BX45" s="345">
        <v>87</v>
      </c>
      <c r="BY45" s="355">
        <v>87</v>
      </c>
      <c r="BZ45" s="355">
        <v>92</v>
      </c>
      <c r="CA45" s="355">
        <v>90</v>
      </c>
      <c r="CB45" s="355">
        <v>91</v>
      </c>
      <c r="CC45" s="355">
        <v>89</v>
      </c>
      <c r="CD45" s="355">
        <v>90</v>
      </c>
      <c r="CE45" s="355">
        <v>90</v>
      </c>
      <c r="CF45" s="355">
        <v>90</v>
      </c>
      <c r="CG45" s="355">
        <v>90</v>
      </c>
      <c r="CH45" s="355">
        <v>90</v>
      </c>
      <c r="CI45" s="344">
        <v>90</v>
      </c>
      <c r="CJ45" s="345">
        <v>90</v>
      </c>
      <c r="CK45" s="355">
        <v>90</v>
      </c>
      <c r="CL45" s="355">
        <v>90</v>
      </c>
      <c r="CM45" s="355">
        <v>88</v>
      </c>
      <c r="CN45" s="355">
        <v>88</v>
      </c>
      <c r="CO45" s="355">
        <v>90</v>
      </c>
      <c r="CP45" s="355">
        <v>88</v>
      </c>
      <c r="CQ45" s="355">
        <v>88</v>
      </c>
      <c r="CR45" s="355">
        <v>89</v>
      </c>
      <c r="CS45" s="344">
        <v>89</v>
      </c>
      <c r="CT45" s="348">
        <v>87</v>
      </c>
      <c r="CU45" s="344">
        <v>87</v>
      </c>
      <c r="CV45" s="355">
        <v>87</v>
      </c>
      <c r="CW45" s="355">
        <v>87</v>
      </c>
      <c r="CX45" s="355">
        <v>87</v>
      </c>
      <c r="CY45" s="355"/>
      <c r="CZ45" s="355"/>
      <c r="DA45" s="355"/>
      <c r="DB45" s="355"/>
      <c r="DC45" s="355"/>
      <c r="DD45" s="355"/>
      <c r="DE45" s="355"/>
      <c r="DF45" s="355"/>
      <c r="DG45" s="355"/>
      <c r="DH45" s="103">
        <v>0</v>
      </c>
      <c r="DI45" s="83">
        <v>0</v>
      </c>
      <c r="DJ45" s="706">
        <v>0</v>
      </c>
      <c r="DK45" s="83">
        <v>0</v>
      </c>
    </row>
    <row r="46" spans="1:122" ht="15" outlineLevel="2">
      <c r="A46" s="369">
        <v>59</v>
      </c>
      <c r="B46" s="14" t="s">
        <v>329</v>
      </c>
      <c r="C46" s="339" t="s">
        <v>333</v>
      </c>
      <c r="D46" s="345">
        <v>67</v>
      </c>
      <c r="E46" s="355">
        <v>67</v>
      </c>
      <c r="F46" s="355">
        <v>67</v>
      </c>
      <c r="G46" s="355">
        <v>67</v>
      </c>
      <c r="H46" s="355">
        <v>67</v>
      </c>
      <c r="I46" s="355">
        <v>67</v>
      </c>
      <c r="J46" s="355">
        <v>67</v>
      </c>
      <c r="K46" s="355">
        <v>67</v>
      </c>
      <c r="L46" s="355">
        <v>67</v>
      </c>
      <c r="M46" s="355">
        <v>67</v>
      </c>
      <c r="N46" s="355">
        <v>67</v>
      </c>
      <c r="O46" s="348">
        <v>69</v>
      </c>
      <c r="P46" s="345">
        <v>69</v>
      </c>
      <c r="Q46" s="355">
        <v>60</v>
      </c>
      <c r="R46" s="355">
        <v>60</v>
      </c>
      <c r="S46" s="355">
        <v>85</v>
      </c>
      <c r="T46" s="355">
        <v>85</v>
      </c>
      <c r="U46" s="355">
        <v>86</v>
      </c>
      <c r="V46" s="355">
        <v>86</v>
      </c>
      <c r="W46" s="355">
        <v>85</v>
      </c>
      <c r="X46" s="355">
        <v>85</v>
      </c>
      <c r="Y46" s="355">
        <v>86</v>
      </c>
      <c r="Z46" s="355">
        <v>86</v>
      </c>
      <c r="AA46" s="348">
        <v>87</v>
      </c>
      <c r="AB46" s="345">
        <v>87</v>
      </c>
      <c r="AC46" s="355">
        <v>88</v>
      </c>
      <c r="AD46" s="355">
        <v>84</v>
      </c>
      <c r="AE46" s="355">
        <v>84</v>
      </c>
      <c r="AF46" s="355">
        <v>84</v>
      </c>
      <c r="AG46" s="355">
        <v>84</v>
      </c>
      <c r="AH46" s="355">
        <v>84</v>
      </c>
      <c r="AI46" s="355">
        <v>84</v>
      </c>
      <c r="AJ46" s="355">
        <v>85</v>
      </c>
      <c r="AK46" s="355">
        <v>85</v>
      </c>
      <c r="AL46" s="355">
        <v>85</v>
      </c>
      <c r="AM46" s="348">
        <v>85</v>
      </c>
      <c r="AN46" s="345">
        <v>85</v>
      </c>
      <c r="AO46" s="355">
        <v>85</v>
      </c>
      <c r="AP46" s="355">
        <v>85</v>
      </c>
      <c r="AQ46" s="355">
        <v>85</v>
      </c>
      <c r="AR46" s="355">
        <v>85</v>
      </c>
      <c r="AS46" s="355">
        <v>85</v>
      </c>
      <c r="AT46" s="355">
        <v>85</v>
      </c>
      <c r="AU46" s="355">
        <v>85</v>
      </c>
      <c r="AV46" s="355">
        <v>85</v>
      </c>
      <c r="AW46" s="355">
        <v>85</v>
      </c>
      <c r="AX46" s="355">
        <v>85</v>
      </c>
      <c r="AY46" s="348">
        <v>85</v>
      </c>
      <c r="AZ46" s="345">
        <v>85</v>
      </c>
      <c r="BA46" s="355">
        <v>84</v>
      </c>
      <c r="BB46" s="355">
        <v>84</v>
      </c>
      <c r="BC46" s="355">
        <v>84</v>
      </c>
      <c r="BD46" s="355">
        <v>84</v>
      </c>
      <c r="BE46" s="355">
        <v>84</v>
      </c>
      <c r="BF46" s="355">
        <v>83</v>
      </c>
      <c r="BG46" s="355">
        <v>84</v>
      </c>
      <c r="BH46" s="355">
        <v>84</v>
      </c>
      <c r="BI46" s="355">
        <v>83</v>
      </c>
      <c r="BJ46" s="355">
        <v>83</v>
      </c>
      <c r="BK46" s="344">
        <v>83</v>
      </c>
      <c r="BL46" s="345">
        <v>89</v>
      </c>
      <c r="BM46" s="355">
        <v>89</v>
      </c>
      <c r="BN46" s="355">
        <v>88</v>
      </c>
      <c r="BO46" s="355">
        <v>88</v>
      </c>
      <c r="BP46" s="355">
        <v>88</v>
      </c>
      <c r="BQ46" s="355">
        <v>88</v>
      </c>
      <c r="BR46" s="355">
        <v>87</v>
      </c>
      <c r="BS46" s="355">
        <v>88</v>
      </c>
      <c r="BT46" s="355">
        <v>88</v>
      </c>
      <c r="BU46" s="355">
        <v>88</v>
      </c>
      <c r="BV46" s="355">
        <v>89</v>
      </c>
      <c r="BW46" s="344">
        <v>89</v>
      </c>
      <c r="BX46" s="345">
        <v>88</v>
      </c>
      <c r="BY46" s="355">
        <v>87</v>
      </c>
      <c r="BZ46" s="355">
        <v>91</v>
      </c>
      <c r="CA46" s="355">
        <v>91</v>
      </c>
      <c r="CB46" s="355">
        <v>93</v>
      </c>
      <c r="CC46" s="355">
        <v>93</v>
      </c>
      <c r="CD46" s="355">
        <v>92</v>
      </c>
      <c r="CE46" s="355">
        <v>92</v>
      </c>
      <c r="CF46" s="355">
        <v>91</v>
      </c>
      <c r="CG46" s="355">
        <v>91</v>
      </c>
      <c r="CH46" s="355">
        <v>90</v>
      </c>
      <c r="CI46" s="344">
        <v>90</v>
      </c>
      <c r="CJ46" s="345">
        <v>90</v>
      </c>
      <c r="CK46" s="355">
        <v>89</v>
      </c>
      <c r="CL46" s="355">
        <v>89</v>
      </c>
      <c r="CM46" s="355">
        <v>90</v>
      </c>
      <c r="CN46" s="355">
        <v>89</v>
      </c>
      <c r="CO46" s="355">
        <v>89</v>
      </c>
      <c r="CP46" s="355">
        <v>89</v>
      </c>
      <c r="CQ46" s="355">
        <v>90</v>
      </c>
      <c r="CR46" s="355">
        <v>89</v>
      </c>
      <c r="CS46" s="344">
        <v>89</v>
      </c>
      <c r="CT46" s="348">
        <v>109</v>
      </c>
      <c r="CU46" s="344">
        <v>109</v>
      </c>
      <c r="CV46" s="355">
        <v>110</v>
      </c>
      <c r="CW46" s="355">
        <v>111</v>
      </c>
      <c r="CX46" s="355">
        <v>110</v>
      </c>
      <c r="CY46" s="355"/>
      <c r="CZ46" s="355"/>
      <c r="DA46" s="355"/>
      <c r="DB46" s="355"/>
      <c r="DC46" s="355"/>
      <c r="DD46" s="355"/>
      <c r="DE46" s="355"/>
      <c r="DF46" s="355"/>
      <c r="DG46" s="355"/>
      <c r="DH46" s="103">
        <v>-1</v>
      </c>
      <c r="DI46" s="83">
        <v>-0.90909090909090906</v>
      </c>
      <c r="DJ46" s="706">
        <v>1</v>
      </c>
      <c r="DK46" s="83">
        <v>1.1111111111111112</v>
      </c>
    </row>
    <row r="47" spans="1:122" ht="15" outlineLevel="2">
      <c r="A47" s="369">
        <v>113</v>
      </c>
      <c r="B47" s="14" t="s">
        <v>329</v>
      </c>
      <c r="C47" s="339" t="s">
        <v>334</v>
      </c>
      <c r="D47" s="345">
        <v>79</v>
      </c>
      <c r="E47" s="355">
        <v>79</v>
      </c>
      <c r="F47" s="355">
        <v>79</v>
      </c>
      <c r="G47" s="355">
        <v>79</v>
      </c>
      <c r="H47" s="355">
        <v>79</v>
      </c>
      <c r="I47" s="355">
        <v>82</v>
      </c>
      <c r="J47" s="355">
        <v>82</v>
      </c>
      <c r="K47" s="355">
        <v>82</v>
      </c>
      <c r="L47" s="355">
        <v>82</v>
      </c>
      <c r="M47" s="355">
        <v>82</v>
      </c>
      <c r="N47" s="355">
        <v>82</v>
      </c>
      <c r="O47" s="348">
        <v>91</v>
      </c>
      <c r="P47" s="345">
        <v>91</v>
      </c>
      <c r="Q47" s="355">
        <v>77</v>
      </c>
      <c r="R47" s="355">
        <v>76</v>
      </c>
      <c r="S47" s="355">
        <v>106</v>
      </c>
      <c r="T47" s="355">
        <v>105</v>
      </c>
      <c r="U47" s="355">
        <v>108</v>
      </c>
      <c r="V47" s="355">
        <v>108</v>
      </c>
      <c r="W47" s="355">
        <v>107</v>
      </c>
      <c r="X47" s="355">
        <v>107</v>
      </c>
      <c r="Y47" s="355">
        <v>108</v>
      </c>
      <c r="Z47" s="355">
        <v>107</v>
      </c>
      <c r="AA47" s="348">
        <v>106</v>
      </c>
      <c r="AB47" s="345">
        <v>106</v>
      </c>
      <c r="AC47" s="355">
        <v>106</v>
      </c>
      <c r="AD47" s="355">
        <v>106</v>
      </c>
      <c r="AE47" s="355">
        <v>106</v>
      </c>
      <c r="AF47" s="355">
        <v>105</v>
      </c>
      <c r="AG47" s="355">
        <v>104</v>
      </c>
      <c r="AH47" s="355">
        <v>105</v>
      </c>
      <c r="AI47" s="355">
        <v>108</v>
      </c>
      <c r="AJ47" s="355">
        <v>108</v>
      </c>
      <c r="AK47" s="355">
        <v>109</v>
      </c>
      <c r="AL47" s="355">
        <v>109</v>
      </c>
      <c r="AM47" s="348">
        <v>109</v>
      </c>
      <c r="AN47" s="345">
        <v>109</v>
      </c>
      <c r="AO47" s="355">
        <v>109</v>
      </c>
      <c r="AP47" s="355">
        <v>109</v>
      </c>
      <c r="AQ47" s="355">
        <v>109</v>
      </c>
      <c r="AR47" s="355">
        <v>109</v>
      </c>
      <c r="AS47" s="355">
        <v>109</v>
      </c>
      <c r="AT47" s="355">
        <v>109</v>
      </c>
      <c r="AU47" s="355">
        <v>108</v>
      </c>
      <c r="AV47" s="355">
        <v>108</v>
      </c>
      <c r="AW47" s="355">
        <v>108</v>
      </c>
      <c r="AX47" s="355">
        <v>108</v>
      </c>
      <c r="AY47" s="348">
        <v>108</v>
      </c>
      <c r="AZ47" s="345">
        <v>108</v>
      </c>
      <c r="BA47" s="355">
        <v>107</v>
      </c>
      <c r="BB47" s="355">
        <v>107</v>
      </c>
      <c r="BC47" s="355">
        <v>107</v>
      </c>
      <c r="BD47" s="355">
        <v>107</v>
      </c>
      <c r="BE47" s="355">
        <v>107</v>
      </c>
      <c r="BF47" s="355">
        <v>105</v>
      </c>
      <c r="BG47" s="355">
        <v>106</v>
      </c>
      <c r="BH47" s="355">
        <v>106</v>
      </c>
      <c r="BI47" s="355">
        <v>106</v>
      </c>
      <c r="BJ47" s="355">
        <v>107</v>
      </c>
      <c r="BK47" s="344">
        <v>107</v>
      </c>
      <c r="BL47" s="345">
        <v>107</v>
      </c>
      <c r="BM47" s="355">
        <v>107</v>
      </c>
      <c r="BN47" s="355">
        <v>110</v>
      </c>
      <c r="BO47" s="355">
        <v>110</v>
      </c>
      <c r="BP47" s="355">
        <v>110</v>
      </c>
      <c r="BQ47" s="355">
        <v>110</v>
      </c>
      <c r="BR47" s="355">
        <v>108</v>
      </c>
      <c r="BS47" s="355">
        <v>110</v>
      </c>
      <c r="BT47" s="355">
        <v>110</v>
      </c>
      <c r="BU47" s="355">
        <v>110</v>
      </c>
      <c r="BV47" s="355">
        <v>109</v>
      </c>
      <c r="BW47" s="344">
        <v>110</v>
      </c>
      <c r="BX47" s="345">
        <v>111</v>
      </c>
      <c r="BY47" s="355">
        <v>111</v>
      </c>
      <c r="BZ47" s="355">
        <v>116</v>
      </c>
      <c r="CA47" s="355">
        <v>116</v>
      </c>
      <c r="CB47" s="355">
        <v>117</v>
      </c>
      <c r="CC47" s="355">
        <v>116</v>
      </c>
      <c r="CD47" s="355">
        <v>116</v>
      </c>
      <c r="CE47" s="355">
        <v>116</v>
      </c>
      <c r="CF47" s="355">
        <v>116</v>
      </c>
      <c r="CG47" s="355">
        <v>118</v>
      </c>
      <c r="CH47" s="355">
        <v>116</v>
      </c>
      <c r="CI47" s="344">
        <v>117</v>
      </c>
      <c r="CJ47" s="345">
        <v>118</v>
      </c>
      <c r="CK47" s="355">
        <v>119</v>
      </c>
      <c r="CL47" s="355">
        <v>120</v>
      </c>
      <c r="CM47" s="355">
        <v>122</v>
      </c>
      <c r="CN47" s="355">
        <v>122</v>
      </c>
      <c r="CO47" s="355">
        <v>121</v>
      </c>
      <c r="CP47" s="355">
        <v>120</v>
      </c>
      <c r="CQ47" s="355">
        <v>120</v>
      </c>
      <c r="CR47" s="355">
        <v>120</v>
      </c>
      <c r="CS47" s="344">
        <v>121</v>
      </c>
      <c r="CT47" s="348">
        <v>121</v>
      </c>
      <c r="CU47" s="344">
        <v>118</v>
      </c>
      <c r="CV47" s="355">
        <v>118</v>
      </c>
      <c r="CW47" s="355">
        <v>116</v>
      </c>
      <c r="CX47" s="355">
        <v>115</v>
      </c>
      <c r="CY47" s="355"/>
      <c r="CZ47" s="355"/>
      <c r="DA47" s="355"/>
      <c r="DB47" s="355"/>
      <c r="DC47" s="355"/>
      <c r="DD47" s="355"/>
      <c r="DE47" s="355"/>
      <c r="DF47" s="355"/>
      <c r="DG47" s="355"/>
      <c r="DH47" s="103">
        <v>-1</v>
      </c>
      <c r="DI47" s="83">
        <v>-0.86956521739130432</v>
      </c>
      <c r="DJ47" s="706">
        <v>-3</v>
      </c>
      <c r="DK47" s="83">
        <v>-2.5641025641025639</v>
      </c>
    </row>
    <row r="48" spans="1:122" ht="15" outlineLevel="2">
      <c r="A48" s="369">
        <v>125</v>
      </c>
      <c r="B48" s="14" t="s">
        <v>329</v>
      </c>
      <c r="C48" s="339" t="s">
        <v>335</v>
      </c>
      <c r="D48" s="345">
        <v>109</v>
      </c>
      <c r="E48" s="355">
        <v>109</v>
      </c>
      <c r="F48" s="355">
        <v>109</v>
      </c>
      <c r="G48" s="355">
        <v>109</v>
      </c>
      <c r="H48" s="355">
        <v>109</v>
      </c>
      <c r="I48" s="355">
        <v>111</v>
      </c>
      <c r="J48" s="355">
        <v>110</v>
      </c>
      <c r="K48" s="355">
        <v>111</v>
      </c>
      <c r="L48" s="355">
        <v>111</v>
      </c>
      <c r="M48" s="355">
        <v>111</v>
      </c>
      <c r="N48" s="355">
        <v>109</v>
      </c>
      <c r="O48" s="348">
        <v>120</v>
      </c>
      <c r="P48" s="345">
        <v>118</v>
      </c>
      <c r="Q48" s="355">
        <v>101</v>
      </c>
      <c r="R48" s="355">
        <v>100</v>
      </c>
      <c r="S48" s="355">
        <v>129</v>
      </c>
      <c r="T48" s="355">
        <v>128</v>
      </c>
      <c r="U48" s="355">
        <v>136</v>
      </c>
      <c r="V48" s="355">
        <v>135</v>
      </c>
      <c r="W48" s="355">
        <v>135</v>
      </c>
      <c r="X48" s="355">
        <v>135</v>
      </c>
      <c r="Y48" s="355">
        <v>135</v>
      </c>
      <c r="Z48" s="355">
        <v>135</v>
      </c>
      <c r="AA48" s="348">
        <v>136</v>
      </c>
      <c r="AB48" s="345">
        <v>135</v>
      </c>
      <c r="AC48" s="355">
        <v>135</v>
      </c>
      <c r="AD48" s="355">
        <v>137</v>
      </c>
      <c r="AE48" s="355">
        <v>137</v>
      </c>
      <c r="AF48" s="355">
        <v>140</v>
      </c>
      <c r="AG48" s="355">
        <v>140</v>
      </c>
      <c r="AH48" s="355">
        <v>140</v>
      </c>
      <c r="AI48" s="355">
        <v>141</v>
      </c>
      <c r="AJ48" s="355">
        <v>141</v>
      </c>
      <c r="AK48" s="355">
        <v>141</v>
      </c>
      <c r="AL48" s="355">
        <v>141</v>
      </c>
      <c r="AM48" s="348">
        <v>141</v>
      </c>
      <c r="AN48" s="345">
        <v>141</v>
      </c>
      <c r="AO48" s="355">
        <v>140</v>
      </c>
      <c r="AP48" s="355">
        <v>140</v>
      </c>
      <c r="AQ48" s="355">
        <v>140</v>
      </c>
      <c r="AR48" s="355">
        <v>140</v>
      </c>
      <c r="AS48" s="355">
        <v>139</v>
      </c>
      <c r="AT48" s="355">
        <v>139</v>
      </c>
      <c r="AU48" s="355">
        <v>139</v>
      </c>
      <c r="AV48" s="355">
        <v>139</v>
      </c>
      <c r="AW48" s="355">
        <v>139</v>
      </c>
      <c r="AX48" s="355">
        <v>139</v>
      </c>
      <c r="AY48" s="348">
        <v>138</v>
      </c>
      <c r="AZ48" s="345">
        <v>138</v>
      </c>
      <c r="BA48" s="355">
        <v>135</v>
      </c>
      <c r="BB48" s="355">
        <v>135</v>
      </c>
      <c r="BC48" s="355">
        <v>135</v>
      </c>
      <c r="BD48" s="355">
        <v>134</v>
      </c>
      <c r="BE48" s="355">
        <v>134</v>
      </c>
      <c r="BF48" s="355">
        <v>129</v>
      </c>
      <c r="BG48" s="355">
        <v>131</v>
      </c>
      <c r="BH48" s="355">
        <v>131</v>
      </c>
      <c r="BI48" s="355">
        <v>131</v>
      </c>
      <c r="BJ48" s="355">
        <v>133</v>
      </c>
      <c r="BK48" s="344">
        <v>133</v>
      </c>
      <c r="BL48" s="345">
        <v>132</v>
      </c>
      <c r="BM48" s="355">
        <v>132</v>
      </c>
      <c r="BN48" s="355">
        <v>134</v>
      </c>
      <c r="BO48" s="355">
        <v>134</v>
      </c>
      <c r="BP48" s="355">
        <v>134</v>
      </c>
      <c r="BQ48" s="355">
        <v>134</v>
      </c>
      <c r="BR48" s="355">
        <v>129</v>
      </c>
      <c r="BS48" s="355">
        <v>129</v>
      </c>
      <c r="BT48" s="355">
        <v>129</v>
      </c>
      <c r="BU48" s="355">
        <v>129</v>
      </c>
      <c r="BV48" s="355">
        <v>128</v>
      </c>
      <c r="BW48" s="344">
        <v>128</v>
      </c>
      <c r="BX48" s="345">
        <v>135</v>
      </c>
      <c r="BY48" s="355">
        <v>137</v>
      </c>
      <c r="BZ48" s="355">
        <v>148</v>
      </c>
      <c r="CA48" s="355">
        <v>146</v>
      </c>
      <c r="CB48" s="355">
        <v>148</v>
      </c>
      <c r="CC48" s="355">
        <v>147</v>
      </c>
      <c r="CD48" s="355">
        <v>150</v>
      </c>
      <c r="CE48" s="355">
        <v>150</v>
      </c>
      <c r="CF48" s="355">
        <v>148</v>
      </c>
      <c r="CG48" s="355">
        <v>151</v>
      </c>
      <c r="CH48" s="355">
        <v>151</v>
      </c>
      <c r="CI48" s="344">
        <v>148</v>
      </c>
      <c r="CJ48" s="345">
        <v>148</v>
      </c>
      <c r="CK48" s="355">
        <v>143</v>
      </c>
      <c r="CL48" s="355">
        <v>142</v>
      </c>
      <c r="CM48" s="355">
        <v>142</v>
      </c>
      <c r="CN48" s="355">
        <v>139</v>
      </c>
      <c r="CO48" s="355">
        <v>141</v>
      </c>
      <c r="CP48" s="355">
        <v>140</v>
      </c>
      <c r="CQ48" s="355">
        <v>143</v>
      </c>
      <c r="CR48" s="355">
        <v>144</v>
      </c>
      <c r="CS48" s="344">
        <v>144</v>
      </c>
      <c r="CT48" s="348">
        <v>147</v>
      </c>
      <c r="CU48" s="344">
        <v>146</v>
      </c>
      <c r="CV48" s="355">
        <v>146</v>
      </c>
      <c r="CW48" s="355">
        <v>145</v>
      </c>
      <c r="CX48" s="355">
        <v>145</v>
      </c>
      <c r="CY48" s="355"/>
      <c r="CZ48" s="355"/>
      <c r="DA48" s="355"/>
      <c r="DB48" s="355"/>
      <c r="DC48" s="355"/>
      <c r="DD48" s="355"/>
      <c r="DE48" s="355"/>
      <c r="DF48" s="355"/>
      <c r="DG48" s="355"/>
      <c r="DH48" s="103">
        <v>0</v>
      </c>
      <c r="DI48" s="83">
        <v>0</v>
      </c>
      <c r="DJ48" s="706">
        <v>-1</v>
      </c>
      <c r="DK48" s="83">
        <v>-0.67567567567567566</v>
      </c>
    </row>
    <row r="49" spans="1:115" ht="15" outlineLevel="2">
      <c r="A49" s="369">
        <v>138</v>
      </c>
      <c r="B49" s="14" t="s">
        <v>329</v>
      </c>
      <c r="C49" s="339" t="s">
        <v>336</v>
      </c>
      <c r="D49" s="345">
        <v>309</v>
      </c>
      <c r="E49" s="355">
        <v>309</v>
      </c>
      <c r="F49" s="355">
        <v>309</v>
      </c>
      <c r="G49" s="355">
        <v>309</v>
      </c>
      <c r="H49" s="355">
        <v>309</v>
      </c>
      <c r="I49" s="355">
        <v>315</v>
      </c>
      <c r="J49" s="355">
        <v>315</v>
      </c>
      <c r="K49" s="355">
        <v>315</v>
      </c>
      <c r="L49" s="355">
        <v>314</v>
      </c>
      <c r="M49" s="355">
        <v>313</v>
      </c>
      <c r="N49" s="355">
        <v>313</v>
      </c>
      <c r="O49" s="348">
        <v>327</v>
      </c>
      <c r="P49" s="345">
        <v>322</v>
      </c>
      <c r="Q49" s="355">
        <v>278</v>
      </c>
      <c r="R49" s="355">
        <v>273</v>
      </c>
      <c r="S49" s="355">
        <v>360</v>
      </c>
      <c r="T49" s="355">
        <v>356</v>
      </c>
      <c r="U49" s="355">
        <v>365</v>
      </c>
      <c r="V49" s="355">
        <v>357</v>
      </c>
      <c r="W49" s="355">
        <v>357</v>
      </c>
      <c r="X49" s="355">
        <v>357</v>
      </c>
      <c r="Y49" s="355">
        <v>357</v>
      </c>
      <c r="Z49" s="355">
        <v>357</v>
      </c>
      <c r="AA49" s="348">
        <v>357</v>
      </c>
      <c r="AB49" s="345">
        <v>357</v>
      </c>
      <c r="AC49" s="355">
        <v>356</v>
      </c>
      <c r="AD49" s="355">
        <v>356</v>
      </c>
      <c r="AE49" s="355">
        <v>356</v>
      </c>
      <c r="AF49" s="355">
        <v>355</v>
      </c>
      <c r="AG49" s="355">
        <v>354</v>
      </c>
      <c r="AH49" s="355">
        <v>354</v>
      </c>
      <c r="AI49" s="355">
        <v>352</v>
      </c>
      <c r="AJ49" s="355">
        <v>352</v>
      </c>
      <c r="AK49" s="355">
        <v>352</v>
      </c>
      <c r="AL49" s="355">
        <v>352</v>
      </c>
      <c r="AM49" s="348">
        <v>352</v>
      </c>
      <c r="AN49" s="345">
        <v>352</v>
      </c>
      <c r="AO49" s="355">
        <v>352</v>
      </c>
      <c r="AP49" s="355">
        <v>352</v>
      </c>
      <c r="AQ49" s="355">
        <v>352</v>
      </c>
      <c r="AR49" s="355">
        <v>351</v>
      </c>
      <c r="AS49" s="355">
        <v>351</v>
      </c>
      <c r="AT49" s="355">
        <v>349</v>
      </c>
      <c r="AU49" s="355">
        <v>347</v>
      </c>
      <c r="AV49" s="355">
        <v>346</v>
      </c>
      <c r="AW49" s="355">
        <v>344</v>
      </c>
      <c r="AX49" s="355">
        <v>344</v>
      </c>
      <c r="AY49" s="348">
        <v>344</v>
      </c>
      <c r="AZ49" s="345">
        <v>344</v>
      </c>
      <c r="BA49" s="355">
        <v>343</v>
      </c>
      <c r="BB49" s="355">
        <v>340</v>
      </c>
      <c r="BC49" s="355">
        <v>338</v>
      </c>
      <c r="BD49" s="355">
        <v>337</v>
      </c>
      <c r="BE49" s="355">
        <v>336</v>
      </c>
      <c r="BF49" s="355">
        <v>328</v>
      </c>
      <c r="BG49" s="355">
        <v>328</v>
      </c>
      <c r="BH49" s="355">
        <v>327</v>
      </c>
      <c r="BI49" s="355">
        <v>326</v>
      </c>
      <c r="BJ49" s="355">
        <v>322</v>
      </c>
      <c r="BK49" s="344">
        <v>321</v>
      </c>
      <c r="BL49" s="345">
        <v>319</v>
      </c>
      <c r="BM49" s="355">
        <v>318</v>
      </c>
      <c r="BN49" s="355">
        <v>324</v>
      </c>
      <c r="BO49" s="355">
        <v>325</v>
      </c>
      <c r="BP49" s="355">
        <v>325</v>
      </c>
      <c r="BQ49" s="355">
        <v>325</v>
      </c>
      <c r="BR49" s="355">
        <v>322</v>
      </c>
      <c r="BS49" s="355">
        <v>324</v>
      </c>
      <c r="BT49" s="355">
        <v>322</v>
      </c>
      <c r="BU49" s="355">
        <v>322</v>
      </c>
      <c r="BV49" s="355">
        <v>317</v>
      </c>
      <c r="BW49" s="344">
        <v>315</v>
      </c>
      <c r="BX49" s="345">
        <v>318</v>
      </c>
      <c r="BY49" s="355">
        <v>318</v>
      </c>
      <c r="BZ49" s="355">
        <v>341</v>
      </c>
      <c r="CA49" s="355">
        <v>333</v>
      </c>
      <c r="CB49" s="355">
        <v>332</v>
      </c>
      <c r="CC49" s="355">
        <v>337</v>
      </c>
      <c r="CD49" s="355">
        <v>336</v>
      </c>
      <c r="CE49" s="355">
        <v>335</v>
      </c>
      <c r="CF49" s="355">
        <v>335</v>
      </c>
      <c r="CG49" s="355">
        <v>336</v>
      </c>
      <c r="CH49" s="355">
        <v>334</v>
      </c>
      <c r="CI49" s="344">
        <v>325</v>
      </c>
      <c r="CJ49" s="345">
        <v>325</v>
      </c>
      <c r="CK49" s="355">
        <v>323</v>
      </c>
      <c r="CL49" s="355">
        <v>324</v>
      </c>
      <c r="CM49" s="355">
        <v>331</v>
      </c>
      <c r="CN49" s="355">
        <v>329</v>
      </c>
      <c r="CO49" s="355">
        <v>327</v>
      </c>
      <c r="CP49" s="355">
        <v>323</v>
      </c>
      <c r="CQ49" s="355">
        <v>326</v>
      </c>
      <c r="CR49" s="355">
        <v>326</v>
      </c>
      <c r="CS49" s="344">
        <v>323</v>
      </c>
      <c r="CT49" s="348">
        <v>325</v>
      </c>
      <c r="CU49" s="344">
        <v>321</v>
      </c>
      <c r="CV49" s="355">
        <v>321</v>
      </c>
      <c r="CW49" s="355">
        <v>324</v>
      </c>
      <c r="CX49" s="355">
        <v>324</v>
      </c>
      <c r="CY49" s="355"/>
      <c r="CZ49" s="355"/>
      <c r="DA49" s="355"/>
      <c r="DB49" s="355"/>
      <c r="DC49" s="355"/>
      <c r="DD49" s="355"/>
      <c r="DE49" s="355"/>
      <c r="DF49" s="355"/>
      <c r="DG49" s="355"/>
      <c r="DH49" s="103">
        <v>0</v>
      </c>
      <c r="DI49" s="83">
        <v>0</v>
      </c>
      <c r="DJ49" s="706">
        <v>3</v>
      </c>
      <c r="DK49" s="83">
        <v>0.92307692307692313</v>
      </c>
    </row>
    <row r="50" spans="1:115" ht="15" outlineLevel="2">
      <c r="A50" s="369">
        <v>234</v>
      </c>
      <c r="B50" s="14" t="s">
        <v>329</v>
      </c>
      <c r="C50" s="339" t="s">
        <v>337</v>
      </c>
      <c r="D50" s="345">
        <v>386</v>
      </c>
      <c r="E50" s="355">
        <v>386</v>
      </c>
      <c r="F50" s="355">
        <v>386</v>
      </c>
      <c r="G50" s="355">
        <v>386</v>
      </c>
      <c r="H50" s="355">
        <v>386</v>
      </c>
      <c r="I50" s="355">
        <v>390</v>
      </c>
      <c r="J50" s="355">
        <v>390</v>
      </c>
      <c r="K50" s="355">
        <v>390</v>
      </c>
      <c r="L50" s="355">
        <v>390</v>
      </c>
      <c r="M50" s="355">
        <v>390</v>
      </c>
      <c r="N50" s="355">
        <v>385</v>
      </c>
      <c r="O50" s="348">
        <v>415</v>
      </c>
      <c r="P50" s="345">
        <v>414</v>
      </c>
      <c r="Q50" s="355">
        <v>344</v>
      </c>
      <c r="R50" s="355">
        <v>338</v>
      </c>
      <c r="S50" s="355">
        <v>410</v>
      </c>
      <c r="T50" s="355">
        <v>407</v>
      </c>
      <c r="U50" s="355">
        <v>407</v>
      </c>
      <c r="V50" s="355">
        <v>401</v>
      </c>
      <c r="W50" s="355">
        <v>401</v>
      </c>
      <c r="X50" s="355">
        <v>401</v>
      </c>
      <c r="Y50" s="355">
        <v>403</v>
      </c>
      <c r="Z50" s="355">
        <v>402</v>
      </c>
      <c r="AA50" s="348">
        <v>402</v>
      </c>
      <c r="AB50" s="345">
        <v>404</v>
      </c>
      <c r="AC50" s="355">
        <v>402</v>
      </c>
      <c r="AD50" s="355">
        <v>403</v>
      </c>
      <c r="AE50" s="355">
        <v>403</v>
      </c>
      <c r="AF50" s="355">
        <v>402</v>
      </c>
      <c r="AG50" s="355">
        <v>400</v>
      </c>
      <c r="AH50" s="355">
        <v>399</v>
      </c>
      <c r="AI50" s="355">
        <v>402</v>
      </c>
      <c r="AJ50" s="355">
        <v>401</v>
      </c>
      <c r="AK50" s="355">
        <v>403</v>
      </c>
      <c r="AL50" s="355">
        <v>402</v>
      </c>
      <c r="AM50" s="348">
        <v>402</v>
      </c>
      <c r="AN50" s="345">
        <v>402</v>
      </c>
      <c r="AO50" s="355">
        <v>400</v>
      </c>
      <c r="AP50" s="355">
        <v>400</v>
      </c>
      <c r="AQ50" s="355">
        <v>400</v>
      </c>
      <c r="AR50" s="355">
        <v>400</v>
      </c>
      <c r="AS50" s="355">
        <v>399</v>
      </c>
      <c r="AT50" s="355">
        <v>398</v>
      </c>
      <c r="AU50" s="355">
        <v>394</v>
      </c>
      <c r="AV50" s="355">
        <v>394</v>
      </c>
      <c r="AW50" s="355">
        <v>394</v>
      </c>
      <c r="AX50" s="355">
        <v>394</v>
      </c>
      <c r="AY50" s="348">
        <v>392</v>
      </c>
      <c r="AZ50" s="345">
        <v>392</v>
      </c>
      <c r="BA50" s="355">
        <v>392</v>
      </c>
      <c r="BB50" s="355">
        <v>392</v>
      </c>
      <c r="BC50" s="355">
        <v>393</v>
      </c>
      <c r="BD50" s="355">
        <v>392</v>
      </c>
      <c r="BE50" s="355">
        <v>390</v>
      </c>
      <c r="BF50" s="355">
        <v>385</v>
      </c>
      <c r="BG50" s="355">
        <v>390</v>
      </c>
      <c r="BH50" s="355">
        <v>389</v>
      </c>
      <c r="BI50" s="355">
        <v>389</v>
      </c>
      <c r="BJ50" s="355">
        <v>389</v>
      </c>
      <c r="BK50" s="344">
        <v>389</v>
      </c>
      <c r="BL50" s="345">
        <v>385</v>
      </c>
      <c r="BM50" s="355">
        <v>384</v>
      </c>
      <c r="BN50" s="355">
        <v>384</v>
      </c>
      <c r="BO50" s="355">
        <v>385</v>
      </c>
      <c r="BP50" s="355">
        <v>385</v>
      </c>
      <c r="BQ50" s="355">
        <v>386</v>
      </c>
      <c r="BR50" s="355">
        <v>378</v>
      </c>
      <c r="BS50" s="355">
        <v>378</v>
      </c>
      <c r="BT50" s="355">
        <v>378</v>
      </c>
      <c r="BU50" s="355">
        <v>378</v>
      </c>
      <c r="BV50" s="355">
        <v>380</v>
      </c>
      <c r="BW50" s="344">
        <v>383</v>
      </c>
      <c r="BX50" s="345">
        <v>383</v>
      </c>
      <c r="BY50" s="355">
        <v>382</v>
      </c>
      <c r="BZ50" s="355">
        <v>423</v>
      </c>
      <c r="CA50" s="355">
        <v>397</v>
      </c>
      <c r="CB50" s="355">
        <v>409</v>
      </c>
      <c r="CC50" s="355">
        <v>406</v>
      </c>
      <c r="CD50" s="355">
        <v>405</v>
      </c>
      <c r="CE50" s="355">
        <v>404</v>
      </c>
      <c r="CF50" s="355">
        <v>403</v>
      </c>
      <c r="CG50" s="355">
        <v>398</v>
      </c>
      <c r="CH50" s="355">
        <v>394</v>
      </c>
      <c r="CI50" s="344">
        <v>395</v>
      </c>
      <c r="CJ50" s="345">
        <v>391</v>
      </c>
      <c r="CK50" s="355">
        <v>388</v>
      </c>
      <c r="CL50" s="355">
        <v>386</v>
      </c>
      <c r="CM50" s="355">
        <v>397</v>
      </c>
      <c r="CN50" s="355">
        <v>398</v>
      </c>
      <c r="CO50" s="355">
        <v>400</v>
      </c>
      <c r="CP50" s="355">
        <v>399</v>
      </c>
      <c r="CQ50" s="355">
        <v>400</v>
      </c>
      <c r="CR50" s="355">
        <v>400</v>
      </c>
      <c r="CS50" s="344">
        <v>397</v>
      </c>
      <c r="CT50" s="348">
        <v>400</v>
      </c>
      <c r="CU50" s="344">
        <v>400</v>
      </c>
      <c r="CV50" s="355">
        <v>402</v>
      </c>
      <c r="CW50" s="355">
        <v>397</v>
      </c>
      <c r="CX50" s="355">
        <v>397</v>
      </c>
      <c r="CY50" s="355"/>
      <c r="CZ50" s="355"/>
      <c r="DA50" s="355"/>
      <c r="DB50" s="355"/>
      <c r="DC50" s="355"/>
      <c r="DD50" s="355"/>
      <c r="DE50" s="355"/>
      <c r="DF50" s="355"/>
      <c r="DG50" s="355"/>
      <c r="DH50" s="103">
        <v>0</v>
      </c>
      <c r="DI50" s="83">
        <v>0</v>
      </c>
      <c r="DJ50" s="706">
        <v>-3</v>
      </c>
      <c r="DK50" s="83">
        <v>-0.75949367088607589</v>
      </c>
    </row>
    <row r="51" spans="1:115" ht="15" outlineLevel="2">
      <c r="A51" s="369">
        <v>240</v>
      </c>
      <c r="B51" s="14" t="s">
        <v>329</v>
      </c>
      <c r="C51" s="339" t="s">
        <v>338</v>
      </c>
      <c r="D51" s="345">
        <v>222</v>
      </c>
      <c r="E51" s="355">
        <v>222</v>
      </c>
      <c r="F51" s="355">
        <v>222</v>
      </c>
      <c r="G51" s="355">
        <v>222</v>
      </c>
      <c r="H51" s="355">
        <v>222</v>
      </c>
      <c r="I51" s="355">
        <v>224</v>
      </c>
      <c r="J51" s="355">
        <v>223</v>
      </c>
      <c r="K51" s="355">
        <v>224</v>
      </c>
      <c r="L51" s="355">
        <v>224</v>
      </c>
      <c r="M51" s="355">
        <v>224</v>
      </c>
      <c r="N51" s="355">
        <v>220</v>
      </c>
      <c r="O51" s="348">
        <v>226</v>
      </c>
      <c r="P51" s="345">
        <v>226</v>
      </c>
      <c r="Q51" s="355">
        <v>199</v>
      </c>
      <c r="R51" s="355">
        <v>194</v>
      </c>
      <c r="S51" s="355">
        <v>263</v>
      </c>
      <c r="T51" s="355">
        <v>259</v>
      </c>
      <c r="U51" s="355">
        <v>262</v>
      </c>
      <c r="V51" s="355">
        <v>258</v>
      </c>
      <c r="W51" s="355">
        <v>257</v>
      </c>
      <c r="X51" s="355">
        <v>256</v>
      </c>
      <c r="Y51" s="355">
        <v>256</v>
      </c>
      <c r="Z51" s="355">
        <v>256</v>
      </c>
      <c r="AA51" s="348">
        <v>259</v>
      </c>
      <c r="AB51" s="345">
        <v>259</v>
      </c>
      <c r="AC51" s="355">
        <v>259</v>
      </c>
      <c r="AD51" s="355">
        <v>261</v>
      </c>
      <c r="AE51" s="355">
        <v>261</v>
      </c>
      <c r="AF51" s="355">
        <v>260</v>
      </c>
      <c r="AG51" s="355">
        <v>259</v>
      </c>
      <c r="AH51" s="355">
        <v>259</v>
      </c>
      <c r="AI51" s="355">
        <v>260</v>
      </c>
      <c r="AJ51" s="355">
        <v>259</v>
      </c>
      <c r="AK51" s="355">
        <v>260</v>
      </c>
      <c r="AL51" s="355">
        <v>260</v>
      </c>
      <c r="AM51" s="348">
        <v>260</v>
      </c>
      <c r="AN51" s="345">
        <v>260</v>
      </c>
      <c r="AO51" s="355">
        <v>259</v>
      </c>
      <c r="AP51" s="355">
        <v>259</v>
      </c>
      <c r="AQ51" s="355">
        <v>259</v>
      </c>
      <c r="AR51" s="355">
        <v>259</v>
      </c>
      <c r="AS51" s="355">
        <v>259</v>
      </c>
      <c r="AT51" s="355">
        <v>259</v>
      </c>
      <c r="AU51" s="355">
        <v>259</v>
      </c>
      <c r="AV51" s="355">
        <v>258</v>
      </c>
      <c r="AW51" s="355">
        <v>258</v>
      </c>
      <c r="AX51" s="355">
        <v>257</v>
      </c>
      <c r="AY51" s="348">
        <v>256</v>
      </c>
      <c r="AZ51" s="345">
        <v>256</v>
      </c>
      <c r="BA51" s="355">
        <v>255</v>
      </c>
      <c r="BB51" s="355">
        <v>253</v>
      </c>
      <c r="BC51" s="355">
        <v>250</v>
      </c>
      <c r="BD51" s="355">
        <v>249</v>
      </c>
      <c r="BE51" s="355">
        <v>249</v>
      </c>
      <c r="BF51" s="355">
        <v>246</v>
      </c>
      <c r="BG51" s="355">
        <v>245</v>
      </c>
      <c r="BH51" s="355">
        <v>245</v>
      </c>
      <c r="BI51" s="355">
        <v>245</v>
      </c>
      <c r="BJ51" s="355">
        <v>243</v>
      </c>
      <c r="BK51" s="344">
        <v>243</v>
      </c>
      <c r="BL51" s="345">
        <v>244</v>
      </c>
      <c r="BM51" s="355">
        <v>244</v>
      </c>
      <c r="BN51" s="355">
        <v>252</v>
      </c>
      <c r="BO51" s="355">
        <v>252</v>
      </c>
      <c r="BP51" s="355">
        <v>252</v>
      </c>
      <c r="BQ51" s="355">
        <v>253</v>
      </c>
      <c r="BR51" s="355">
        <v>252</v>
      </c>
      <c r="BS51" s="355">
        <v>251</v>
      </c>
      <c r="BT51" s="355">
        <v>251</v>
      </c>
      <c r="BU51" s="355">
        <v>251</v>
      </c>
      <c r="BV51" s="355">
        <v>251</v>
      </c>
      <c r="BW51" s="344">
        <v>251</v>
      </c>
      <c r="BX51" s="345">
        <v>252</v>
      </c>
      <c r="BY51" s="355">
        <v>249</v>
      </c>
      <c r="BZ51" s="355">
        <v>258</v>
      </c>
      <c r="CA51" s="355">
        <v>256</v>
      </c>
      <c r="CB51" s="355">
        <v>255</v>
      </c>
      <c r="CC51" s="355">
        <v>255</v>
      </c>
      <c r="CD51" s="355">
        <v>255</v>
      </c>
      <c r="CE51" s="355">
        <v>254</v>
      </c>
      <c r="CF51" s="355">
        <v>251</v>
      </c>
      <c r="CG51" s="355">
        <v>251</v>
      </c>
      <c r="CH51" s="355">
        <v>249</v>
      </c>
      <c r="CI51" s="344">
        <v>249</v>
      </c>
      <c r="CJ51" s="345">
        <v>247</v>
      </c>
      <c r="CK51" s="355">
        <v>244</v>
      </c>
      <c r="CL51" s="355">
        <v>243</v>
      </c>
      <c r="CM51" s="355">
        <v>248</v>
      </c>
      <c r="CN51" s="355">
        <v>248</v>
      </c>
      <c r="CO51" s="355">
        <v>251</v>
      </c>
      <c r="CP51" s="355">
        <v>250</v>
      </c>
      <c r="CQ51" s="355">
        <v>249</v>
      </c>
      <c r="CR51" s="355">
        <v>250</v>
      </c>
      <c r="CS51" s="344">
        <v>249</v>
      </c>
      <c r="CT51" s="348">
        <v>250</v>
      </c>
      <c r="CU51" s="344">
        <v>248</v>
      </c>
      <c r="CV51" s="355">
        <v>246</v>
      </c>
      <c r="CW51" s="355">
        <v>248</v>
      </c>
      <c r="CX51" s="355">
        <v>249</v>
      </c>
      <c r="CY51" s="355"/>
      <c r="CZ51" s="355"/>
      <c r="DA51" s="355"/>
      <c r="DB51" s="355"/>
      <c r="DC51" s="355"/>
      <c r="DD51" s="355"/>
      <c r="DE51" s="355"/>
      <c r="DF51" s="355"/>
      <c r="DG51" s="355"/>
      <c r="DH51" s="103">
        <v>1</v>
      </c>
      <c r="DI51" s="83">
        <v>0.40160642570281119</v>
      </c>
      <c r="DJ51" s="706">
        <v>1</v>
      </c>
      <c r="DK51" s="83">
        <v>0.40160642570281119</v>
      </c>
    </row>
    <row r="52" spans="1:115" ht="15" outlineLevel="2">
      <c r="A52" s="369">
        <v>284</v>
      </c>
      <c r="B52" s="14" t="s">
        <v>329</v>
      </c>
      <c r="C52" s="339" t="s">
        <v>339</v>
      </c>
      <c r="D52" s="345">
        <v>607</v>
      </c>
      <c r="E52" s="355">
        <v>607</v>
      </c>
      <c r="F52" s="355">
        <v>607</v>
      </c>
      <c r="G52" s="355">
        <v>607</v>
      </c>
      <c r="H52" s="355">
        <v>607</v>
      </c>
      <c r="I52" s="355">
        <v>621</v>
      </c>
      <c r="J52" s="355">
        <v>621</v>
      </c>
      <c r="K52" s="355">
        <v>621</v>
      </c>
      <c r="L52" s="355">
        <v>621</v>
      </c>
      <c r="M52" s="355">
        <v>621</v>
      </c>
      <c r="N52" s="355">
        <v>619</v>
      </c>
      <c r="O52" s="348">
        <v>634</v>
      </c>
      <c r="P52" s="345">
        <v>627</v>
      </c>
      <c r="Q52" s="355">
        <v>547</v>
      </c>
      <c r="R52" s="355">
        <v>544</v>
      </c>
      <c r="S52" s="355">
        <v>692</v>
      </c>
      <c r="T52" s="355">
        <v>684</v>
      </c>
      <c r="U52" s="355">
        <v>684</v>
      </c>
      <c r="V52" s="355">
        <v>682</v>
      </c>
      <c r="W52" s="355">
        <v>679</v>
      </c>
      <c r="X52" s="355">
        <v>679</v>
      </c>
      <c r="Y52" s="355">
        <v>687</v>
      </c>
      <c r="Z52" s="355">
        <v>684</v>
      </c>
      <c r="AA52" s="348">
        <v>688</v>
      </c>
      <c r="AB52" s="345">
        <v>690</v>
      </c>
      <c r="AC52" s="355">
        <v>691</v>
      </c>
      <c r="AD52" s="355">
        <v>692</v>
      </c>
      <c r="AE52" s="355">
        <v>692</v>
      </c>
      <c r="AF52" s="355">
        <v>673</v>
      </c>
      <c r="AG52" s="355">
        <v>664</v>
      </c>
      <c r="AH52" s="355">
        <v>662</v>
      </c>
      <c r="AI52" s="355">
        <v>660</v>
      </c>
      <c r="AJ52" s="355">
        <v>659</v>
      </c>
      <c r="AK52" s="355">
        <v>659</v>
      </c>
      <c r="AL52" s="355">
        <v>660</v>
      </c>
      <c r="AM52" s="348">
        <v>659</v>
      </c>
      <c r="AN52" s="345">
        <v>657</v>
      </c>
      <c r="AO52" s="355">
        <v>660</v>
      </c>
      <c r="AP52" s="355">
        <v>659</v>
      </c>
      <c r="AQ52" s="355">
        <v>659</v>
      </c>
      <c r="AR52" s="355">
        <v>657</v>
      </c>
      <c r="AS52" s="355">
        <v>656</v>
      </c>
      <c r="AT52" s="355">
        <v>654</v>
      </c>
      <c r="AU52" s="355">
        <v>650</v>
      </c>
      <c r="AV52" s="355">
        <v>649</v>
      </c>
      <c r="AW52" s="355">
        <v>649</v>
      </c>
      <c r="AX52" s="355">
        <v>646</v>
      </c>
      <c r="AY52" s="348">
        <v>643</v>
      </c>
      <c r="AZ52" s="345">
        <v>643</v>
      </c>
      <c r="BA52" s="355">
        <v>642</v>
      </c>
      <c r="BB52" s="355">
        <v>633</v>
      </c>
      <c r="BC52" s="355">
        <v>633</v>
      </c>
      <c r="BD52" s="355">
        <v>632</v>
      </c>
      <c r="BE52" s="355">
        <v>631</v>
      </c>
      <c r="BF52" s="355">
        <v>621</v>
      </c>
      <c r="BG52" s="355">
        <v>617</v>
      </c>
      <c r="BH52" s="355">
        <v>616</v>
      </c>
      <c r="BI52" s="355">
        <v>615</v>
      </c>
      <c r="BJ52" s="355">
        <v>628</v>
      </c>
      <c r="BK52" s="344">
        <v>627</v>
      </c>
      <c r="BL52" s="345">
        <v>621</v>
      </c>
      <c r="BM52" s="355">
        <v>621</v>
      </c>
      <c r="BN52" s="355">
        <v>630</v>
      </c>
      <c r="BO52" s="355">
        <v>631</v>
      </c>
      <c r="BP52" s="355">
        <v>631</v>
      </c>
      <c r="BQ52" s="355">
        <v>634</v>
      </c>
      <c r="BR52" s="355">
        <v>624</v>
      </c>
      <c r="BS52" s="355">
        <v>627</v>
      </c>
      <c r="BT52" s="355">
        <v>626</v>
      </c>
      <c r="BU52" s="355">
        <v>626</v>
      </c>
      <c r="BV52" s="355">
        <v>622</v>
      </c>
      <c r="BW52" s="344">
        <v>625</v>
      </c>
      <c r="BX52" s="345">
        <v>628</v>
      </c>
      <c r="BY52" s="355">
        <v>626</v>
      </c>
      <c r="BZ52" s="355">
        <v>670</v>
      </c>
      <c r="CA52" s="355">
        <v>663</v>
      </c>
      <c r="CB52" s="355">
        <v>665</v>
      </c>
      <c r="CC52" s="355">
        <v>662</v>
      </c>
      <c r="CD52" s="355">
        <v>660</v>
      </c>
      <c r="CE52" s="355">
        <v>655</v>
      </c>
      <c r="CF52" s="355">
        <v>655</v>
      </c>
      <c r="CG52" s="355">
        <v>655</v>
      </c>
      <c r="CH52" s="355">
        <v>651</v>
      </c>
      <c r="CI52" s="344">
        <v>634</v>
      </c>
      <c r="CJ52" s="345">
        <v>635</v>
      </c>
      <c r="CK52" s="355">
        <v>632</v>
      </c>
      <c r="CL52" s="355">
        <v>625</v>
      </c>
      <c r="CM52" s="355">
        <v>631</v>
      </c>
      <c r="CN52" s="355">
        <v>631</v>
      </c>
      <c r="CO52" s="355">
        <v>633</v>
      </c>
      <c r="CP52" s="355">
        <v>634</v>
      </c>
      <c r="CQ52" s="355">
        <v>638</v>
      </c>
      <c r="CR52" s="355">
        <v>637</v>
      </c>
      <c r="CS52" s="344">
        <v>635</v>
      </c>
      <c r="CT52" s="348">
        <v>634</v>
      </c>
      <c r="CU52" s="344">
        <v>632</v>
      </c>
      <c r="CV52" s="355">
        <v>632</v>
      </c>
      <c r="CW52" s="355">
        <v>628</v>
      </c>
      <c r="CX52" s="355">
        <v>630</v>
      </c>
      <c r="CY52" s="355"/>
      <c r="CZ52" s="355"/>
      <c r="DA52" s="355"/>
      <c r="DB52" s="355"/>
      <c r="DC52" s="355"/>
      <c r="DD52" s="355"/>
      <c r="DE52" s="355"/>
      <c r="DF52" s="355"/>
      <c r="DG52" s="355"/>
      <c r="DH52" s="103">
        <v>2</v>
      </c>
      <c r="DI52" s="83">
        <v>0.31746031746031744</v>
      </c>
      <c r="DJ52" s="706">
        <v>-2</v>
      </c>
      <c r="DK52" s="83">
        <v>-0.31545741324921134</v>
      </c>
    </row>
    <row r="53" spans="1:115" ht="15" outlineLevel="2">
      <c r="A53" s="369">
        <v>306</v>
      </c>
      <c r="B53" s="14" t="s">
        <v>329</v>
      </c>
      <c r="C53" s="339" t="s">
        <v>340</v>
      </c>
      <c r="D53" s="345">
        <v>74</v>
      </c>
      <c r="E53" s="355">
        <v>74</v>
      </c>
      <c r="F53" s="355">
        <v>74</v>
      </c>
      <c r="G53" s="355">
        <v>74</v>
      </c>
      <c r="H53" s="355">
        <v>74</v>
      </c>
      <c r="I53" s="355">
        <v>75</v>
      </c>
      <c r="J53" s="355">
        <v>75</v>
      </c>
      <c r="K53" s="355">
        <v>75</v>
      </c>
      <c r="L53" s="355">
        <v>75</v>
      </c>
      <c r="M53" s="355">
        <v>75</v>
      </c>
      <c r="N53" s="355">
        <v>75</v>
      </c>
      <c r="O53" s="348">
        <v>78</v>
      </c>
      <c r="P53" s="345">
        <v>77</v>
      </c>
      <c r="Q53" s="355">
        <v>71</v>
      </c>
      <c r="R53" s="355">
        <v>70</v>
      </c>
      <c r="S53" s="355">
        <v>98</v>
      </c>
      <c r="T53" s="355">
        <v>98</v>
      </c>
      <c r="U53" s="355">
        <v>106</v>
      </c>
      <c r="V53" s="355">
        <v>106</v>
      </c>
      <c r="W53" s="355">
        <v>105</v>
      </c>
      <c r="X53" s="355">
        <v>105</v>
      </c>
      <c r="Y53" s="355">
        <v>107</v>
      </c>
      <c r="Z53" s="355">
        <v>107</v>
      </c>
      <c r="AA53" s="348">
        <v>108</v>
      </c>
      <c r="AB53" s="345">
        <v>108</v>
      </c>
      <c r="AC53" s="355">
        <v>109</v>
      </c>
      <c r="AD53" s="355">
        <v>110</v>
      </c>
      <c r="AE53" s="355">
        <v>110</v>
      </c>
      <c r="AF53" s="355">
        <v>107</v>
      </c>
      <c r="AG53" s="355">
        <v>107</v>
      </c>
      <c r="AH53" s="355">
        <v>108</v>
      </c>
      <c r="AI53" s="355">
        <v>108</v>
      </c>
      <c r="AJ53" s="355">
        <v>109</v>
      </c>
      <c r="AK53" s="355">
        <v>110</v>
      </c>
      <c r="AL53" s="355">
        <v>110</v>
      </c>
      <c r="AM53" s="348">
        <v>110</v>
      </c>
      <c r="AN53" s="345">
        <v>110</v>
      </c>
      <c r="AO53" s="355">
        <v>110</v>
      </c>
      <c r="AP53" s="355">
        <v>110</v>
      </c>
      <c r="AQ53" s="355">
        <v>108</v>
      </c>
      <c r="AR53" s="355">
        <v>108</v>
      </c>
      <c r="AS53" s="355">
        <v>108</v>
      </c>
      <c r="AT53" s="355">
        <v>108</v>
      </c>
      <c r="AU53" s="355">
        <v>108</v>
      </c>
      <c r="AV53" s="355">
        <v>108</v>
      </c>
      <c r="AW53" s="355">
        <v>107</v>
      </c>
      <c r="AX53" s="355">
        <v>107</v>
      </c>
      <c r="AY53" s="348">
        <v>107</v>
      </c>
      <c r="AZ53" s="345">
        <v>107</v>
      </c>
      <c r="BA53" s="355">
        <v>107</v>
      </c>
      <c r="BB53" s="355">
        <v>107</v>
      </c>
      <c r="BC53" s="355">
        <v>106</v>
      </c>
      <c r="BD53" s="355">
        <v>105</v>
      </c>
      <c r="BE53" s="355">
        <v>104</v>
      </c>
      <c r="BF53" s="355">
        <v>100</v>
      </c>
      <c r="BG53" s="355">
        <v>101</v>
      </c>
      <c r="BH53" s="355">
        <v>100</v>
      </c>
      <c r="BI53" s="355">
        <v>100</v>
      </c>
      <c r="BJ53" s="355">
        <v>101</v>
      </c>
      <c r="BK53" s="344">
        <v>101</v>
      </c>
      <c r="BL53" s="345">
        <v>100</v>
      </c>
      <c r="BM53" s="355">
        <v>100</v>
      </c>
      <c r="BN53" s="355">
        <v>102</v>
      </c>
      <c r="BO53" s="355">
        <v>102</v>
      </c>
      <c r="BP53" s="355">
        <v>102</v>
      </c>
      <c r="BQ53" s="355">
        <v>102</v>
      </c>
      <c r="BR53" s="355">
        <v>99</v>
      </c>
      <c r="BS53" s="355">
        <v>98</v>
      </c>
      <c r="BT53" s="355">
        <v>96</v>
      </c>
      <c r="BU53" s="355">
        <v>96</v>
      </c>
      <c r="BV53" s="355">
        <v>97</v>
      </c>
      <c r="BW53" s="344">
        <v>97</v>
      </c>
      <c r="BX53" s="345">
        <v>96</v>
      </c>
      <c r="BY53" s="355">
        <v>96</v>
      </c>
      <c r="BZ53" s="355">
        <v>99</v>
      </c>
      <c r="CA53" s="355">
        <v>98</v>
      </c>
      <c r="CB53" s="355">
        <v>99</v>
      </c>
      <c r="CC53" s="355">
        <v>99</v>
      </c>
      <c r="CD53" s="355">
        <v>98</v>
      </c>
      <c r="CE53" s="355">
        <v>98</v>
      </c>
      <c r="CF53" s="355">
        <v>99</v>
      </c>
      <c r="CG53" s="355">
        <v>99</v>
      </c>
      <c r="CH53" s="355">
        <v>98</v>
      </c>
      <c r="CI53" s="344">
        <v>95</v>
      </c>
      <c r="CJ53" s="345">
        <v>95</v>
      </c>
      <c r="CK53" s="355">
        <v>95</v>
      </c>
      <c r="CL53" s="355">
        <v>96</v>
      </c>
      <c r="CM53" s="355">
        <v>96</v>
      </c>
      <c r="CN53" s="355">
        <v>96</v>
      </c>
      <c r="CO53" s="355">
        <v>95</v>
      </c>
      <c r="CP53" s="355">
        <v>95</v>
      </c>
      <c r="CQ53" s="355">
        <v>95</v>
      </c>
      <c r="CR53" s="355">
        <v>95</v>
      </c>
      <c r="CS53" s="344">
        <v>95</v>
      </c>
      <c r="CT53" s="348">
        <v>96</v>
      </c>
      <c r="CU53" s="344">
        <v>96</v>
      </c>
      <c r="CV53" s="355">
        <v>97</v>
      </c>
      <c r="CW53" s="355">
        <v>96</v>
      </c>
      <c r="CX53" s="355">
        <v>98</v>
      </c>
      <c r="CY53" s="355"/>
      <c r="CZ53" s="355"/>
      <c r="DA53" s="355"/>
      <c r="DB53" s="355"/>
      <c r="DC53" s="355"/>
      <c r="DD53" s="355"/>
      <c r="DE53" s="355"/>
      <c r="DF53" s="355"/>
      <c r="DG53" s="355"/>
      <c r="DH53" s="103">
        <v>2</v>
      </c>
      <c r="DI53" s="83">
        <v>2.0408163265306123</v>
      </c>
      <c r="DJ53" s="706">
        <v>2</v>
      </c>
      <c r="DK53" s="83">
        <v>2.1052631578947367</v>
      </c>
    </row>
    <row r="54" spans="1:115" ht="15" outlineLevel="2">
      <c r="A54" s="369">
        <v>347</v>
      </c>
      <c r="B54" s="14" t="s">
        <v>329</v>
      </c>
      <c r="C54" s="339" t="s">
        <v>341</v>
      </c>
      <c r="D54" s="345">
        <v>57</v>
      </c>
      <c r="E54" s="355">
        <v>57</v>
      </c>
      <c r="F54" s="355">
        <v>57</v>
      </c>
      <c r="G54" s="355">
        <v>57</v>
      </c>
      <c r="H54" s="355">
        <v>57</v>
      </c>
      <c r="I54" s="355">
        <v>57</v>
      </c>
      <c r="J54" s="355">
        <v>57</v>
      </c>
      <c r="K54" s="355">
        <v>57</v>
      </c>
      <c r="L54" s="355">
        <v>57</v>
      </c>
      <c r="M54" s="355">
        <v>57</v>
      </c>
      <c r="N54" s="355">
        <v>57</v>
      </c>
      <c r="O54" s="348">
        <v>61</v>
      </c>
      <c r="P54" s="345">
        <v>61</v>
      </c>
      <c r="Q54" s="355">
        <v>57</v>
      </c>
      <c r="R54" s="355">
        <v>57</v>
      </c>
      <c r="S54" s="355">
        <v>94</v>
      </c>
      <c r="T54" s="355">
        <v>93</v>
      </c>
      <c r="U54" s="355">
        <v>96</v>
      </c>
      <c r="V54" s="355">
        <v>96</v>
      </c>
      <c r="W54" s="355">
        <v>96</v>
      </c>
      <c r="X54" s="355">
        <v>96</v>
      </c>
      <c r="Y54" s="355">
        <v>95</v>
      </c>
      <c r="Z54" s="355">
        <v>95</v>
      </c>
      <c r="AA54" s="348">
        <v>96</v>
      </c>
      <c r="AB54" s="345">
        <v>96</v>
      </c>
      <c r="AC54" s="355">
        <v>97</v>
      </c>
      <c r="AD54" s="355">
        <v>98</v>
      </c>
      <c r="AE54" s="355">
        <v>98</v>
      </c>
      <c r="AF54" s="355">
        <v>101</v>
      </c>
      <c r="AG54" s="355">
        <v>101</v>
      </c>
      <c r="AH54" s="355">
        <v>101</v>
      </c>
      <c r="AI54" s="355">
        <v>101</v>
      </c>
      <c r="AJ54" s="355">
        <v>101</v>
      </c>
      <c r="AK54" s="355">
        <v>101</v>
      </c>
      <c r="AL54" s="355">
        <v>101</v>
      </c>
      <c r="AM54" s="348">
        <v>101</v>
      </c>
      <c r="AN54" s="345">
        <v>101</v>
      </c>
      <c r="AO54" s="355">
        <v>101</v>
      </c>
      <c r="AP54" s="355">
        <v>101</v>
      </c>
      <c r="AQ54" s="355">
        <v>101</v>
      </c>
      <c r="AR54" s="355">
        <v>101</v>
      </c>
      <c r="AS54" s="355">
        <v>101</v>
      </c>
      <c r="AT54" s="355">
        <v>101</v>
      </c>
      <c r="AU54" s="355">
        <v>100</v>
      </c>
      <c r="AV54" s="355">
        <v>100</v>
      </c>
      <c r="AW54" s="355">
        <v>100</v>
      </c>
      <c r="AX54" s="355">
        <v>100</v>
      </c>
      <c r="AY54" s="348">
        <v>100</v>
      </c>
      <c r="AZ54" s="345">
        <v>100</v>
      </c>
      <c r="BA54" s="355">
        <v>100</v>
      </c>
      <c r="BB54" s="355">
        <v>100</v>
      </c>
      <c r="BC54" s="355">
        <v>101</v>
      </c>
      <c r="BD54" s="355">
        <v>101</v>
      </c>
      <c r="BE54" s="355">
        <v>101</v>
      </c>
      <c r="BF54" s="355">
        <v>94</v>
      </c>
      <c r="BG54" s="355">
        <v>93</v>
      </c>
      <c r="BH54" s="355">
        <v>93</v>
      </c>
      <c r="BI54" s="355">
        <v>93</v>
      </c>
      <c r="BJ54" s="355">
        <v>94</v>
      </c>
      <c r="BK54" s="344">
        <v>94</v>
      </c>
      <c r="BL54" s="345">
        <v>92</v>
      </c>
      <c r="BM54" s="355">
        <v>92</v>
      </c>
      <c r="BN54" s="355">
        <v>93</v>
      </c>
      <c r="BO54" s="355">
        <v>93</v>
      </c>
      <c r="BP54" s="355">
        <v>93</v>
      </c>
      <c r="BQ54" s="355">
        <v>94</v>
      </c>
      <c r="BR54" s="355">
        <v>93</v>
      </c>
      <c r="BS54" s="355">
        <v>95</v>
      </c>
      <c r="BT54" s="355">
        <v>95</v>
      </c>
      <c r="BU54" s="355">
        <v>95</v>
      </c>
      <c r="BV54" s="355">
        <v>95</v>
      </c>
      <c r="BW54" s="344">
        <v>95</v>
      </c>
      <c r="BX54" s="345">
        <v>97</v>
      </c>
      <c r="BY54" s="355">
        <v>96</v>
      </c>
      <c r="BZ54" s="355">
        <v>98</v>
      </c>
      <c r="CA54" s="355">
        <v>94</v>
      </c>
      <c r="CB54" s="355">
        <v>95</v>
      </c>
      <c r="CC54" s="355">
        <v>95</v>
      </c>
      <c r="CD54" s="355">
        <v>97</v>
      </c>
      <c r="CE54" s="355">
        <v>97</v>
      </c>
      <c r="CF54" s="355">
        <v>97</v>
      </c>
      <c r="CG54" s="355">
        <v>96</v>
      </c>
      <c r="CH54" s="355">
        <v>96</v>
      </c>
      <c r="CI54" s="344">
        <v>97</v>
      </c>
      <c r="CJ54" s="345">
        <v>97</v>
      </c>
      <c r="CK54" s="355">
        <v>97</v>
      </c>
      <c r="CL54" s="355">
        <v>97</v>
      </c>
      <c r="CM54" s="355">
        <v>100</v>
      </c>
      <c r="CN54" s="355">
        <v>98</v>
      </c>
      <c r="CO54" s="355">
        <v>98</v>
      </c>
      <c r="CP54" s="355">
        <v>97</v>
      </c>
      <c r="CQ54" s="355">
        <v>98</v>
      </c>
      <c r="CR54" s="355">
        <v>99</v>
      </c>
      <c r="CS54" s="344">
        <v>99</v>
      </c>
      <c r="CT54" s="348">
        <v>100</v>
      </c>
      <c r="CU54" s="344">
        <v>99</v>
      </c>
      <c r="CV54" s="355">
        <v>98</v>
      </c>
      <c r="CW54" s="355">
        <v>98</v>
      </c>
      <c r="CX54" s="355">
        <v>100</v>
      </c>
      <c r="CY54" s="355"/>
      <c r="CZ54" s="355"/>
      <c r="DA54" s="355"/>
      <c r="DB54" s="355"/>
      <c r="DC54" s="355"/>
      <c r="DD54" s="355"/>
      <c r="DE54" s="355"/>
      <c r="DF54" s="355"/>
      <c r="DG54" s="355"/>
      <c r="DH54" s="103">
        <v>2</v>
      </c>
      <c r="DI54" s="83">
        <v>2</v>
      </c>
      <c r="DJ54" s="706">
        <v>1</v>
      </c>
      <c r="DK54" s="83">
        <v>1.0309278350515463</v>
      </c>
    </row>
    <row r="55" spans="1:115" ht="15" outlineLevel="2">
      <c r="A55" s="369">
        <v>411</v>
      </c>
      <c r="B55" s="14" t="s">
        <v>329</v>
      </c>
      <c r="C55" s="339" t="s">
        <v>342</v>
      </c>
      <c r="D55" s="345">
        <v>161</v>
      </c>
      <c r="E55" s="355">
        <v>161</v>
      </c>
      <c r="F55" s="355">
        <v>161</v>
      </c>
      <c r="G55" s="355">
        <v>161</v>
      </c>
      <c r="H55" s="355">
        <v>161</v>
      </c>
      <c r="I55" s="355">
        <v>165</v>
      </c>
      <c r="J55" s="355">
        <v>165</v>
      </c>
      <c r="K55" s="355">
        <v>165</v>
      </c>
      <c r="L55" s="355">
        <v>165</v>
      </c>
      <c r="M55" s="355">
        <v>165</v>
      </c>
      <c r="N55" s="355">
        <v>165</v>
      </c>
      <c r="O55" s="348">
        <v>170</v>
      </c>
      <c r="P55" s="345">
        <v>170</v>
      </c>
      <c r="Q55" s="355">
        <v>157</v>
      </c>
      <c r="R55" s="355">
        <v>155</v>
      </c>
      <c r="S55" s="355">
        <v>209</v>
      </c>
      <c r="T55" s="355">
        <v>206</v>
      </c>
      <c r="U55" s="355">
        <v>212</v>
      </c>
      <c r="V55" s="355">
        <v>214</v>
      </c>
      <c r="W55" s="355">
        <v>214</v>
      </c>
      <c r="X55" s="355">
        <v>214</v>
      </c>
      <c r="Y55" s="355">
        <v>218</v>
      </c>
      <c r="Z55" s="355">
        <v>216</v>
      </c>
      <c r="AA55" s="348">
        <v>216</v>
      </c>
      <c r="AB55" s="345">
        <v>217</v>
      </c>
      <c r="AC55" s="355">
        <v>217</v>
      </c>
      <c r="AD55" s="355">
        <v>218</v>
      </c>
      <c r="AE55" s="355">
        <v>218</v>
      </c>
      <c r="AF55" s="355">
        <v>223</v>
      </c>
      <c r="AG55" s="355">
        <v>222</v>
      </c>
      <c r="AH55" s="355">
        <v>223</v>
      </c>
      <c r="AI55" s="355">
        <v>224</v>
      </c>
      <c r="AJ55" s="355">
        <v>225</v>
      </c>
      <c r="AK55" s="355">
        <v>225</v>
      </c>
      <c r="AL55" s="355">
        <v>225</v>
      </c>
      <c r="AM55" s="348">
        <v>224</v>
      </c>
      <c r="AN55" s="345">
        <v>222</v>
      </c>
      <c r="AO55" s="355">
        <v>222</v>
      </c>
      <c r="AP55" s="355">
        <v>222</v>
      </c>
      <c r="AQ55" s="355">
        <v>222</v>
      </c>
      <c r="AR55" s="355">
        <v>220</v>
      </c>
      <c r="AS55" s="355">
        <v>220</v>
      </c>
      <c r="AT55" s="355">
        <v>219</v>
      </c>
      <c r="AU55" s="355">
        <v>218</v>
      </c>
      <c r="AV55" s="355">
        <v>217</v>
      </c>
      <c r="AW55" s="355">
        <v>216</v>
      </c>
      <c r="AX55" s="355">
        <v>214</v>
      </c>
      <c r="AY55" s="348">
        <v>214</v>
      </c>
      <c r="AZ55" s="345">
        <v>214</v>
      </c>
      <c r="BA55" s="355">
        <v>213</v>
      </c>
      <c r="BB55" s="355">
        <v>211</v>
      </c>
      <c r="BC55" s="355">
        <v>211</v>
      </c>
      <c r="BD55" s="355">
        <v>211</v>
      </c>
      <c r="BE55" s="355">
        <v>209</v>
      </c>
      <c r="BF55" s="355">
        <v>204</v>
      </c>
      <c r="BG55" s="355">
        <v>205</v>
      </c>
      <c r="BH55" s="355">
        <v>205</v>
      </c>
      <c r="BI55" s="355">
        <v>205</v>
      </c>
      <c r="BJ55" s="355">
        <v>208</v>
      </c>
      <c r="BK55" s="344">
        <v>208</v>
      </c>
      <c r="BL55" s="345">
        <v>206</v>
      </c>
      <c r="BM55" s="355">
        <v>206</v>
      </c>
      <c r="BN55" s="355">
        <v>211</v>
      </c>
      <c r="BO55" s="355">
        <v>211</v>
      </c>
      <c r="BP55" s="355">
        <v>211</v>
      </c>
      <c r="BQ55" s="355">
        <v>212</v>
      </c>
      <c r="BR55" s="355">
        <v>209</v>
      </c>
      <c r="BS55" s="355">
        <v>208</v>
      </c>
      <c r="BT55" s="355">
        <v>208</v>
      </c>
      <c r="BU55" s="355">
        <v>207</v>
      </c>
      <c r="BV55" s="355">
        <v>207</v>
      </c>
      <c r="BW55" s="344">
        <v>206</v>
      </c>
      <c r="BX55" s="345">
        <v>208</v>
      </c>
      <c r="BY55" s="355">
        <v>207</v>
      </c>
      <c r="BZ55" s="355">
        <v>209</v>
      </c>
      <c r="CA55" s="355">
        <v>207</v>
      </c>
      <c r="CB55" s="355">
        <v>209</v>
      </c>
      <c r="CC55" s="355">
        <v>210</v>
      </c>
      <c r="CD55" s="355">
        <v>210</v>
      </c>
      <c r="CE55" s="355">
        <v>209</v>
      </c>
      <c r="CF55" s="355">
        <v>210</v>
      </c>
      <c r="CG55" s="355">
        <v>210</v>
      </c>
      <c r="CH55" s="355">
        <v>207</v>
      </c>
      <c r="CI55" s="344">
        <v>202</v>
      </c>
      <c r="CJ55" s="345">
        <v>201</v>
      </c>
      <c r="CK55" s="355">
        <v>199</v>
      </c>
      <c r="CL55" s="355">
        <v>199</v>
      </c>
      <c r="CM55" s="355">
        <v>204</v>
      </c>
      <c r="CN55" s="355">
        <v>203</v>
      </c>
      <c r="CO55" s="355">
        <v>204</v>
      </c>
      <c r="CP55" s="355">
        <v>205</v>
      </c>
      <c r="CQ55" s="355">
        <v>205</v>
      </c>
      <c r="CR55" s="355">
        <v>202</v>
      </c>
      <c r="CS55" s="344">
        <v>202</v>
      </c>
      <c r="CT55" s="348">
        <v>204</v>
      </c>
      <c r="CU55" s="344">
        <v>204</v>
      </c>
      <c r="CV55" s="355">
        <v>203</v>
      </c>
      <c r="CW55" s="355">
        <v>202</v>
      </c>
      <c r="CX55" s="355">
        <v>204</v>
      </c>
      <c r="CY55" s="355"/>
      <c r="CZ55" s="355"/>
      <c r="DA55" s="355"/>
      <c r="DB55" s="355"/>
      <c r="DC55" s="355"/>
      <c r="DD55" s="355"/>
      <c r="DE55" s="355"/>
      <c r="DF55" s="355"/>
      <c r="DG55" s="355"/>
      <c r="DH55" s="103">
        <v>2</v>
      </c>
      <c r="DI55" s="83">
        <v>0.98039215686274506</v>
      </c>
      <c r="DJ55" s="706">
        <v>0</v>
      </c>
      <c r="DK55" s="83">
        <v>0</v>
      </c>
    </row>
    <row r="56" spans="1:115" ht="15" outlineLevel="2">
      <c r="A56" s="369">
        <v>501</v>
      </c>
      <c r="B56" s="14" t="s">
        <v>329</v>
      </c>
      <c r="C56" s="339" t="s">
        <v>343</v>
      </c>
      <c r="D56" s="345">
        <v>44</v>
      </c>
      <c r="E56" s="355">
        <v>44</v>
      </c>
      <c r="F56" s="355">
        <v>44</v>
      </c>
      <c r="G56" s="355">
        <v>44</v>
      </c>
      <c r="H56" s="355">
        <v>44</v>
      </c>
      <c r="I56" s="355">
        <v>44</v>
      </c>
      <c r="J56" s="355">
        <v>44</v>
      </c>
      <c r="K56" s="355">
        <v>44</v>
      </c>
      <c r="L56" s="355">
        <v>44</v>
      </c>
      <c r="M56" s="355">
        <v>44</v>
      </c>
      <c r="N56" s="355">
        <v>44</v>
      </c>
      <c r="O56" s="348">
        <v>44</v>
      </c>
      <c r="P56" s="345">
        <v>44</v>
      </c>
      <c r="Q56" s="355">
        <v>40</v>
      </c>
      <c r="R56" s="355">
        <v>40</v>
      </c>
      <c r="S56" s="355">
        <v>55</v>
      </c>
      <c r="T56" s="355">
        <v>55</v>
      </c>
      <c r="U56" s="355">
        <v>58</v>
      </c>
      <c r="V56" s="355">
        <v>57</v>
      </c>
      <c r="W56" s="355">
        <v>57</v>
      </c>
      <c r="X56" s="355">
        <v>57</v>
      </c>
      <c r="Y56" s="355">
        <v>57</v>
      </c>
      <c r="Z56" s="355">
        <v>57</v>
      </c>
      <c r="AA56" s="348">
        <v>58</v>
      </c>
      <c r="AB56" s="345">
        <v>58</v>
      </c>
      <c r="AC56" s="355">
        <v>58</v>
      </c>
      <c r="AD56" s="355">
        <v>59</v>
      </c>
      <c r="AE56" s="355">
        <v>59</v>
      </c>
      <c r="AF56" s="355">
        <v>59</v>
      </c>
      <c r="AG56" s="355">
        <v>58</v>
      </c>
      <c r="AH56" s="355">
        <v>58</v>
      </c>
      <c r="AI56" s="355">
        <v>58</v>
      </c>
      <c r="AJ56" s="355">
        <v>58</v>
      </c>
      <c r="AK56" s="355">
        <v>57</v>
      </c>
      <c r="AL56" s="355">
        <v>57</v>
      </c>
      <c r="AM56" s="348">
        <v>57</v>
      </c>
      <c r="AN56" s="345">
        <v>57</v>
      </c>
      <c r="AO56" s="355">
        <v>57</v>
      </c>
      <c r="AP56" s="355">
        <v>57</v>
      </c>
      <c r="AQ56" s="355">
        <v>56</v>
      </c>
      <c r="AR56" s="355">
        <v>56</v>
      </c>
      <c r="AS56" s="355">
        <v>56</v>
      </c>
      <c r="AT56" s="355">
        <v>56</v>
      </c>
      <c r="AU56" s="355">
        <v>56</v>
      </c>
      <c r="AV56" s="355">
        <v>56</v>
      </c>
      <c r="AW56" s="355">
        <v>56</v>
      </c>
      <c r="AX56" s="355">
        <v>56</v>
      </c>
      <c r="AY56" s="348">
        <v>56</v>
      </c>
      <c r="AZ56" s="345">
        <v>56</v>
      </c>
      <c r="BA56" s="355">
        <v>56</v>
      </c>
      <c r="BB56" s="355">
        <v>56</v>
      </c>
      <c r="BC56" s="355">
        <v>56</v>
      </c>
      <c r="BD56" s="355">
        <v>56</v>
      </c>
      <c r="BE56" s="355">
        <v>56</v>
      </c>
      <c r="BF56" s="355">
        <v>56</v>
      </c>
      <c r="BG56" s="355">
        <v>56</v>
      </c>
      <c r="BH56" s="355">
        <v>56</v>
      </c>
      <c r="BI56" s="355">
        <v>56</v>
      </c>
      <c r="BJ56" s="355">
        <v>56</v>
      </c>
      <c r="BK56" s="344">
        <v>56</v>
      </c>
      <c r="BL56" s="345">
        <v>56</v>
      </c>
      <c r="BM56" s="355">
        <v>56</v>
      </c>
      <c r="BN56" s="355">
        <v>56</v>
      </c>
      <c r="BO56" s="355">
        <v>56</v>
      </c>
      <c r="BP56" s="355">
        <v>56</v>
      </c>
      <c r="BQ56" s="355">
        <v>56</v>
      </c>
      <c r="BR56" s="355">
        <v>55</v>
      </c>
      <c r="BS56" s="355">
        <v>55</v>
      </c>
      <c r="BT56" s="355">
        <v>55</v>
      </c>
      <c r="BU56" s="355">
        <v>55</v>
      </c>
      <c r="BV56" s="355">
        <v>53</v>
      </c>
      <c r="BW56" s="344">
        <v>53</v>
      </c>
      <c r="BX56" s="345">
        <v>52</v>
      </c>
      <c r="BY56" s="355">
        <v>52</v>
      </c>
      <c r="BZ56" s="355">
        <v>51</v>
      </c>
      <c r="CA56" s="355">
        <v>52</v>
      </c>
      <c r="CB56" s="355">
        <v>54</v>
      </c>
      <c r="CC56" s="355">
        <v>54</v>
      </c>
      <c r="CD56" s="355">
        <v>54</v>
      </c>
      <c r="CE56" s="355">
        <v>54</v>
      </c>
      <c r="CF56" s="355">
        <v>54</v>
      </c>
      <c r="CG56" s="355">
        <v>54</v>
      </c>
      <c r="CH56" s="355">
        <v>54</v>
      </c>
      <c r="CI56" s="344">
        <v>52</v>
      </c>
      <c r="CJ56" s="345">
        <v>51</v>
      </c>
      <c r="CK56" s="355">
        <v>51</v>
      </c>
      <c r="CL56" s="355">
        <v>51</v>
      </c>
      <c r="CM56" s="355">
        <v>51</v>
      </c>
      <c r="CN56" s="355">
        <v>51</v>
      </c>
      <c r="CO56" s="355">
        <v>52</v>
      </c>
      <c r="CP56" s="355">
        <v>51</v>
      </c>
      <c r="CQ56" s="355">
        <v>52</v>
      </c>
      <c r="CR56" s="355">
        <v>52</v>
      </c>
      <c r="CS56" s="344">
        <v>52</v>
      </c>
      <c r="CT56" s="348">
        <v>52</v>
      </c>
      <c r="CU56" s="344">
        <v>51</v>
      </c>
      <c r="CV56" s="355">
        <v>51</v>
      </c>
      <c r="CW56" s="355">
        <v>51</v>
      </c>
      <c r="CX56" s="355">
        <v>53</v>
      </c>
      <c r="CY56" s="355"/>
      <c r="CZ56" s="355"/>
      <c r="DA56" s="355"/>
      <c r="DB56" s="355"/>
      <c r="DC56" s="355"/>
      <c r="DD56" s="355"/>
      <c r="DE56" s="355"/>
      <c r="DF56" s="355"/>
      <c r="DG56" s="355"/>
      <c r="DH56" s="103">
        <v>2</v>
      </c>
      <c r="DI56" s="83">
        <v>3.7735849056603774</v>
      </c>
      <c r="DJ56" s="706">
        <v>2</v>
      </c>
      <c r="DK56" s="83">
        <v>3.8461538461538463</v>
      </c>
    </row>
    <row r="57" spans="1:115" ht="15" outlineLevel="2">
      <c r="A57" s="369">
        <v>543</v>
      </c>
      <c r="B57" s="14" t="s">
        <v>329</v>
      </c>
      <c r="C57" s="339" t="s">
        <v>344</v>
      </c>
      <c r="D57" s="345">
        <v>146</v>
      </c>
      <c r="E57" s="355">
        <v>146</v>
      </c>
      <c r="F57" s="355">
        <v>146</v>
      </c>
      <c r="G57" s="355">
        <v>146</v>
      </c>
      <c r="H57" s="355">
        <v>146</v>
      </c>
      <c r="I57" s="355">
        <v>151</v>
      </c>
      <c r="J57" s="355">
        <v>151</v>
      </c>
      <c r="K57" s="355">
        <v>151</v>
      </c>
      <c r="L57" s="355">
        <v>151</v>
      </c>
      <c r="M57" s="355">
        <v>151</v>
      </c>
      <c r="N57" s="355">
        <v>151</v>
      </c>
      <c r="O57" s="348">
        <v>173</v>
      </c>
      <c r="P57" s="345">
        <v>172</v>
      </c>
      <c r="Q57" s="355">
        <v>147</v>
      </c>
      <c r="R57" s="355">
        <v>147</v>
      </c>
      <c r="S57" s="355">
        <v>173</v>
      </c>
      <c r="T57" s="355">
        <v>173</v>
      </c>
      <c r="U57" s="355">
        <v>176</v>
      </c>
      <c r="V57" s="355">
        <v>178</v>
      </c>
      <c r="W57" s="355">
        <v>177</v>
      </c>
      <c r="X57" s="355">
        <v>177</v>
      </c>
      <c r="Y57" s="355">
        <v>176</v>
      </c>
      <c r="Z57" s="355">
        <v>175</v>
      </c>
      <c r="AA57" s="348">
        <v>176</v>
      </c>
      <c r="AB57" s="345">
        <v>177</v>
      </c>
      <c r="AC57" s="355">
        <v>179</v>
      </c>
      <c r="AD57" s="355">
        <v>179</v>
      </c>
      <c r="AE57" s="355">
        <v>179</v>
      </c>
      <c r="AF57" s="355">
        <v>178</v>
      </c>
      <c r="AG57" s="355">
        <v>178</v>
      </c>
      <c r="AH57" s="355">
        <v>178</v>
      </c>
      <c r="AI57" s="355">
        <v>179</v>
      </c>
      <c r="AJ57" s="355">
        <v>179</v>
      </c>
      <c r="AK57" s="355">
        <v>180</v>
      </c>
      <c r="AL57" s="355">
        <v>178</v>
      </c>
      <c r="AM57" s="348">
        <v>178</v>
      </c>
      <c r="AN57" s="345">
        <v>178</v>
      </c>
      <c r="AO57" s="355">
        <v>178</v>
      </c>
      <c r="AP57" s="355">
        <v>178</v>
      </c>
      <c r="AQ57" s="355">
        <v>178</v>
      </c>
      <c r="AR57" s="355">
        <v>178</v>
      </c>
      <c r="AS57" s="355">
        <v>178</v>
      </c>
      <c r="AT57" s="355">
        <v>178</v>
      </c>
      <c r="AU57" s="355">
        <v>177</v>
      </c>
      <c r="AV57" s="355">
        <v>177</v>
      </c>
      <c r="AW57" s="355">
        <v>177</v>
      </c>
      <c r="AX57" s="355">
        <v>177</v>
      </c>
      <c r="AY57" s="348">
        <v>177</v>
      </c>
      <c r="AZ57" s="345">
        <v>177</v>
      </c>
      <c r="BA57" s="355">
        <v>177</v>
      </c>
      <c r="BB57" s="355">
        <v>176</v>
      </c>
      <c r="BC57" s="355">
        <v>176</v>
      </c>
      <c r="BD57" s="355">
        <v>176</v>
      </c>
      <c r="BE57" s="355">
        <v>175</v>
      </c>
      <c r="BF57" s="355">
        <v>175</v>
      </c>
      <c r="BG57" s="355">
        <v>179</v>
      </c>
      <c r="BH57" s="355">
        <v>179</v>
      </c>
      <c r="BI57" s="355">
        <v>179</v>
      </c>
      <c r="BJ57" s="355">
        <v>180</v>
      </c>
      <c r="BK57" s="344">
        <v>180</v>
      </c>
      <c r="BL57" s="345">
        <v>180</v>
      </c>
      <c r="BM57" s="355">
        <v>180</v>
      </c>
      <c r="BN57" s="355">
        <v>184</v>
      </c>
      <c r="BO57" s="355">
        <v>186</v>
      </c>
      <c r="BP57" s="355">
        <v>186</v>
      </c>
      <c r="BQ57" s="355">
        <v>187</v>
      </c>
      <c r="BR57" s="355">
        <v>186</v>
      </c>
      <c r="BS57" s="355">
        <v>191</v>
      </c>
      <c r="BT57" s="355">
        <v>190</v>
      </c>
      <c r="BU57" s="355">
        <v>190</v>
      </c>
      <c r="BV57" s="355">
        <v>190</v>
      </c>
      <c r="BW57" s="344">
        <v>189</v>
      </c>
      <c r="BX57" s="345">
        <v>189</v>
      </c>
      <c r="BY57" s="355">
        <v>188</v>
      </c>
      <c r="BZ57" s="355">
        <v>198</v>
      </c>
      <c r="CA57" s="355">
        <v>195</v>
      </c>
      <c r="CB57" s="355">
        <v>196</v>
      </c>
      <c r="CC57" s="355">
        <v>194</v>
      </c>
      <c r="CD57" s="355">
        <v>194</v>
      </c>
      <c r="CE57" s="355">
        <v>194</v>
      </c>
      <c r="CF57" s="355">
        <v>190</v>
      </c>
      <c r="CG57" s="355">
        <v>191</v>
      </c>
      <c r="CH57" s="355">
        <v>187</v>
      </c>
      <c r="CI57" s="344">
        <v>185</v>
      </c>
      <c r="CJ57" s="345">
        <v>183</v>
      </c>
      <c r="CK57" s="355">
        <v>183</v>
      </c>
      <c r="CL57" s="355">
        <v>181</v>
      </c>
      <c r="CM57" s="355">
        <v>185</v>
      </c>
      <c r="CN57" s="355">
        <v>185</v>
      </c>
      <c r="CO57" s="355">
        <v>187</v>
      </c>
      <c r="CP57" s="355">
        <v>185</v>
      </c>
      <c r="CQ57" s="355">
        <v>185</v>
      </c>
      <c r="CR57" s="355">
        <v>186</v>
      </c>
      <c r="CS57" s="344">
        <v>187</v>
      </c>
      <c r="CT57" s="348">
        <v>189</v>
      </c>
      <c r="CU57" s="344">
        <v>189</v>
      </c>
      <c r="CV57" s="355">
        <v>188</v>
      </c>
      <c r="CW57" s="355">
        <v>191</v>
      </c>
      <c r="CX57" s="355">
        <v>190</v>
      </c>
      <c r="CY57" s="355"/>
      <c r="CZ57" s="355"/>
      <c r="DA57" s="355"/>
      <c r="DB57" s="355"/>
      <c r="DC57" s="355"/>
      <c r="DD57" s="355"/>
      <c r="DE57" s="355"/>
      <c r="DF57" s="355"/>
      <c r="DG57" s="355"/>
      <c r="DH57" s="103">
        <v>-1</v>
      </c>
      <c r="DI57" s="83">
        <v>-0.52631578947368418</v>
      </c>
      <c r="DJ57" s="706">
        <v>1</v>
      </c>
      <c r="DK57" s="83">
        <v>0.54054054054054057</v>
      </c>
    </row>
    <row r="58" spans="1:115" ht="15" outlineLevel="2">
      <c r="A58" s="369">
        <v>628</v>
      </c>
      <c r="B58" s="14" t="s">
        <v>329</v>
      </c>
      <c r="C58" s="339" t="s">
        <v>345</v>
      </c>
      <c r="D58" s="345">
        <v>168</v>
      </c>
      <c r="E58" s="355">
        <v>168</v>
      </c>
      <c r="F58" s="355">
        <v>168</v>
      </c>
      <c r="G58" s="355">
        <v>168</v>
      </c>
      <c r="H58" s="355">
        <v>168</v>
      </c>
      <c r="I58" s="355">
        <v>172</v>
      </c>
      <c r="J58" s="355">
        <v>172</v>
      </c>
      <c r="K58" s="355">
        <v>172</v>
      </c>
      <c r="L58" s="355">
        <v>172</v>
      </c>
      <c r="M58" s="355">
        <v>172</v>
      </c>
      <c r="N58" s="355">
        <v>171</v>
      </c>
      <c r="O58" s="348">
        <v>184</v>
      </c>
      <c r="P58" s="345">
        <v>183</v>
      </c>
      <c r="Q58" s="355">
        <v>169</v>
      </c>
      <c r="R58" s="355">
        <v>169</v>
      </c>
      <c r="S58" s="355">
        <v>197</v>
      </c>
      <c r="T58" s="355">
        <v>195</v>
      </c>
      <c r="U58" s="355">
        <v>203</v>
      </c>
      <c r="V58" s="355">
        <v>197</v>
      </c>
      <c r="W58" s="355">
        <v>197</v>
      </c>
      <c r="X58" s="355">
        <v>196</v>
      </c>
      <c r="Y58" s="355">
        <v>199</v>
      </c>
      <c r="Z58" s="355">
        <v>197</v>
      </c>
      <c r="AA58" s="348">
        <v>198</v>
      </c>
      <c r="AB58" s="345">
        <v>198</v>
      </c>
      <c r="AC58" s="355">
        <v>198</v>
      </c>
      <c r="AD58" s="355">
        <v>198</v>
      </c>
      <c r="AE58" s="355">
        <v>198</v>
      </c>
      <c r="AF58" s="355">
        <v>201</v>
      </c>
      <c r="AG58" s="355">
        <v>199</v>
      </c>
      <c r="AH58" s="355">
        <v>200</v>
      </c>
      <c r="AI58" s="355">
        <v>202</v>
      </c>
      <c r="AJ58" s="355">
        <v>202</v>
      </c>
      <c r="AK58" s="355">
        <v>204</v>
      </c>
      <c r="AL58" s="355">
        <v>202</v>
      </c>
      <c r="AM58" s="348">
        <v>202</v>
      </c>
      <c r="AN58" s="345">
        <v>202</v>
      </c>
      <c r="AO58" s="355">
        <v>203</v>
      </c>
      <c r="AP58" s="355">
        <v>203</v>
      </c>
      <c r="AQ58" s="355">
        <v>203</v>
      </c>
      <c r="AR58" s="355">
        <v>202</v>
      </c>
      <c r="AS58" s="355">
        <v>201</v>
      </c>
      <c r="AT58" s="355">
        <v>200</v>
      </c>
      <c r="AU58" s="355">
        <v>200</v>
      </c>
      <c r="AV58" s="355">
        <v>199</v>
      </c>
      <c r="AW58" s="355">
        <v>199</v>
      </c>
      <c r="AX58" s="355">
        <v>198</v>
      </c>
      <c r="AY58" s="348">
        <v>198</v>
      </c>
      <c r="AZ58" s="345">
        <v>198</v>
      </c>
      <c r="BA58" s="355">
        <v>198</v>
      </c>
      <c r="BB58" s="355">
        <v>197</v>
      </c>
      <c r="BC58" s="355">
        <v>197</v>
      </c>
      <c r="BD58" s="355">
        <v>197</v>
      </c>
      <c r="BE58" s="355">
        <v>197</v>
      </c>
      <c r="BF58" s="355">
        <v>190</v>
      </c>
      <c r="BG58" s="355">
        <v>188</v>
      </c>
      <c r="BH58" s="355">
        <v>188</v>
      </c>
      <c r="BI58" s="355">
        <v>188</v>
      </c>
      <c r="BJ58" s="355">
        <v>188</v>
      </c>
      <c r="BK58" s="344">
        <v>187</v>
      </c>
      <c r="BL58" s="345">
        <v>186</v>
      </c>
      <c r="BM58" s="355">
        <v>185</v>
      </c>
      <c r="BN58" s="355">
        <v>189</v>
      </c>
      <c r="BO58" s="355">
        <v>189</v>
      </c>
      <c r="BP58" s="355">
        <v>189</v>
      </c>
      <c r="BQ58" s="355">
        <v>191</v>
      </c>
      <c r="BR58" s="355">
        <v>189</v>
      </c>
      <c r="BS58" s="355">
        <v>190</v>
      </c>
      <c r="BT58" s="355">
        <v>190</v>
      </c>
      <c r="BU58" s="355">
        <v>190</v>
      </c>
      <c r="BV58" s="355">
        <v>190</v>
      </c>
      <c r="BW58" s="344">
        <v>190</v>
      </c>
      <c r="BX58" s="345">
        <v>191</v>
      </c>
      <c r="BY58" s="355">
        <v>193</v>
      </c>
      <c r="BZ58" s="355">
        <v>208</v>
      </c>
      <c r="CA58" s="355">
        <v>210</v>
      </c>
      <c r="CB58" s="355">
        <v>211</v>
      </c>
      <c r="CC58" s="355">
        <v>210</v>
      </c>
      <c r="CD58" s="355">
        <v>209</v>
      </c>
      <c r="CE58" s="355">
        <v>209</v>
      </c>
      <c r="CF58" s="355">
        <v>210</v>
      </c>
      <c r="CG58" s="355">
        <v>214</v>
      </c>
      <c r="CH58" s="355">
        <v>214</v>
      </c>
      <c r="CI58" s="344">
        <v>210</v>
      </c>
      <c r="CJ58" s="345">
        <v>209</v>
      </c>
      <c r="CK58" s="355">
        <v>205</v>
      </c>
      <c r="CL58" s="355">
        <v>205</v>
      </c>
      <c r="CM58" s="355">
        <v>208</v>
      </c>
      <c r="CN58" s="355">
        <v>208</v>
      </c>
      <c r="CO58" s="355">
        <v>211</v>
      </c>
      <c r="CP58" s="355">
        <v>213</v>
      </c>
      <c r="CQ58" s="355">
        <v>215</v>
      </c>
      <c r="CR58" s="355">
        <v>216</v>
      </c>
      <c r="CS58" s="344">
        <v>213</v>
      </c>
      <c r="CT58" s="348">
        <v>223</v>
      </c>
      <c r="CU58" s="344">
        <v>222</v>
      </c>
      <c r="CV58" s="355">
        <v>219</v>
      </c>
      <c r="CW58" s="355">
        <v>218</v>
      </c>
      <c r="CX58" s="355">
        <v>218</v>
      </c>
      <c r="CY58" s="355"/>
      <c r="CZ58" s="355"/>
      <c r="DA58" s="355"/>
      <c r="DB58" s="355"/>
      <c r="DC58" s="355"/>
      <c r="DD58" s="355"/>
      <c r="DE58" s="355"/>
      <c r="DF58" s="355"/>
      <c r="DG58" s="355"/>
      <c r="DH58" s="103">
        <v>0</v>
      </c>
      <c r="DI58" s="83">
        <v>0</v>
      </c>
      <c r="DJ58" s="706">
        <v>-4</v>
      </c>
      <c r="DK58" s="83">
        <v>-1.9047619047619049</v>
      </c>
    </row>
    <row r="59" spans="1:115" ht="15" outlineLevel="2">
      <c r="A59" s="369">
        <v>656</v>
      </c>
      <c r="B59" s="14" t="s">
        <v>329</v>
      </c>
      <c r="C59" s="339" t="s">
        <v>346</v>
      </c>
      <c r="D59" s="345">
        <v>236</v>
      </c>
      <c r="E59" s="355">
        <v>236</v>
      </c>
      <c r="F59" s="355">
        <v>236</v>
      </c>
      <c r="G59" s="355">
        <v>236</v>
      </c>
      <c r="H59" s="355">
        <v>236</v>
      </c>
      <c r="I59" s="355">
        <v>240</v>
      </c>
      <c r="J59" s="355">
        <v>240</v>
      </c>
      <c r="K59" s="355">
        <v>240</v>
      </c>
      <c r="L59" s="355">
        <v>240</v>
      </c>
      <c r="M59" s="355">
        <v>240</v>
      </c>
      <c r="N59" s="355">
        <v>240</v>
      </c>
      <c r="O59" s="348">
        <v>244</v>
      </c>
      <c r="P59" s="345">
        <v>244</v>
      </c>
      <c r="Q59" s="355">
        <v>216</v>
      </c>
      <c r="R59" s="355">
        <v>212</v>
      </c>
      <c r="S59" s="355">
        <v>267</v>
      </c>
      <c r="T59" s="355">
        <v>260</v>
      </c>
      <c r="U59" s="355">
        <v>268</v>
      </c>
      <c r="V59" s="355">
        <v>264</v>
      </c>
      <c r="W59" s="355">
        <v>264</v>
      </c>
      <c r="X59" s="355">
        <v>263</v>
      </c>
      <c r="Y59" s="355">
        <v>267</v>
      </c>
      <c r="Z59" s="355">
        <v>266</v>
      </c>
      <c r="AA59" s="348">
        <v>268</v>
      </c>
      <c r="AB59" s="345">
        <v>268</v>
      </c>
      <c r="AC59" s="355">
        <v>268</v>
      </c>
      <c r="AD59" s="355">
        <v>268</v>
      </c>
      <c r="AE59" s="355">
        <v>268</v>
      </c>
      <c r="AF59" s="355">
        <v>265</v>
      </c>
      <c r="AG59" s="355">
        <v>265</v>
      </c>
      <c r="AH59" s="355">
        <v>269</v>
      </c>
      <c r="AI59" s="355">
        <v>268</v>
      </c>
      <c r="AJ59" s="355">
        <v>268</v>
      </c>
      <c r="AK59" s="355">
        <v>269</v>
      </c>
      <c r="AL59" s="355">
        <v>269</v>
      </c>
      <c r="AM59" s="348">
        <v>268</v>
      </c>
      <c r="AN59" s="345">
        <v>268</v>
      </c>
      <c r="AO59" s="355">
        <v>267</v>
      </c>
      <c r="AP59" s="355">
        <v>266</v>
      </c>
      <c r="AQ59" s="355">
        <v>266</v>
      </c>
      <c r="AR59" s="355">
        <v>266</v>
      </c>
      <c r="AS59" s="355">
        <v>266</v>
      </c>
      <c r="AT59" s="355">
        <v>266</v>
      </c>
      <c r="AU59" s="355">
        <v>266</v>
      </c>
      <c r="AV59" s="355">
        <v>266</v>
      </c>
      <c r="AW59" s="355">
        <v>266</v>
      </c>
      <c r="AX59" s="355">
        <v>266</v>
      </c>
      <c r="AY59" s="348">
        <v>266</v>
      </c>
      <c r="AZ59" s="345">
        <v>266</v>
      </c>
      <c r="BA59" s="355">
        <v>266</v>
      </c>
      <c r="BB59" s="355">
        <v>266</v>
      </c>
      <c r="BC59" s="355">
        <v>266</v>
      </c>
      <c r="BD59" s="355">
        <v>264</v>
      </c>
      <c r="BE59" s="355">
        <v>263</v>
      </c>
      <c r="BF59" s="355">
        <v>254</v>
      </c>
      <c r="BG59" s="355">
        <v>251</v>
      </c>
      <c r="BH59" s="355">
        <v>250</v>
      </c>
      <c r="BI59" s="355">
        <v>250</v>
      </c>
      <c r="BJ59" s="355">
        <v>250</v>
      </c>
      <c r="BK59" s="344">
        <v>249</v>
      </c>
      <c r="BL59" s="345">
        <v>249</v>
      </c>
      <c r="BM59" s="355">
        <v>247</v>
      </c>
      <c r="BN59" s="355">
        <v>249</v>
      </c>
      <c r="BO59" s="355">
        <v>248</v>
      </c>
      <c r="BP59" s="355">
        <v>248</v>
      </c>
      <c r="BQ59" s="355">
        <v>248</v>
      </c>
      <c r="BR59" s="355">
        <v>245</v>
      </c>
      <c r="BS59" s="355">
        <v>244</v>
      </c>
      <c r="BT59" s="355">
        <v>244</v>
      </c>
      <c r="BU59" s="355">
        <v>243</v>
      </c>
      <c r="BV59" s="355">
        <v>241</v>
      </c>
      <c r="BW59" s="344">
        <v>241</v>
      </c>
      <c r="BX59" s="345">
        <v>245</v>
      </c>
      <c r="BY59" s="355">
        <v>246</v>
      </c>
      <c r="BZ59" s="355">
        <v>273</v>
      </c>
      <c r="CA59" s="355">
        <v>271</v>
      </c>
      <c r="CB59" s="355">
        <v>270</v>
      </c>
      <c r="CC59" s="355">
        <v>268</v>
      </c>
      <c r="CD59" s="355">
        <v>267</v>
      </c>
      <c r="CE59" s="355">
        <v>267</v>
      </c>
      <c r="CF59" s="355">
        <v>267</v>
      </c>
      <c r="CG59" s="355">
        <v>263</v>
      </c>
      <c r="CH59" s="355">
        <v>261</v>
      </c>
      <c r="CI59" s="344">
        <v>255</v>
      </c>
      <c r="CJ59" s="345">
        <v>253</v>
      </c>
      <c r="CK59" s="355">
        <v>250</v>
      </c>
      <c r="CL59" s="355">
        <v>251</v>
      </c>
      <c r="CM59" s="355">
        <v>256</v>
      </c>
      <c r="CN59" s="355">
        <v>255</v>
      </c>
      <c r="CO59" s="355">
        <v>258</v>
      </c>
      <c r="CP59" s="355">
        <v>259</v>
      </c>
      <c r="CQ59" s="355">
        <v>260</v>
      </c>
      <c r="CR59" s="355">
        <v>256</v>
      </c>
      <c r="CS59" s="344">
        <v>256</v>
      </c>
      <c r="CT59" s="348">
        <v>255</v>
      </c>
      <c r="CU59" s="344">
        <v>252</v>
      </c>
      <c r="CV59" s="355">
        <v>251</v>
      </c>
      <c r="CW59" s="355">
        <v>250</v>
      </c>
      <c r="CX59" s="355">
        <v>249</v>
      </c>
      <c r="CY59" s="355"/>
      <c r="CZ59" s="355"/>
      <c r="DA59" s="355"/>
      <c r="DB59" s="355"/>
      <c r="DC59" s="355"/>
      <c r="DD59" s="355"/>
      <c r="DE59" s="355"/>
      <c r="DF59" s="355"/>
      <c r="DG59" s="355"/>
      <c r="DH59" s="103">
        <v>-1</v>
      </c>
      <c r="DI59" s="83">
        <v>-0.40160642570281119</v>
      </c>
      <c r="DJ59" s="706">
        <v>-3</v>
      </c>
      <c r="DK59" s="83">
        <v>-1.1764705882352942</v>
      </c>
    </row>
    <row r="60" spans="1:115" ht="15" outlineLevel="2">
      <c r="A60" s="369">
        <v>761</v>
      </c>
      <c r="B60" s="14" t="s">
        <v>329</v>
      </c>
      <c r="C60" s="339" t="s">
        <v>347</v>
      </c>
      <c r="D60" s="345">
        <v>465</v>
      </c>
      <c r="E60" s="355">
        <v>465</v>
      </c>
      <c r="F60" s="355">
        <v>465</v>
      </c>
      <c r="G60" s="355">
        <v>465</v>
      </c>
      <c r="H60" s="355">
        <v>465</v>
      </c>
      <c r="I60" s="355">
        <v>476</v>
      </c>
      <c r="J60" s="355">
        <v>476</v>
      </c>
      <c r="K60" s="355">
        <v>476</v>
      </c>
      <c r="L60" s="355">
        <v>476</v>
      </c>
      <c r="M60" s="355">
        <v>476</v>
      </c>
      <c r="N60" s="355">
        <v>475</v>
      </c>
      <c r="O60" s="348">
        <v>480</v>
      </c>
      <c r="P60" s="345">
        <v>479</v>
      </c>
      <c r="Q60" s="355">
        <v>425</v>
      </c>
      <c r="R60" s="355">
        <v>417</v>
      </c>
      <c r="S60" s="355">
        <v>512</v>
      </c>
      <c r="T60" s="355">
        <v>505</v>
      </c>
      <c r="U60" s="355">
        <v>513</v>
      </c>
      <c r="V60" s="355">
        <v>504</v>
      </c>
      <c r="W60" s="355">
        <v>505</v>
      </c>
      <c r="X60" s="355">
        <v>502</v>
      </c>
      <c r="Y60" s="355">
        <v>506</v>
      </c>
      <c r="Z60" s="355">
        <v>504</v>
      </c>
      <c r="AA60" s="348">
        <v>504</v>
      </c>
      <c r="AB60" s="345">
        <v>505</v>
      </c>
      <c r="AC60" s="355">
        <v>502</v>
      </c>
      <c r="AD60" s="355">
        <v>501</v>
      </c>
      <c r="AE60" s="355">
        <v>501</v>
      </c>
      <c r="AF60" s="355">
        <v>494</v>
      </c>
      <c r="AG60" s="355">
        <v>492</v>
      </c>
      <c r="AH60" s="355">
        <v>492</v>
      </c>
      <c r="AI60" s="355">
        <v>493</v>
      </c>
      <c r="AJ60" s="355">
        <v>492</v>
      </c>
      <c r="AK60" s="355">
        <v>493</v>
      </c>
      <c r="AL60" s="355">
        <v>493</v>
      </c>
      <c r="AM60" s="348">
        <v>491</v>
      </c>
      <c r="AN60" s="345">
        <v>491</v>
      </c>
      <c r="AO60" s="355">
        <v>489</v>
      </c>
      <c r="AP60" s="355">
        <v>488</v>
      </c>
      <c r="AQ60" s="355">
        <v>489</v>
      </c>
      <c r="AR60" s="355">
        <v>489</v>
      </c>
      <c r="AS60" s="355">
        <v>489</v>
      </c>
      <c r="AT60" s="355">
        <v>488</v>
      </c>
      <c r="AU60" s="355">
        <v>486</v>
      </c>
      <c r="AV60" s="355">
        <v>486</v>
      </c>
      <c r="AW60" s="355">
        <v>486</v>
      </c>
      <c r="AX60" s="355">
        <v>483</v>
      </c>
      <c r="AY60" s="348">
        <v>483</v>
      </c>
      <c r="AZ60" s="345">
        <v>483</v>
      </c>
      <c r="BA60" s="355">
        <v>480</v>
      </c>
      <c r="BB60" s="355">
        <v>480</v>
      </c>
      <c r="BC60" s="355">
        <v>479</v>
      </c>
      <c r="BD60" s="355">
        <v>477</v>
      </c>
      <c r="BE60" s="355">
        <v>474</v>
      </c>
      <c r="BF60" s="355">
        <v>466</v>
      </c>
      <c r="BG60" s="355">
        <v>464</v>
      </c>
      <c r="BH60" s="355">
        <v>464</v>
      </c>
      <c r="BI60" s="355">
        <v>464</v>
      </c>
      <c r="BJ60" s="355">
        <v>463</v>
      </c>
      <c r="BK60" s="344">
        <v>464</v>
      </c>
      <c r="BL60" s="345">
        <v>463</v>
      </c>
      <c r="BM60" s="355">
        <v>462</v>
      </c>
      <c r="BN60" s="355">
        <v>467</v>
      </c>
      <c r="BO60" s="355">
        <v>467</v>
      </c>
      <c r="BP60" s="355">
        <v>467</v>
      </c>
      <c r="BQ60" s="355">
        <v>469</v>
      </c>
      <c r="BR60" s="355">
        <v>465</v>
      </c>
      <c r="BS60" s="355">
        <v>467</v>
      </c>
      <c r="BT60" s="355">
        <v>467</v>
      </c>
      <c r="BU60" s="355">
        <v>465</v>
      </c>
      <c r="BV60" s="355">
        <v>463</v>
      </c>
      <c r="BW60" s="344">
        <v>463</v>
      </c>
      <c r="BX60" s="345">
        <v>471</v>
      </c>
      <c r="BY60" s="355">
        <v>468</v>
      </c>
      <c r="BZ60" s="355">
        <v>501</v>
      </c>
      <c r="CA60" s="355">
        <v>495</v>
      </c>
      <c r="CB60" s="355">
        <v>496</v>
      </c>
      <c r="CC60" s="355">
        <v>493</v>
      </c>
      <c r="CD60" s="355">
        <v>486</v>
      </c>
      <c r="CE60" s="355">
        <v>485</v>
      </c>
      <c r="CF60" s="355">
        <v>485</v>
      </c>
      <c r="CG60" s="355">
        <v>485</v>
      </c>
      <c r="CH60" s="355">
        <v>480</v>
      </c>
      <c r="CI60" s="344">
        <v>470</v>
      </c>
      <c r="CJ60" s="345">
        <v>464</v>
      </c>
      <c r="CK60" s="355">
        <v>456</v>
      </c>
      <c r="CL60" s="355">
        <v>455</v>
      </c>
      <c r="CM60" s="355">
        <v>452</v>
      </c>
      <c r="CN60" s="355">
        <v>452</v>
      </c>
      <c r="CO60" s="355">
        <v>458</v>
      </c>
      <c r="CP60" s="355">
        <v>463</v>
      </c>
      <c r="CQ60" s="355">
        <v>465</v>
      </c>
      <c r="CR60" s="355">
        <v>459</v>
      </c>
      <c r="CS60" s="344">
        <v>458</v>
      </c>
      <c r="CT60" s="348">
        <v>461</v>
      </c>
      <c r="CU60" s="344">
        <v>458</v>
      </c>
      <c r="CV60" s="355">
        <v>459</v>
      </c>
      <c r="CW60" s="355">
        <v>457</v>
      </c>
      <c r="CX60" s="355">
        <v>460</v>
      </c>
      <c r="CY60" s="355"/>
      <c r="CZ60" s="355"/>
      <c r="DA60" s="355"/>
      <c r="DB60" s="355"/>
      <c r="DC60" s="355"/>
      <c r="DD60" s="355"/>
      <c r="DE60" s="355"/>
      <c r="DF60" s="355"/>
      <c r="DG60" s="355"/>
      <c r="DH60" s="103">
        <v>3</v>
      </c>
      <c r="DI60" s="83">
        <v>0.65217391304347827</v>
      </c>
      <c r="DJ60" s="706">
        <v>2</v>
      </c>
      <c r="DK60" s="83">
        <v>0.42553191489361702</v>
      </c>
    </row>
    <row r="61" spans="1:115" ht="15" outlineLevel="2">
      <c r="A61" s="369">
        <v>842</v>
      </c>
      <c r="B61" s="14" t="s">
        <v>329</v>
      </c>
      <c r="C61" s="339" t="s">
        <v>348</v>
      </c>
      <c r="D61" s="345">
        <v>77</v>
      </c>
      <c r="E61" s="355">
        <v>77</v>
      </c>
      <c r="F61" s="355">
        <v>77</v>
      </c>
      <c r="G61" s="355">
        <v>77</v>
      </c>
      <c r="H61" s="355">
        <v>77</v>
      </c>
      <c r="I61" s="355">
        <v>77</v>
      </c>
      <c r="J61" s="355">
        <v>77</v>
      </c>
      <c r="K61" s="355">
        <v>77</v>
      </c>
      <c r="L61" s="355">
        <v>77</v>
      </c>
      <c r="M61" s="355">
        <v>77</v>
      </c>
      <c r="N61" s="355">
        <v>76</v>
      </c>
      <c r="O61" s="348">
        <v>83</v>
      </c>
      <c r="P61" s="345">
        <v>83</v>
      </c>
      <c r="Q61" s="355">
        <v>74</v>
      </c>
      <c r="R61" s="355">
        <v>74</v>
      </c>
      <c r="S61" s="355">
        <v>99</v>
      </c>
      <c r="T61" s="355">
        <v>99</v>
      </c>
      <c r="U61" s="355">
        <v>100</v>
      </c>
      <c r="V61" s="355">
        <v>100</v>
      </c>
      <c r="W61" s="355">
        <v>99</v>
      </c>
      <c r="X61" s="355">
        <v>99</v>
      </c>
      <c r="Y61" s="355">
        <v>100</v>
      </c>
      <c r="Z61" s="355">
        <v>100</v>
      </c>
      <c r="AA61" s="348">
        <v>99</v>
      </c>
      <c r="AB61" s="345">
        <v>99</v>
      </c>
      <c r="AC61" s="355">
        <v>99</v>
      </c>
      <c r="AD61" s="355">
        <v>99</v>
      </c>
      <c r="AE61" s="355">
        <v>99</v>
      </c>
      <c r="AF61" s="355">
        <v>99</v>
      </c>
      <c r="AG61" s="355">
        <v>98</v>
      </c>
      <c r="AH61" s="355">
        <v>98</v>
      </c>
      <c r="AI61" s="355">
        <v>99</v>
      </c>
      <c r="AJ61" s="355">
        <v>100</v>
      </c>
      <c r="AK61" s="355">
        <v>101</v>
      </c>
      <c r="AL61" s="355">
        <v>101</v>
      </c>
      <c r="AM61" s="348">
        <v>101</v>
      </c>
      <c r="AN61" s="345">
        <v>101</v>
      </c>
      <c r="AO61" s="355">
        <v>102</v>
      </c>
      <c r="AP61" s="355">
        <v>102</v>
      </c>
      <c r="AQ61" s="355">
        <v>101</v>
      </c>
      <c r="AR61" s="355">
        <v>101</v>
      </c>
      <c r="AS61" s="355">
        <v>101</v>
      </c>
      <c r="AT61" s="355">
        <v>101</v>
      </c>
      <c r="AU61" s="355">
        <v>101</v>
      </c>
      <c r="AV61" s="355">
        <v>101</v>
      </c>
      <c r="AW61" s="355">
        <v>101</v>
      </c>
      <c r="AX61" s="355">
        <v>101</v>
      </c>
      <c r="AY61" s="348">
        <v>100</v>
      </c>
      <c r="AZ61" s="345">
        <v>100</v>
      </c>
      <c r="BA61" s="355">
        <v>100</v>
      </c>
      <c r="BB61" s="355">
        <v>98</v>
      </c>
      <c r="BC61" s="355">
        <v>97</v>
      </c>
      <c r="BD61" s="355">
        <v>97</v>
      </c>
      <c r="BE61" s="355">
        <v>97</v>
      </c>
      <c r="BF61" s="355">
        <v>96</v>
      </c>
      <c r="BG61" s="355">
        <v>96</v>
      </c>
      <c r="BH61" s="355">
        <v>96</v>
      </c>
      <c r="BI61" s="355">
        <v>96</v>
      </c>
      <c r="BJ61" s="355">
        <v>96</v>
      </c>
      <c r="BK61" s="344">
        <v>96</v>
      </c>
      <c r="BL61" s="345">
        <v>96</v>
      </c>
      <c r="BM61" s="355">
        <v>96</v>
      </c>
      <c r="BN61" s="355">
        <v>96</v>
      </c>
      <c r="BO61" s="355">
        <v>96</v>
      </c>
      <c r="BP61" s="355">
        <v>96</v>
      </c>
      <c r="BQ61" s="355">
        <v>97</v>
      </c>
      <c r="BR61" s="355">
        <v>97</v>
      </c>
      <c r="BS61" s="355">
        <v>98</v>
      </c>
      <c r="BT61" s="355">
        <v>98</v>
      </c>
      <c r="BU61" s="355">
        <v>98</v>
      </c>
      <c r="BV61" s="355">
        <v>98</v>
      </c>
      <c r="BW61" s="344">
        <v>98</v>
      </c>
      <c r="BX61" s="345">
        <v>99</v>
      </c>
      <c r="BY61" s="355">
        <v>99</v>
      </c>
      <c r="BZ61" s="355">
        <v>106</v>
      </c>
      <c r="CA61" s="355">
        <v>107</v>
      </c>
      <c r="CB61" s="355">
        <v>108</v>
      </c>
      <c r="CC61" s="355">
        <v>107</v>
      </c>
      <c r="CD61" s="355">
        <v>105</v>
      </c>
      <c r="CE61" s="355">
        <v>105</v>
      </c>
      <c r="CF61" s="355">
        <v>105</v>
      </c>
      <c r="CG61" s="355">
        <v>105</v>
      </c>
      <c r="CH61" s="355">
        <v>105</v>
      </c>
      <c r="CI61" s="344">
        <v>105</v>
      </c>
      <c r="CJ61" s="345">
        <v>105</v>
      </c>
      <c r="CK61" s="355">
        <v>105</v>
      </c>
      <c r="CL61" s="355">
        <v>105</v>
      </c>
      <c r="CM61" s="355">
        <v>107</v>
      </c>
      <c r="CN61" s="355">
        <v>107</v>
      </c>
      <c r="CO61" s="355">
        <v>109</v>
      </c>
      <c r="CP61" s="355">
        <v>109</v>
      </c>
      <c r="CQ61" s="355">
        <v>109</v>
      </c>
      <c r="CR61" s="355">
        <v>110</v>
      </c>
      <c r="CS61" s="344">
        <v>110</v>
      </c>
      <c r="CT61" s="348">
        <v>110</v>
      </c>
      <c r="CU61" s="344">
        <v>110</v>
      </c>
      <c r="CV61" s="355">
        <v>110</v>
      </c>
      <c r="CW61" s="355">
        <v>108</v>
      </c>
      <c r="CX61" s="355">
        <v>107</v>
      </c>
      <c r="CY61" s="355"/>
      <c r="CZ61" s="355"/>
      <c r="DA61" s="355"/>
      <c r="DB61" s="355"/>
      <c r="DC61" s="355"/>
      <c r="DD61" s="355"/>
      <c r="DE61" s="355"/>
      <c r="DF61" s="355"/>
      <c r="DG61" s="355"/>
      <c r="DH61" s="103">
        <v>-1</v>
      </c>
      <c r="DI61" s="83">
        <v>-0.93457943925233633</v>
      </c>
      <c r="DJ61" s="706">
        <v>-3</v>
      </c>
      <c r="DK61" s="83">
        <v>-2.8571428571428572</v>
      </c>
    </row>
    <row r="62" spans="1:115" ht="15" outlineLevel="1">
      <c r="A62" s="124" t="s">
        <v>349</v>
      </c>
      <c r="B62" s="25"/>
      <c r="C62" s="26"/>
      <c r="D62" s="43">
        <v>3577</v>
      </c>
      <c r="E62" s="44">
        <v>3577</v>
      </c>
      <c r="F62" s="44">
        <v>3575</v>
      </c>
      <c r="G62" s="44">
        <v>3575</v>
      </c>
      <c r="H62" s="44">
        <v>3574</v>
      </c>
      <c r="I62" s="44">
        <v>3652</v>
      </c>
      <c r="J62" s="44">
        <v>3650</v>
      </c>
      <c r="K62" s="44">
        <v>3654</v>
      </c>
      <c r="L62" s="44">
        <v>3654</v>
      </c>
      <c r="M62" s="44">
        <v>3653</v>
      </c>
      <c r="N62" s="44">
        <v>3640</v>
      </c>
      <c r="O62" s="235">
        <v>3921</v>
      </c>
      <c r="P62" s="43">
        <v>3910</v>
      </c>
      <c r="Q62" s="44">
        <v>3343</v>
      </c>
      <c r="R62" s="44">
        <v>3311</v>
      </c>
      <c r="S62" s="44">
        <v>4448</v>
      </c>
      <c r="T62" s="44">
        <v>4386</v>
      </c>
      <c r="U62" s="44">
        <v>4483</v>
      </c>
      <c r="V62" s="44">
        <v>4428</v>
      </c>
      <c r="W62" s="44">
        <v>4426</v>
      </c>
      <c r="X62" s="44">
        <v>4419</v>
      </c>
      <c r="Y62" s="44">
        <v>4451</v>
      </c>
      <c r="Z62" s="44">
        <v>4446</v>
      </c>
      <c r="AA62" s="235">
        <v>4464</v>
      </c>
      <c r="AB62" s="43">
        <v>4458</v>
      </c>
      <c r="AC62" s="44">
        <v>4452</v>
      </c>
      <c r="AD62" s="44">
        <v>4456</v>
      </c>
      <c r="AE62" s="44">
        <v>4455</v>
      </c>
      <c r="AF62" s="44">
        <v>4431</v>
      </c>
      <c r="AG62" s="44">
        <v>4419</v>
      </c>
      <c r="AH62" s="44">
        <v>4426</v>
      </c>
      <c r="AI62" s="44">
        <v>4444</v>
      </c>
      <c r="AJ62" s="44">
        <v>4450</v>
      </c>
      <c r="AK62" s="44">
        <v>4453</v>
      </c>
      <c r="AL62" s="44">
        <v>4449</v>
      </c>
      <c r="AM62" s="235">
        <v>4443</v>
      </c>
      <c r="AN62" s="43">
        <v>4432</v>
      </c>
      <c r="AO62" s="44">
        <v>4433</v>
      </c>
      <c r="AP62" s="44">
        <v>4425</v>
      </c>
      <c r="AQ62" s="44">
        <v>4413</v>
      </c>
      <c r="AR62" s="44">
        <v>4398</v>
      </c>
      <c r="AS62" s="44">
        <v>4388</v>
      </c>
      <c r="AT62" s="44">
        <v>4379</v>
      </c>
      <c r="AU62" s="44">
        <v>4357</v>
      </c>
      <c r="AV62" s="44">
        <v>4348</v>
      </c>
      <c r="AW62" s="44">
        <v>4339</v>
      </c>
      <c r="AX62" s="44">
        <v>4321</v>
      </c>
      <c r="AY62" s="235">
        <v>4317</v>
      </c>
      <c r="AZ62" s="43">
        <v>4309</v>
      </c>
      <c r="BA62" s="44">
        <v>4298</v>
      </c>
      <c r="BB62" s="44">
        <v>4277</v>
      </c>
      <c r="BC62" s="44">
        <v>4270</v>
      </c>
      <c r="BD62" s="44">
        <v>4260</v>
      </c>
      <c r="BE62" s="44">
        <v>4244</v>
      </c>
      <c r="BF62" s="44">
        <v>4161</v>
      </c>
      <c r="BG62" s="44">
        <v>4148</v>
      </c>
      <c r="BH62" s="44">
        <v>4144</v>
      </c>
      <c r="BI62" s="44">
        <v>4142</v>
      </c>
      <c r="BJ62" s="44">
        <v>4144</v>
      </c>
      <c r="BK62" s="56">
        <v>4136</v>
      </c>
      <c r="BL62" s="43">
        <v>4114</v>
      </c>
      <c r="BM62" s="44">
        <v>4110</v>
      </c>
      <c r="BN62" s="44">
        <v>4187</v>
      </c>
      <c r="BO62" s="44">
        <v>4198</v>
      </c>
      <c r="BP62" s="44">
        <v>4198</v>
      </c>
      <c r="BQ62" s="44">
        <v>4222</v>
      </c>
      <c r="BR62" s="44">
        <v>4167</v>
      </c>
      <c r="BS62" s="44">
        <v>4162</v>
      </c>
      <c r="BT62" s="44">
        <v>4153</v>
      </c>
      <c r="BU62" s="44">
        <v>4138</v>
      </c>
      <c r="BV62" s="44">
        <v>4130</v>
      </c>
      <c r="BW62" s="56">
        <v>4128</v>
      </c>
      <c r="BX62" s="43">
        <v>4159</v>
      </c>
      <c r="BY62" s="44">
        <v>4110</v>
      </c>
      <c r="BZ62" s="44">
        <v>4410</v>
      </c>
      <c r="CA62" s="44">
        <v>4321</v>
      </c>
      <c r="CB62" s="44">
        <v>4369</v>
      </c>
      <c r="CC62" s="44">
        <v>4332</v>
      </c>
      <c r="CD62" s="44">
        <v>4318</v>
      </c>
      <c r="CE62" s="44">
        <v>4311</v>
      </c>
      <c r="CF62" s="44">
        <v>4304</v>
      </c>
      <c r="CG62" s="44">
        <v>4323</v>
      </c>
      <c r="CH62" s="44">
        <v>4286</v>
      </c>
      <c r="CI62" s="56">
        <v>4227</v>
      </c>
      <c r="CJ62" s="43">
        <v>4244</v>
      </c>
      <c r="CK62" s="44">
        <v>4217</v>
      </c>
      <c r="CL62" s="44">
        <v>4215</v>
      </c>
      <c r="CM62" s="44">
        <v>4265</v>
      </c>
      <c r="CN62" s="44">
        <v>4262</v>
      </c>
      <c r="CO62" s="44">
        <v>4269</v>
      </c>
      <c r="CP62" s="44">
        <v>4251</v>
      </c>
      <c r="CQ62" s="44">
        <v>4279</v>
      </c>
      <c r="CR62" s="44">
        <v>4296</v>
      </c>
      <c r="CS62" s="56">
        <v>4281</v>
      </c>
      <c r="CT62" s="235">
        <v>4293</v>
      </c>
      <c r="CU62" s="44">
        <v>4290</v>
      </c>
      <c r="CV62" s="44">
        <v>4270</v>
      </c>
      <c r="CW62" s="44">
        <v>4255</v>
      </c>
      <c r="CX62" s="44">
        <v>4265</v>
      </c>
      <c r="CY62" s="44"/>
      <c r="CZ62" s="44"/>
      <c r="DA62" s="44"/>
      <c r="DB62" s="44"/>
      <c r="DC62" s="44"/>
      <c r="DD62" s="44"/>
      <c r="DE62" s="44"/>
      <c r="DF62" s="44"/>
      <c r="DG62" s="44"/>
      <c r="DH62" s="103">
        <v>10</v>
      </c>
      <c r="DI62" s="83">
        <v>0.23446658851113714</v>
      </c>
      <c r="DJ62" s="706">
        <v>-25</v>
      </c>
      <c r="DK62" s="83">
        <v>-0.59143600662408324</v>
      </c>
    </row>
    <row r="63" spans="1:115" ht="15" outlineLevel="2">
      <c r="A63" s="369">
        <v>38</v>
      </c>
      <c r="B63" s="14" t="s">
        <v>349</v>
      </c>
      <c r="C63" s="339" t="s">
        <v>350</v>
      </c>
      <c r="D63" s="345">
        <v>109</v>
      </c>
      <c r="E63" s="355">
        <v>109</v>
      </c>
      <c r="F63" s="355">
        <v>109</v>
      </c>
      <c r="G63" s="355">
        <v>109</v>
      </c>
      <c r="H63" s="355">
        <v>109</v>
      </c>
      <c r="I63" s="355">
        <v>110</v>
      </c>
      <c r="J63" s="355">
        <v>110</v>
      </c>
      <c r="K63" s="355">
        <v>110</v>
      </c>
      <c r="L63" s="355">
        <v>110</v>
      </c>
      <c r="M63" s="355">
        <v>110</v>
      </c>
      <c r="N63" s="355">
        <v>110</v>
      </c>
      <c r="O63" s="348">
        <v>118</v>
      </c>
      <c r="P63" s="345">
        <v>118</v>
      </c>
      <c r="Q63" s="355">
        <v>109</v>
      </c>
      <c r="R63" s="355">
        <v>107</v>
      </c>
      <c r="S63" s="355">
        <v>152</v>
      </c>
      <c r="T63" s="355">
        <v>147</v>
      </c>
      <c r="U63" s="355">
        <v>155</v>
      </c>
      <c r="V63" s="355">
        <v>155</v>
      </c>
      <c r="W63" s="355">
        <v>158</v>
      </c>
      <c r="X63" s="355">
        <v>157</v>
      </c>
      <c r="Y63" s="355">
        <v>157</v>
      </c>
      <c r="Z63" s="355">
        <v>157</v>
      </c>
      <c r="AA63" s="348">
        <v>158</v>
      </c>
      <c r="AB63" s="345">
        <v>158</v>
      </c>
      <c r="AC63" s="355">
        <v>157</v>
      </c>
      <c r="AD63" s="355">
        <v>157</v>
      </c>
      <c r="AE63" s="355">
        <v>157</v>
      </c>
      <c r="AF63" s="355">
        <v>154</v>
      </c>
      <c r="AG63" s="355">
        <v>154</v>
      </c>
      <c r="AH63" s="355">
        <v>154</v>
      </c>
      <c r="AI63" s="355">
        <v>154</v>
      </c>
      <c r="AJ63" s="355">
        <v>153</v>
      </c>
      <c r="AK63" s="355">
        <v>154</v>
      </c>
      <c r="AL63" s="355">
        <v>156</v>
      </c>
      <c r="AM63" s="348">
        <v>156</v>
      </c>
      <c r="AN63" s="345">
        <v>156</v>
      </c>
      <c r="AO63" s="355">
        <v>155</v>
      </c>
      <c r="AP63" s="355">
        <v>154</v>
      </c>
      <c r="AQ63" s="355">
        <v>153</v>
      </c>
      <c r="AR63" s="355">
        <v>153</v>
      </c>
      <c r="AS63" s="355">
        <v>153</v>
      </c>
      <c r="AT63" s="355">
        <v>151</v>
      </c>
      <c r="AU63" s="355">
        <v>150</v>
      </c>
      <c r="AV63" s="355">
        <v>150</v>
      </c>
      <c r="AW63" s="355">
        <v>150</v>
      </c>
      <c r="AX63" s="355">
        <v>149</v>
      </c>
      <c r="AY63" s="348">
        <v>149</v>
      </c>
      <c r="AZ63" s="345">
        <v>149</v>
      </c>
      <c r="BA63" s="355">
        <v>149</v>
      </c>
      <c r="BB63" s="355">
        <v>149</v>
      </c>
      <c r="BC63" s="355">
        <v>148</v>
      </c>
      <c r="BD63" s="355">
        <v>148</v>
      </c>
      <c r="BE63" s="355">
        <v>147</v>
      </c>
      <c r="BF63" s="355">
        <v>145</v>
      </c>
      <c r="BG63" s="355">
        <v>144</v>
      </c>
      <c r="BH63" s="355">
        <v>144</v>
      </c>
      <c r="BI63" s="355">
        <v>144</v>
      </c>
      <c r="BJ63" s="355">
        <v>147</v>
      </c>
      <c r="BK63" s="344">
        <v>147</v>
      </c>
      <c r="BL63" s="345">
        <v>145</v>
      </c>
      <c r="BM63" s="355">
        <v>145</v>
      </c>
      <c r="BN63" s="355">
        <v>145</v>
      </c>
      <c r="BO63" s="355">
        <v>146</v>
      </c>
      <c r="BP63" s="355">
        <v>146</v>
      </c>
      <c r="BQ63" s="355">
        <v>147</v>
      </c>
      <c r="BR63" s="355">
        <v>147</v>
      </c>
      <c r="BS63" s="355">
        <v>147</v>
      </c>
      <c r="BT63" s="355">
        <v>147</v>
      </c>
      <c r="BU63" s="355">
        <v>146</v>
      </c>
      <c r="BV63" s="355">
        <v>146</v>
      </c>
      <c r="BW63" s="344">
        <v>146</v>
      </c>
      <c r="BX63" s="345">
        <v>145</v>
      </c>
      <c r="BY63" s="355">
        <v>143</v>
      </c>
      <c r="BZ63" s="355">
        <v>145</v>
      </c>
      <c r="CA63" s="355">
        <v>142</v>
      </c>
      <c r="CB63" s="355">
        <v>143</v>
      </c>
      <c r="CC63" s="355">
        <v>143</v>
      </c>
      <c r="CD63" s="355">
        <v>144</v>
      </c>
      <c r="CE63" s="355">
        <v>144</v>
      </c>
      <c r="CF63" s="355">
        <v>144</v>
      </c>
      <c r="CG63" s="355">
        <v>146</v>
      </c>
      <c r="CH63" s="355">
        <v>146</v>
      </c>
      <c r="CI63" s="344">
        <v>144</v>
      </c>
      <c r="CJ63" s="345">
        <v>145</v>
      </c>
      <c r="CK63" s="355">
        <v>143</v>
      </c>
      <c r="CL63" s="355">
        <v>143</v>
      </c>
      <c r="CM63" s="355">
        <v>144</v>
      </c>
      <c r="CN63" s="355">
        <v>144</v>
      </c>
      <c r="CO63" s="355">
        <v>146</v>
      </c>
      <c r="CP63" s="355">
        <v>144</v>
      </c>
      <c r="CQ63" s="355">
        <v>145</v>
      </c>
      <c r="CR63" s="355">
        <v>146</v>
      </c>
      <c r="CS63" s="344">
        <v>147</v>
      </c>
      <c r="CT63" s="348">
        <v>148</v>
      </c>
      <c r="CU63" s="344">
        <v>149</v>
      </c>
      <c r="CV63" s="355">
        <v>146</v>
      </c>
      <c r="CW63" s="355">
        <v>147</v>
      </c>
      <c r="CX63" s="355">
        <v>147</v>
      </c>
      <c r="CY63" s="355"/>
      <c r="CZ63" s="355"/>
      <c r="DA63" s="355"/>
      <c r="DB63" s="355"/>
      <c r="DC63" s="355"/>
      <c r="DD63" s="355"/>
      <c r="DE63" s="355"/>
      <c r="DF63" s="355"/>
      <c r="DG63" s="355"/>
      <c r="DH63" s="103">
        <v>0</v>
      </c>
      <c r="DI63" s="83">
        <v>0</v>
      </c>
      <c r="DJ63" s="706">
        <v>-2</v>
      </c>
      <c r="DK63" s="83">
        <v>-1.3888888888888888</v>
      </c>
    </row>
    <row r="64" spans="1:115" ht="15" outlineLevel="2">
      <c r="A64" s="369">
        <v>86</v>
      </c>
      <c r="B64" s="14" t="s">
        <v>349</v>
      </c>
      <c r="C64" s="339" t="s">
        <v>351</v>
      </c>
      <c r="D64" s="345">
        <v>48</v>
      </c>
      <c r="E64" s="355">
        <v>48</v>
      </c>
      <c r="F64" s="355">
        <v>48</v>
      </c>
      <c r="G64" s="355">
        <v>48</v>
      </c>
      <c r="H64" s="355">
        <v>47</v>
      </c>
      <c r="I64" s="355">
        <v>48</v>
      </c>
      <c r="J64" s="355">
        <v>48</v>
      </c>
      <c r="K64" s="355">
        <v>48</v>
      </c>
      <c r="L64" s="355">
        <v>48</v>
      </c>
      <c r="M64" s="355">
        <v>48</v>
      </c>
      <c r="N64" s="355">
        <v>48</v>
      </c>
      <c r="O64" s="348">
        <v>57</v>
      </c>
      <c r="P64" s="345">
        <v>57</v>
      </c>
      <c r="Q64" s="355">
        <v>52</v>
      </c>
      <c r="R64" s="355">
        <v>52</v>
      </c>
      <c r="S64" s="355">
        <v>91</v>
      </c>
      <c r="T64" s="355">
        <v>91</v>
      </c>
      <c r="U64" s="355">
        <v>95</v>
      </c>
      <c r="V64" s="355">
        <v>95</v>
      </c>
      <c r="W64" s="355">
        <v>94</v>
      </c>
      <c r="X64" s="355">
        <v>94</v>
      </c>
      <c r="Y64" s="355">
        <v>95</v>
      </c>
      <c r="Z64" s="355">
        <v>95</v>
      </c>
      <c r="AA64" s="348">
        <v>96</v>
      </c>
      <c r="AB64" s="345">
        <v>96</v>
      </c>
      <c r="AC64" s="355">
        <v>96</v>
      </c>
      <c r="AD64" s="355">
        <v>96</v>
      </c>
      <c r="AE64" s="355">
        <v>96</v>
      </c>
      <c r="AF64" s="355">
        <v>94</v>
      </c>
      <c r="AG64" s="355">
        <v>93</v>
      </c>
      <c r="AH64" s="355">
        <v>93</v>
      </c>
      <c r="AI64" s="355">
        <v>93</v>
      </c>
      <c r="AJ64" s="355">
        <v>94</v>
      </c>
      <c r="AK64" s="355">
        <v>96</v>
      </c>
      <c r="AL64" s="355">
        <v>96</v>
      </c>
      <c r="AM64" s="348">
        <v>96</v>
      </c>
      <c r="AN64" s="345">
        <v>96</v>
      </c>
      <c r="AO64" s="355">
        <v>95</v>
      </c>
      <c r="AP64" s="355">
        <v>94</v>
      </c>
      <c r="AQ64" s="355">
        <v>94</v>
      </c>
      <c r="AR64" s="355">
        <v>94</v>
      </c>
      <c r="AS64" s="355">
        <v>94</v>
      </c>
      <c r="AT64" s="355">
        <v>94</v>
      </c>
      <c r="AU64" s="355">
        <v>94</v>
      </c>
      <c r="AV64" s="355">
        <v>94</v>
      </c>
      <c r="AW64" s="355">
        <v>94</v>
      </c>
      <c r="AX64" s="355">
        <v>94</v>
      </c>
      <c r="AY64" s="348">
        <v>93</v>
      </c>
      <c r="AZ64" s="345">
        <v>92</v>
      </c>
      <c r="BA64" s="355">
        <v>91</v>
      </c>
      <c r="BB64" s="355">
        <v>91</v>
      </c>
      <c r="BC64" s="355">
        <v>90</v>
      </c>
      <c r="BD64" s="355">
        <v>90</v>
      </c>
      <c r="BE64" s="355">
        <v>90</v>
      </c>
      <c r="BF64" s="355">
        <v>88</v>
      </c>
      <c r="BG64" s="355">
        <v>87</v>
      </c>
      <c r="BH64" s="355">
        <v>87</v>
      </c>
      <c r="BI64" s="355">
        <v>87</v>
      </c>
      <c r="BJ64" s="355">
        <v>87</v>
      </c>
      <c r="BK64" s="344">
        <v>87</v>
      </c>
      <c r="BL64" s="345">
        <v>86</v>
      </c>
      <c r="BM64" s="355">
        <v>86</v>
      </c>
      <c r="BN64" s="355">
        <v>88</v>
      </c>
      <c r="BO64" s="355">
        <v>88</v>
      </c>
      <c r="BP64" s="355">
        <v>88</v>
      </c>
      <c r="BQ64" s="355">
        <v>88</v>
      </c>
      <c r="BR64" s="355">
        <v>86</v>
      </c>
      <c r="BS64" s="355">
        <v>86</v>
      </c>
      <c r="BT64" s="355">
        <v>86</v>
      </c>
      <c r="BU64" s="355">
        <v>86</v>
      </c>
      <c r="BV64" s="355">
        <v>87</v>
      </c>
      <c r="BW64" s="344">
        <v>87</v>
      </c>
      <c r="BX64" s="345">
        <v>86</v>
      </c>
      <c r="BY64" s="355">
        <v>87</v>
      </c>
      <c r="BZ64" s="355">
        <v>88</v>
      </c>
      <c r="CA64" s="355">
        <v>88</v>
      </c>
      <c r="CB64" s="355">
        <v>88</v>
      </c>
      <c r="CC64" s="355">
        <v>88</v>
      </c>
      <c r="CD64" s="355">
        <v>89</v>
      </c>
      <c r="CE64" s="355">
        <v>89</v>
      </c>
      <c r="CF64" s="355">
        <v>91</v>
      </c>
      <c r="CG64" s="355">
        <v>91</v>
      </c>
      <c r="CH64" s="355">
        <v>91</v>
      </c>
      <c r="CI64" s="344">
        <v>88</v>
      </c>
      <c r="CJ64" s="345">
        <v>89</v>
      </c>
      <c r="CK64" s="355">
        <v>91</v>
      </c>
      <c r="CL64" s="355">
        <v>91</v>
      </c>
      <c r="CM64" s="355">
        <v>94</v>
      </c>
      <c r="CN64" s="355">
        <v>95</v>
      </c>
      <c r="CO64" s="355">
        <v>95</v>
      </c>
      <c r="CP64" s="355">
        <v>95</v>
      </c>
      <c r="CQ64" s="355">
        <v>94</v>
      </c>
      <c r="CR64" s="355">
        <v>94</v>
      </c>
      <c r="CS64" s="344">
        <v>94</v>
      </c>
      <c r="CT64" s="348">
        <v>96</v>
      </c>
      <c r="CU64" s="344">
        <v>93</v>
      </c>
      <c r="CV64" s="355">
        <v>92</v>
      </c>
      <c r="CW64" s="355">
        <v>93</v>
      </c>
      <c r="CX64" s="355">
        <v>92</v>
      </c>
      <c r="CY64" s="355"/>
      <c r="CZ64" s="355"/>
      <c r="DA64" s="355"/>
      <c r="DB64" s="355"/>
      <c r="DC64" s="355"/>
      <c r="DD64" s="355"/>
      <c r="DE64" s="355"/>
      <c r="DF64" s="355"/>
      <c r="DG64" s="355"/>
      <c r="DH64" s="103">
        <v>-1</v>
      </c>
      <c r="DI64" s="83">
        <v>-1.0869565217391304</v>
      </c>
      <c r="DJ64" s="706">
        <v>-1</v>
      </c>
      <c r="DK64" s="83">
        <v>-1.1363636363636365</v>
      </c>
    </row>
    <row r="65" spans="1:115" ht="15" outlineLevel="2">
      <c r="A65" s="369">
        <v>107</v>
      </c>
      <c r="B65" s="14" t="s">
        <v>349</v>
      </c>
      <c r="C65" s="339" t="s">
        <v>352</v>
      </c>
      <c r="D65" s="345">
        <v>141</v>
      </c>
      <c r="E65" s="355">
        <v>141</v>
      </c>
      <c r="F65" s="355">
        <v>141</v>
      </c>
      <c r="G65" s="355">
        <v>141</v>
      </c>
      <c r="H65" s="355">
        <v>141</v>
      </c>
      <c r="I65" s="355">
        <v>143</v>
      </c>
      <c r="J65" s="355">
        <v>143</v>
      </c>
      <c r="K65" s="355">
        <v>143</v>
      </c>
      <c r="L65" s="355">
        <v>143</v>
      </c>
      <c r="M65" s="355">
        <v>142</v>
      </c>
      <c r="N65" s="355">
        <v>142</v>
      </c>
      <c r="O65" s="348">
        <v>166</v>
      </c>
      <c r="P65" s="345">
        <v>165</v>
      </c>
      <c r="Q65" s="355">
        <v>141</v>
      </c>
      <c r="R65" s="355">
        <v>135</v>
      </c>
      <c r="S65" s="355">
        <v>169</v>
      </c>
      <c r="T65" s="355">
        <v>167</v>
      </c>
      <c r="U65" s="355">
        <v>173</v>
      </c>
      <c r="V65" s="355">
        <v>165</v>
      </c>
      <c r="W65" s="355">
        <v>163</v>
      </c>
      <c r="X65" s="355">
        <v>163</v>
      </c>
      <c r="Y65" s="355">
        <v>164</v>
      </c>
      <c r="Z65" s="355">
        <v>164</v>
      </c>
      <c r="AA65" s="348">
        <v>167</v>
      </c>
      <c r="AB65" s="345">
        <v>167</v>
      </c>
      <c r="AC65" s="355">
        <v>167</v>
      </c>
      <c r="AD65" s="355">
        <v>166</v>
      </c>
      <c r="AE65" s="355">
        <v>166</v>
      </c>
      <c r="AF65" s="355">
        <v>166</v>
      </c>
      <c r="AG65" s="355">
        <v>164</v>
      </c>
      <c r="AH65" s="355">
        <v>165</v>
      </c>
      <c r="AI65" s="355">
        <v>168</v>
      </c>
      <c r="AJ65" s="355">
        <v>168</v>
      </c>
      <c r="AK65" s="355">
        <v>170</v>
      </c>
      <c r="AL65" s="355">
        <v>170</v>
      </c>
      <c r="AM65" s="348">
        <v>169</v>
      </c>
      <c r="AN65" s="345">
        <v>169</v>
      </c>
      <c r="AO65" s="355">
        <v>171</v>
      </c>
      <c r="AP65" s="355">
        <v>171</v>
      </c>
      <c r="AQ65" s="355">
        <v>171</v>
      </c>
      <c r="AR65" s="355">
        <v>171</v>
      </c>
      <c r="AS65" s="355">
        <v>171</v>
      </c>
      <c r="AT65" s="355">
        <v>171</v>
      </c>
      <c r="AU65" s="355">
        <v>171</v>
      </c>
      <c r="AV65" s="355">
        <v>171</v>
      </c>
      <c r="AW65" s="355">
        <v>170</v>
      </c>
      <c r="AX65" s="355">
        <v>170</v>
      </c>
      <c r="AY65" s="348">
        <v>170</v>
      </c>
      <c r="AZ65" s="345">
        <v>170</v>
      </c>
      <c r="BA65" s="355">
        <v>170</v>
      </c>
      <c r="BB65" s="355">
        <v>170</v>
      </c>
      <c r="BC65" s="355">
        <v>170</v>
      </c>
      <c r="BD65" s="355">
        <v>170</v>
      </c>
      <c r="BE65" s="355">
        <v>169</v>
      </c>
      <c r="BF65" s="355">
        <v>165</v>
      </c>
      <c r="BG65" s="355">
        <v>166</v>
      </c>
      <c r="BH65" s="355">
        <v>165</v>
      </c>
      <c r="BI65" s="355">
        <v>165</v>
      </c>
      <c r="BJ65" s="355">
        <v>166</v>
      </c>
      <c r="BK65" s="344">
        <v>166</v>
      </c>
      <c r="BL65" s="345">
        <v>165</v>
      </c>
      <c r="BM65" s="355">
        <v>165</v>
      </c>
      <c r="BN65" s="355">
        <v>167</v>
      </c>
      <c r="BO65" s="355">
        <v>168</v>
      </c>
      <c r="BP65" s="355">
        <v>168</v>
      </c>
      <c r="BQ65" s="355">
        <v>169</v>
      </c>
      <c r="BR65" s="355">
        <v>169</v>
      </c>
      <c r="BS65" s="355">
        <v>169</v>
      </c>
      <c r="BT65" s="355">
        <v>169</v>
      </c>
      <c r="BU65" s="355">
        <v>167</v>
      </c>
      <c r="BV65" s="355">
        <v>167</v>
      </c>
      <c r="BW65" s="344">
        <v>167</v>
      </c>
      <c r="BX65" s="345">
        <v>167</v>
      </c>
      <c r="BY65" s="355">
        <v>166</v>
      </c>
      <c r="BZ65" s="355">
        <v>180</v>
      </c>
      <c r="CA65" s="355">
        <v>181</v>
      </c>
      <c r="CB65" s="355">
        <v>195</v>
      </c>
      <c r="CC65" s="355">
        <v>192</v>
      </c>
      <c r="CD65" s="355">
        <v>182</v>
      </c>
      <c r="CE65" s="355">
        <v>182</v>
      </c>
      <c r="CF65" s="355">
        <v>180</v>
      </c>
      <c r="CG65" s="355">
        <v>181</v>
      </c>
      <c r="CH65" s="355">
        <v>178</v>
      </c>
      <c r="CI65" s="344">
        <v>175</v>
      </c>
      <c r="CJ65" s="345">
        <v>177</v>
      </c>
      <c r="CK65" s="355">
        <v>176</v>
      </c>
      <c r="CL65" s="355">
        <v>175</v>
      </c>
      <c r="CM65" s="355">
        <v>177</v>
      </c>
      <c r="CN65" s="355">
        <v>177</v>
      </c>
      <c r="CO65" s="355">
        <v>177</v>
      </c>
      <c r="CP65" s="355">
        <v>179</v>
      </c>
      <c r="CQ65" s="355">
        <v>177</v>
      </c>
      <c r="CR65" s="355">
        <v>179</v>
      </c>
      <c r="CS65" s="344">
        <v>179</v>
      </c>
      <c r="CT65" s="348">
        <v>181</v>
      </c>
      <c r="CU65" s="344">
        <v>184</v>
      </c>
      <c r="CV65" s="355">
        <v>183</v>
      </c>
      <c r="CW65" s="355">
        <v>180</v>
      </c>
      <c r="CX65" s="355">
        <v>181</v>
      </c>
      <c r="CY65" s="355"/>
      <c r="CZ65" s="355"/>
      <c r="DA65" s="355"/>
      <c r="DB65" s="355"/>
      <c r="DC65" s="355"/>
      <c r="DD65" s="355"/>
      <c r="DE65" s="355"/>
      <c r="DF65" s="355"/>
      <c r="DG65" s="355"/>
      <c r="DH65" s="103">
        <v>1</v>
      </c>
      <c r="DI65" s="83">
        <v>0.55248618784530379</v>
      </c>
      <c r="DJ65" s="706">
        <v>-3</v>
      </c>
      <c r="DK65" s="83">
        <v>-1.7142857142857144</v>
      </c>
    </row>
    <row r="66" spans="1:115" ht="15" outlineLevel="2">
      <c r="A66" s="369">
        <v>134</v>
      </c>
      <c r="B66" s="14" t="s">
        <v>349</v>
      </c>
      <c r="C66" s="339" t="s">
        <v>353</v>
      </c>
      <c r="D66" s="345">
        <v>83</v>
      </c>
      <c r="E66" s="355">
        <v>83</v>
      </c>
      <c r="F66" s="355">
        <v>83</v>
      </c>
      <c r="G66" s="355">
        <v>83</v>
      </c>
      <c r="H66" s="355">
        <v>83</v>
      </c>
      <c r="I66" s="355">
        <v>83</v>
      </c>
      <c r="J66" s="355">
        <v>83</v>
      </c>
      <c r="K66" s="355">
        <v>83</v>
      </c>
      <c r="L66" s="355">
        <v>83</v>
      </c>
      <c r="M66" s="355">
        <v>83</v>
      </c>
      <c r="N66" s="355">
        <v>83</v>
      </c>
      <c r="O66" s="348">
        <v>106</v>
      </c>
      <c r="P66" s="345">
        <v>105</v>
      </c>
      <c r="Q66" s="355">
        <v>95</v>
      </c>
      <c r="R66" s="355">
        <v>95</v>
      </c>
      <c r="S66" s="355">
        <v>126</v>
      </c>
      <c r="T66" s="355">
        <v>126</v>
      </c>
      <c r="U66" s="355">
        <v>133</v>
      </c>
      <c r="V66" s="355">
        <v>131</v>
      </c>
      <c r="W66" s="355">
        <v>131</v>
      </c>
      <c r="X66" s="355">
        <v>130</v>
      </c>
      <c r="Y66" s="355">
        <v>132</v>
      </c>
      <c r="Z66" s="355">
        <v>131</v>
      </c>
      <c r="AA66" s="348">
        <v>132</v>
      </c>
      <c r="AB66" s="345">
        <v>132</v>
      </c>
      <c r="AC66" s="355">
        <v>132</v>
      </c>
      <c r="AD66" s="355">
        <v>134</v>
      </c>
      <c r="AE66" s="355">
        <v>134</v>
      </c>
      <c r="AF66" s="355">
        <v>136</v>
      </c>
      <c r="AG66" s="355">
        <v>136</v>
      </c>
      <c r="AH66" s="355">
        <v>137</v>
      </c>
      <c r="AI66" s="355">
        <v>137</v>
      </c>
      <c r="AJ66" s="355">
        <v>137</v>
      </c>
      <c r="AK66" s="355">
        <v>137</v>
      </c>
      <c r="AL66" s="355">
        <v>137</v>
      </c>
      <c r="AM66" s="348">
        <v>137</v>
      </c>
      <c r="AN66" s="345">
        <v>135</v>
      </c>
      <c r="AO66" s="355">
        <v>136</v>
      </c>
      <c r="AP66" s="355">
        <v>136</v>
      </c>
      <c r="AQ66" s="355">
        <v>133</v>
      </c>
      <c r="AR66" s="355">
        <v>132</v>
      </c>
      <c r="AS66" s="355">
        <v>132</v>
      </c>
      <c r="AT66" s="355">
        <v>132</v>
      </c>
      <c r="AU66" s="355">
        <v>132</v>
      </c>
      <c r="AV66" s="355">
        <v>132</v>
      </c>
      <c r="AW66" s="355">
        <v>132</v>
      </c>
      <c r="AX66" s="355">
        <v>131</v>
      </c>
      <c r="AY66" s="348">
        <v>131</v>
      </c>
      <c r="AZ66" s="345">
        <v>131</v>
      </c>
      <c r="BA66" s="355">
        <v>131</v>
      </c>
      <c r="BB66" s="355">
        <v>131</v>
      </c>
      <c r="BC66" s="355">
        <v>131</v>
      </c>
      <c r="BD66" s="355">
        <v>130</v>
      </c>
      <c r="BE66" s="355">
        <v>130</v>
      </c>
      <c r="BF66" s="355">
        <v>127</v>
      </c>
      <c r="BG66" s="355">
        <v>126</v>
      </c>
      <c r="BH66" s="355">
        <v>126</v>
      </c>
      <c r="BI66" s="355">
        <v>126</v>
      </c>
      <c r="BJ66" s="355">
        <v>126</v>
      </c>
      <c r="BK66" s="344">
        <v>125</v>
      </c>
      <c r="BL66" s="345">
        <v>124</v>
      </c>
      <c r="BM66" s="355">
        <v>124</v>
      </c>
      <c r="BN66" s="355">
        <v>127</v>
      </c>
      <c r="BO66" s="355">
        <v>129</v>
      </c>
      <c r="BP66" s="355">
        <v>129</v>
      </c>
      <c r="BQ66" s="355">
        <v>130</v>
      </c>
      <c r="BR66" s="355">
        <v>129</v>
      </c>
      <c r="BS66" s="355">
        <v>129</v>
      </c>
      <c r="BT66" s="355">
        <v>129</v>
      </c>
      <c r="BU66" s="355">
        <v>128</v>
      </c>
      <c r="BV66" s="355">
        <v>128</v>
      </c>
      <c r="BW66" s="344">
        <v>128</v>
      </c>
      <c r="BX66" s="345">
        <v>131</v>
      </c>
      <c r="BY66" s="355">
        <v>131</v>
      </c>
      <c r="BZ66" s="355">
        <v>133</v>
      </c>
      <c r="CA66" s="355">
        <v>134</v>
      </c>
      <c r="CB66" s="355">
        <v>135</v>
      </c>
      <c r="CC66" s="355">
        <v>133</v>
      </c>
      <c r="CD66" s="355">
        <v>132</v>
      </c>
      <c r="CE66" s="355">
        <v>132</v>
      </c>
      <c r="CF66" s="355">
        <v>135</v>
      </c>
      <c r="CG66" s="355">
        <v>136</v>
      </c>
      <c r="CH66" s="355">
        <v>135</v>
      </c>
      <c r="CI66" s="344">
        <v>135</v>
      </c>
      <c r="CJ66" s="345">
        <v>135</v>
      </c>
      <c r="CK66" s="355">
        <v>134</v>
      </c>
      <c r="CL66" s="355">
        <v>134</v>
      </c>
      <c r="CM66" s="355">
        <v>137</v>
      </c>
      <c r="CN66" s="355">
        <v>136</v>
      </c>
      <c r="CO66" s="355">
        <v>136</v>
      </c>
      <c r="CP66" s="355">
        <v>136</v>
      </c>
      <c r="CQ66" s="355">
        <v>137</v>
      </c>
      <c r="CR66" s="355">
        <v>137</v>
      </c>
      <c r="CS66" s="344">
        <v>136</v>
      </c>
      <c r="CT66" s="348">
        <v>135</v>
      </c>
      <c r="CU66" s="344">
        <v>134</v>
      </c>
      <c r="CV66" s="355">
        <v>134</v>
      </c>
      <c r="CW66" s="355">
        <v>134</v>
      </c>
      <c r="CX66" s="355">
        <v>133</v>
      </c>
      <c r="CY66" s="355"/>
      <c r="CZ66" s="355"/>
      <c r="DA66" s="355"/>
      <c r="DB66" s="355"/>
      <c r="DC66" s="355"/>
      <c r="DD66" s="355"/>
      <c r="DE66" s="355"/>
      <c r="DF66" s="355"/>
      <c r="DG66" s="355"/>
      <c r="DH66" s="103">
        <v>-1</v>
      </c>
      <c r="DI66" s="83">
        <v>-0.75187969924812026</v>
      </c>
      <c r="DJ66" s="706">
        <v>-1</v>
      </c>
      <c r="DK66" s="83">
        <v>-0.74074074074074081</v>
      </c>
    </row>
    <row r="67" spans="1:115" ht="15" outlineLevel="2">
      <c r="A67" s="369">
        <v>150</v>
      </c>
      <c r="B67" s="14" t="s">
        <v>349</v>
      </c>
      <c r="C67" s="339" t="s">
        <v>354</v>
      </c>
      <c r="D67" s="345">
        <v>137</v>
      </c>
      <c r="E67" s="355">
        <v>137</v>
      </c>
      <c r="F67" s="355">
        <v>137</v>
      </c>
      <c r="G67" s="355">
        <v>137</v>
      </c>
      <c r="H67" s="355">
        <v>137</v>
      </c>
      <c r="I67" s="355">
        <v>137</v>
      </c>
      <c r="J67" s="355">
        <v>137</v>
      </c>
      <c r="K67" s="355">
        <v>137</v>
      </c>
      <c r="L67" s="355">
        <v>137</v>
      </c>
      <c r="M67" s="355">
        <v>137</v>
      </c>
      <c r="N67" s="355">
        <v>136</v>
      </c>
      <c r="O67" s="348">
        <v>139</v>
      </c>
      <c r="P67" s="345">
        <v>139</v>
      </c>
      <c r="Q67" s="355">
        <v>116</v>
      </c>
      <c r="R67" s="355">
        <v>116</v>
      </c>
      <c r="S67" s="355">
        <v>158</v>
      </c>
      <c r="T67" s="355">
        <v>154</v>
      </c>
      <c r="U67" s="355">
        <v>155</v>
      </c>
      <c r="V67" s="355">
        <v>153</v>
      </c>
      <c r="W67" s="355">
        <v>152</v>
      </c>
      <c r="X67" s="355">
        <v>152</v>
      </c>
      <c r="Y67" s="355">
        <v>152</v>
      </c>
      <c r="Z67" s="355">
        <v>152</v>
      </c>
      <c r="AA67" s="348">
        <v>152</v>
      </c>
      <c r="AB67" s="345">
        <v>152</v>
      </c>
      <c r="AC67" s="355">
        <v>152</v>
      </c>
      <c r="AD67" s="355">
        <v>151</v>
      </c>
      <c r="AE67" s="355">
        <v>151</v>
      </c>
      <c r="AF67" s="355">
        <v>150</v>
      </c>
      <c r="AG67" s="355">
        <v>149</v>
      </c>
      <c r="AH67" s="355">
        <v>149</v>
      </c>
      <c r="AI67" s="355">
        <v>150</v>
      </c>
      <c r="AJ67" s="355">
        <v>150</v>
      </c>
      <c r="AK67" s="355">
        <v>149</v>
      </c>
      <c r="AL67" s="355">
        <v>148</v>
      </c>
      <c r="AM67" s="348">
        <v>148</v>
      </c>
      <c r="AN67" s="345">
        <v>148</v>
      </c>
      <c r="AO67" s="355">
        <v>147</v>
      </c>
      <c r="AP67" s="355">
        <v>147</v>
      </c>
      <c r="AQ67" s="355">
        <v>147</v>
      </c>
      <c r="AR67" s="355">
        <v>147</v>
      </c>
      <c r="AS67" s="355">
        <v>147</v>
      </c>
      <c r="AT67" s="355">
        <v>147</v>
      </c>
      <c r="AU67" s="355">
        <v>146</v>
      </c>
      <c r="AV67" s="355">
        <v>145</v>
      </c>
      <c r="AW67" s="355">
        <v>145</v>
      </c>
      <c r="AX67" s="355">
        <v>145</v>
      </c>
      <c r="AY67" s="348">
        <v>145</v>
      </c>
      <c r="AZ67" s="345">
        <v>144</v>
      </c>
      <c r="BA67" s="355">
        <v>143</v>
      </c>
      <c r="BB67" s="355">
        <v>142</v>
      </c>
      <c r="BC67" s="355">
        <v>142</v>
      </c>
      <c r="BD67" s="355">
        <v>142</v>
      </c>
      <c r="BE67" s="355">
        <v>141</v>
      </c>
      <c r="BF67" s="355">
        <v>136</v>
      </c>
      <c r="BG67" s="355">
        <v>135</v>
      </c>
      <c r="BH67" s="355">
        <v>135</v>
      </c>
      <c r="BI67" s="355">
        <v>134</v>
      </c>
      <c r="BJ67" s="355">
        <v>133</v>
      </c>
      <c r="BK67" s="344">
        <v>133</v>
      </c>
      <c r="BL67" s="345">
        <v>133</v>
      </c>
      <c r="BM67" s="355">
        <v>132</v>
      </c>
      <c r="BN67" s="355">
        <v>132</v>
      </c>
      <c r="BO67" s="355">
        <v>133</v>
      </c>
      <c r="BP67" s="355">
        <v>133</v>
      </c>
      <c r="BQ67" s="355">
        <v>133</v>
      </c>
      <c r="BR67" s="355">
        <v>133</v>
      </c>
      <c r="BS67" s="355">
        <v>130</v>
      </c>
      <c r="BT67" s="355">
        <v>130</v>
      </c>
      <c r="BU67" s="355">
        <v>129</v>
      </c>
      <c r="BV67" s="355">
        <v>127</v>
      </c>
      <c r="BW67" s="344">
        <v>127</v>
      </c>
      <c r="BX67" s="345">
        <v>127</v>
      </c>
      <c r="BY67" s="355">
        <v>126</v>
      </c>
      <c r="BZ67" s="355">
        <v>136</v>
      </c>
      <c r="CA67" s="355">
        <v>136</v>
      </c>
      <c r="CB67" s="355">
        <v>137</v>
      </c>
      <c r="CC67" s="355">
        <v>135</v>
      </c>
      <c r="CD67" s="355">
        <v>132</v>
      </c>
      <c r="CE67" s="355">
        <v>132</v>
      </c>
      <c r="CF67" s="355">
        <v>134</v>
      </c>
      <c r="CG67" s="355">
        <v>134</v>
      </c>
      <c r="CH67" s="355">
        <v>133</v>
      </c>
      <c r="CI67" s="344">
        <v>131</v>
      </c>
      <c r="CJ67" s="345">
        <v>132</v>
      </c>
      <c r="CK67" s="355">
        <v>131</v>
      </c>
      <c r="CL67" s="355">
        <v>130</v>
      </c>
      <c r="CM67" s="355">
        <v>129</v>
      </c>
      <c r="CN67" s="355">
        <v>128</v>
      </c>
      <c r="CO67" s="355">
        <v>128</v>
      </c>
      <c r="CP67" s="355">
        <v>129</v>
      </c>
      <c r="CQ67" s="355">
        <v>130</v>
      </c>
      <c r="CR67" s="355">
        <v>130</v>
      </c>
      <c r="CS67" s="344">
        <v>129</v>
      </c>
      <c r="CT67" s="348">
        <v>129</v>
      </c>
      <c r="CU67" s="344">
        <v>129</v>
      </c>
      <c r="CV67" s="355">
        <v>127</v>
      </c>
      <c r="CW67" s="355">
        <v>127</v>
      </c>
      <c r="CX67" s="355">
        <v>128</v>
      </c>
      <c r="CY67" s="355"/>
      <c r="CZ67" s="355"/>
      <c r="DA67" s="355"/>
      <c r="DB67" s="355"/>
      <c r="DC67" s="355"/>
      <c r="DD67" s="355"/>
      <c r="DE67" s="355"/>
      <c r="DF67" s="355"/>
      <c r="DG67" s="355"/>
      <c r="DH67" s="103">
        <v>1</v>
      </c>
      <c r="DI67" s="83">
        <v>0.78125</v>
      </c>
      <c r="DJ67" s="706">
        <v>-1</v>
      </c>
      <c r="DK67" s="83">
        <v>-0.76335877862595414</v>
      </c>
    </row>
    <row r="68" spans="1:115" ht="15" outlineLevel="2">
      <c r="A68" s="369">
        <v>237</v>
      </c>
      <c r="B68" s="14" t="s">
        <v>349</v>
      </c>
      <c r="C68" s="339" t="s">
        <v>355</v>
      </c>
      <c r="D68" s="345">
        <v>167</v>
      </c>
      <c r="E68" s="355">
        <v>167</v>
      </c>
      <c r="F68" s="355">
        <v>167</v>
      </c>
      <c r="G68" s="355">
        <v>167</v>
      </c>
      <c r="H68" s="355">
        <v>167</v>
      </c>
      <c r="I68" s="355">
        <v>168</v>
      </c>
      <c r="J68" s="355">
        <v>168</v>
      </c>
      <c r="K68" s="355">
        <v>168</v>
      </c>
      <c r="L68" s="355">
        <v>168</v>
      </c>
      <c r="M68" s="355">
        <v>168</v>
      </c>
      <c r="N68" s="355">
        <v>168</v>
      </c>
      <c r="O68" s="348">
        <v>179</v>
      </c>
      <c r="P68" s="345">
        <v>179</v>
      </c>
      <c r="Q68" s="355">
        <v>164</v>
      </c>
      <c r="R68" s="355">
        <v>162</v>
      </c>
      <c r="S68" s="355">
        <v>233</v>
      </c>
      <c r="T68" s="355">
        <v>230</v>
      </c>
      <c r="U68" s="355">
        <v>238</v>
      </c>
      <c r="V68" s="355">
        <v>236</v>
      </c>
      <c r="W68" s="355">
        <v>235</v>
      </c>
      <c r="X68" s="355">
        <v>235</v>
      </c>
      <c r="Y68" s="355">
        <v>239</v>
      </c>
      <c r="Z68" s="355">
        <v>238</v>
      </c>
      <c r="AA68" s="348">
        <v>238</v>
      </c>
      <c r="AB68" s="345">
        <v>237</v>
      </c>
      <c r="AC68" s="355">
        <v>236</v>
      </c>
      <c r="AD68" s="355">
        <v>235</v>
      </c>
      <c r="AE68" s="355">
        <v>235</v>
      </c>
      <c r="AF68" s="355">
        <v>233</v>
      </c>
      <c r="AG68" s="355">
        <v>232</v>
      </c>
      <c r="AH68" s="355">
        <v>232</v>
      </c>
      <c r="AI68" s="355">
        <v>234</v>
      </c>
      <c r="AJ68" s="355">
        <v>233</v>
      </c>
      <c r="AK68" s="355">
        <v>234</v>
      </c>
      <c r="AL68" s="355">
        <v>234</v>
      </c>
      <c r="AM68" s="348">
        <v>234</v>
      </c>
      <c r="AN68" s="345">
        <v>234</v>
      </c>
      <c r="AO68" s="355">
        <v>233</v>
      </c>
      <c r="AP68" s="355">
        <v>233</v>
      </c>
      <c r="AQ68" s="355">
        <v>232</v>
      </c>
      <c r="AR68" s="355">
        <v>231</v>
      </c>
      <c r="AS68" s="355">
        <v>231</v>
      </c>
      <c r="AT68" s="355">
        <v>230</v>
      </c>
      <c r="AU68" s="355">
        <v>229</v>
      </c>
      <c r="AV68" s="355">
        <v>229</v>
      </c>
      <c r="AW68" s="355">
        <v>227</v>
      </c>
      <c r="AX68" s="355">
        <v>227</v>
      </c>
      <c r="AY68" s="348">
        <v>227</v>
      </c>
      <c r="AZ68" s="345">
        <v>226</v>
      </c>
      <c r="BA68" s="355">
        <v>226</v>
      </c>
      <c r="BB68" s="355">
        <v>225</v>
      </c>
      <c r="BC68" s="355">
        <v>225</v>
      </c>
      <c r="BD68" s="355">
        <v>225</v>
      </c>
      <c r="BE68" s="355">
        <v>225</v>
      </c>
      <c r="BF68" s="355">
        <v>220</v>
      </c>
      <c r="BG68" s="355">
        <v>222</v>
      </c>
      <c r="BH68" s="355">
        <v>222</v>
      </c>
      <c r="BI68" s="355">
        <v>221</v>
      </c>
      <c r="BJ68" s="355">
        <v>218</v>
      </c>
      <c r="BK68" s="344">
        <v>218</v>
      </c>
      <c r="BL68" s="345">
        <v>216</v>
      </c>
      <c r="BM68" s="355">
        <v>216</v>
      </c>
      <c r="BN68" s="355">
        <v>219</v>
      </c>
      <c r="BO68" s="355">
        <v>219</v>
      </c>
      <c r="BP68" s="355">
        <v>219</v>
      </c>
      <c r="BQ68" s="355">
        <v>219</v>
      </c>
      <c r="BR68" s="355">
        <v>215</v>
      </c>
      <c r="BS68" s="355">
        <v>215</v>
      </c>
      <c r="BT68" s="355">
        <v>215</v>
      </c>
      <c r="BU68" s="355">
        <v>215</v>
      </c>
      <c r="BV68" s="355">
        <v>216</v>
      </c>
      <c r="BW68" s="344">
        <v>216</v>
      </c>
      <c r="BX68" s="345">
        <v>218</v>
      </c>
      <c r="BY68" s="355">
        <v>215</v>
      </c>
      <c r="BZ68" s="355">
        <v>224</v>
      </c>
      <c r="CA68" s="355">
        <v>225</v>
      </c>
      <c r="CB68" s="355">
        <v>226</v>
      </c>
      <c r="CC68" s="355">
        <v>225</v>
      </c>
      <c r="CD68" s="355">
        <v>225</v>
      </c>
      <c r="CE68" s="355">
        <v>225</v>
      </c>
      <c r="CF68" s="355">
        <v>226</v>
      </c>
      <c r="CG68" s="355">
        <v>225</v>
      </c>
      <c r="CH68" s="355">
        <v>222</v>
      </c>
      <c r="CI68" s="344">
        <v>222</v>
      </c>
      <c r="CJ68" s="345">
        <v>222</v>
      </c>
      <c r="CK68" s="355">
        <v>218</v>
      </c>
      <c r="CL68" s="355">
        <v>217</v>
      </c>
      <c r="CM68" s="355">
        <v>220</v>
      </c>
      <c r="CN68" s="355">
        <v>221</v>
      </c>
      <c r="CO68" s="355">
        <v>221</v>
      </c>
      <c r="CP68" s="355">
        <v>218</v>
      </c>
      <c r="CQ68" s="355">
        <v>220</v>
      </c>
      <c r="CR68" s="355">
        <v>221</v>
      </c>
      <c r="CS68" s="344">
        <v>220</v>
      </c>
      <c r="CT68" s="348">
        <v>219</v>
      </c>
      <c r="CU68" s="344">
        <v>219</v>
      </c>
      <c r="CV68" s="355">
        <v>218</v>
      </c>
      <c r="CW68" s="355">
        <v>215</v>
      </c>
      <c r="CX68" s="355">
        <v>215</v>
      </c>
      <c r="CY68" s="355"/>
      <c r="CZ68" s="355"/>
      <c r="DA68" s="355"/>
      <c r="DB68" s="355"/>
      <c r="DC68" s="355"/>
      <c r="DD68" s="355"/>
      <c r="DE68" s="355"/>
      <c r="DF68" s="355"/>
      <c r="DG68" s="355"/>
      <c r="DH68" s="103">
        <v>0</v>
      </c>
      <c r="DI68" s="83">
        <v>0</v>
      </c>
      <c r="DJ68" s="706">
        <v>-4</v>
      </c>
      <c r="DK68" s="83">
        <v>-1.8018018018018018</v>
      </c>
    </row>
    <row r="69" spans="1:115" ht="15" outlineLevel="2">
      <c r="A69" s="369">
        <v>264</v>
      </c>
      <c r="B69" s="14" t="s">
        <v>349</v>
      </c>
      <c r="C69" s="339" t="s">
        <v>356</v>
      </c>
      <c r="D69" s="345">
        <v>81</v>
      </c>
      <c r="E69" s="355">
        <v>81</v>
      </c>
      <c r="F69" s="355">
        <v>81</v>
      </c>
      <c r="G69" s="355">
        <v>81</v>
      </c>
      <c r="H69" s="355">
        <v>81</v>
      </c>
      <c r="I69" s="355">
        <v>84</v>
      </c>
      <c r="J69" s="355">
        <v>84</v>
      </c>
      <c r="K69" s="355">
        <v>84</v>
      </c>
      <c r="L69" s="355">
        <v>84</v>
      </c>
      <c r="M69" s="355">
        <v>84</v>
      </c>
      <c r="N69" s="355">
        <v>83</v>
      </c>
      <c r="O69" s="348">
        <v>91</v>
      </c>
      <c r="P69" s="345">
        <v>90</v>
      </c>
      <c r="Q69" s="355">
        <v>81</v>
      </c>
      <c r="R69" s="355">
        <v>80</v>
      </c>
      <c r="S69" s="355">
        <v>116</v>
      </c>
      <c r="T69" s="355">
        <v>114</v>
      </c>
      <c r="U69" s="355">
        <v>119</v>
      </c>
      <c r="V69" s="355">
        <v>118</v>
      </c>
      <c r="W69" s="355">
        <v>118</v>
      </c>
      <c r="X69" s="355">
        <v>118</v>
      </c>
      <c r="Y69" s="355">
        <v>119</v>
      </c>
      <c r="Z69" s="355">
        <v>119</v>
      </c>
      <c r="AA69" s="348">
        <v>121</v>
      </c>
      <c r="AB69" s="345">
        <v>121</v>
      </c>
      <c r="AC69" s="355">
        <v>121</v>
      </c>
      <c r="AD69" s="355">
        <v>121</v>
      </c>
      <c r="AE69" s="355">
        <v>121</v>
      </c>
      <c r="AF69" s="355">
        <v>123</v>
      </c>
      <c r="AG69" s="355">
        <v>121</v>
      </c>
      <c r="AH69" s="355">
        <v>121</v>
      </c>
      <c r="AI69" s="355">
        <v>122</v>
      </c>
      <c r="AJ69" s="355">
        <v>122</v>
      </c>
      <c r="AK69" s="355">
        <v>123</v>
      </c>
      <c r="AL69" s="355">
        <v>123</v>
      </c>
      <c r="AM69" s="348">
        <v>123</v>
      </c>
      <c r="AN69" s="345">
        <v>123</v>
      </c>
      <c r="AO69" s="355">
        <v>124</v>
      </c>
      <c r="AP69" s="355">
        <v>124</v>
      </c>
      <c r="AQ69" s="355">
        <v>124</v>
      </c>
      <c r="AR69" s="355">
        <v>124</v>
      </c>
      <c r="AS69" s="355">
        <v>124</v>
      </c>
      <c r="AT69" s="355">
        <v>124</v>
      </c>
      <c r="AU69" s="355">
        <v>122</v>
      </c>
      <c r="AV69" s="355">
        <v>122</v>
      </c>
      <c r="AW69" s="355">
        <v>122</v>
      </c>
      <c r="AX69" s="355">
        <v>121</v>
      </c>
      <c r="AY69" s="348">
        <v>121</v>
      </c>
      <c r="AZ69" s="345">
        <v>121</v>
      </c>
      <c r="BA69" s="355">
        <v>121</v>
      </c>
      <c r="BB69" s="355">
        <v>120</v>
      </c>
      <c r="BC69" s="355">
        <v>120</v>
      </c>
      <c r="BD69" s="355">
        <v>118</v>
      </c>
      <c r="BE69" s="355">
        <v>118</v>
      </c>
      <c r="BF69" s="355">
        <v>116</v>
      </c>
      <c r="BG69" s="355">
        <v>116</v>
      </c>
      <c r="BH69" s="355">
        <v>116</v>
      </c>
      <c r="BI69" s="355">
        <v>116</v>
      </c>
      <c r="BJ69" s="355">
        <v>116</v>
      </c>
      <c r="BK69" s="344">
        <v>115</v>
      </c>
      <c r="BL69" s="345">
        <v>114</v>
      </c>
      <c r="BM69" s="355">
        <v>114</v>
      </c>
      <c r="BN69" s="355">
        <v>117</v>
      </c>
      <c r="BO69" s="355">
        <v>117</v>
      </c>
      <c r="BP69" s="355">
        <v>117</v>
      </c>
      <c r="BQ69" s="355">
        <v>117</v>
      </c>
      <c r="BR69" s="355">
        <v>114</v>
      </c>
      <c r="BS69" s="355">
        <v>114</v>
      </c>
      <c r="BT69" s="355">
        <v>114</v>
      </c>
      <c r="BU69" s="355">
        <v>114</v>
      </c>
      <c r="BV69" s="355">
        <v>114</v>
      </c>
      <c r="BW69" s="344">
        <v>114</v>
      </c>
      <c r="BX69" s="345">
        <v>117</v>
      </c>
      <c r="BY69" s="355">
        <v>117</v>
      </c>
      <c r="BZ69" s="355">
        <v>127</v>
      </c>
      <c r="CA69" s="355">
        <v>127</v>
      </c>
      <c r="CB69" s="355">
        <v>128</v>
      </c>
      <c r="CC69" s="355">
        <v>127</v>
      </c>
      <c r="CD69" s="355">
        <v>128</v>
      </c>
      <c r="CE69" s="355">
        <v>127</v>
      </c>
      <c r="CF69" s="355">
        <v>127</v>
      </c>
      <c r="CG69" s="355">
        <v>128</v>
      </c>
      <c r="CH69" s="355">
        <v>128</v>
      </c>
      <c r="CI69" s="344">
        <v>128</v>
      </c>
      <c r="CJ69" s="345">
        <v>128</v>
      </c>
      <c r="CK69" s="355">
        <v>126</v>
      </c>
      <c r="CL69" s="355">
        <v>130</v>
      </c>
      <c r="CM69" s="355">
        <v>129</v>
      </c>
      <c r="CN69" s="355">
        <v>128</v>
      </c>
      <c r="CO69" s="355">
        <v>130</v>
      </c>
      <c r="CP69" s="355">
        <v>130</v>
      </c>
      <c r="CQ69" s="355">
        <v>132</v>
      </c>
      <c r="CR69" s="355">
        <v>132</v>
      </c>
      <c r="CS69" s="344">
        <v>131</v>
      </c>
      <c r="CT69" s="348">
        <v>131</v>
      </c>
      <c r="CU69" s="344">
        <v>132</v>
      </c>
      <c r="CV69" s="355">
        <v>131</v>
      </c>
      <c r="CW69" s="355">
        <v>130</v>
      </c>
      <c r="CX69" s="355">
        <v>131</v>
      </c>
      <c r="CY69" s="355"/>
      <c r="CZ69" s="355"/>
      <c r="DA69" s="355"/>
      <c r="DB69" s="355"/>
      <c r="DC69" s="355"/>
      <c r="DD69" s="355"/>
      <c r="DE69" s="355"/>
      <c r="DF69" s="355"/>
      <c r="DG69" s="355"/>
      <c r="DH69" s="103">
        <v>1</v>
      </c>
      <c r="DI69" s="83">
        <v>0.76335877862595414</v>
      </c>
      <c r="DJ69" s="706">
        <v>-1</v>
      </c>
      <c r="DK69" s="83">
        <v>-0.78125</v>
      </c>
    </row>
    <row r="70" spans="1:115" ht="15" outlineLevel="2">
      <c r="A70" s="369">
        <v>310</v>
      </c>
      <c r="B70" s="14" t="s">
        <v>349</v>
      </c>
      <c r="C70" s="339" t="s">
        <v>357</v>
      </c>
      <c r="D70" s="345">
        <v>100</v>
      </c>
      <c r="E70" s="355">
        <v>100</v>
      </c>
      <c r="F70" s="355">
        <v>100</v>
      </c>
      <c r="G70" s="355">
        <v>100</v>
      </c>
      <c r="H70" s="355">
        <v>100</v>
      </c>
      <c r="I70" s="355">
        <v>101</v>
      </c>
      <c r="J70" s="355">
        <v>101</v>
      </c>
      <c r="K70" s="355">
        <v>101</v>
      </c>
      <c r="L70" s="355">
        <v>101</v>
      </c>
      <c r="M70" s="355">
        <v>101</v>
      </c>
      <c r="N70" s="355">
        <v>100</v>
      </c>
      <c r="O70" s="348">
        <v>105</v>
      </c>
      <c r="P70" s="345">
        <v>105</v>
      </c>
      <c r="Q70" s="355">
        <v>91</v>
      </c>
      <c r="R70" s="355">
        <v>90</v>
      </c>
      <c r="S70" s="355">
        <v>132</v>
      </c>
      <c r="T70" s="355">
        <v>130</v>
      </c>
      <c r="U70" s="355">
        <v>135</v>
      </c>
      <c r="V70" s="355">
        <v>136</v>
      </c>
      <c r="W70" s="355">
        <v>136</v>
      </c>
      <c r="X70" s="355">
        <v>136</v>
      </c>
      <c r="Y70" s="355">
        <v>137</v>
      </c>
      <c r="Z70" s="355">
        <v>137</v>
      </c>
      <c r="AA70" s="348">
        <v>138</v>
      </c>
      <c r="AB70" s="345">
        <v>138</v>
      </c>
      <c r="AC70" s="355">
        <v>135</v>
      </c>
      <c r="AD70" s="355">
        <v>135</v>
      </c>
      <c r="AE70" s="355">
        <v>135</v>
      </c>
      <c r="AF70" s="355">
        <v>135</v>
      </c>
      <c r="AG70" s="355">
        <v>135</v>
      </c>
      <c r="AH70" s="355">
        <v>135</v>
      </c>
      <c r="AI70" s="355">
        <v>136</v>
      </c>
      <c r="AJ70" s="355">
        <v>136</v>
      </c>
      <c r="AK70" s="355">
        <v>136</v>
      </c>
      <c r="AL70" s="355">
        <v>136</v>
      </c>
      <c r="AM70" s="348">
        <v>136</v>
      </c>
      <c r="AN70" s="345">
        <v>136</v>
      </c>
      <c r="AO70" s="355">
        <v>136</v>
      </c>
      <c r="AP70" s="355">
        <v>135</v>
      </c>
      <c r="AQ70" s="355">
        <v>135</v>
      </c>
      <c r="AR70" s="355">
        <v>135</v>
      </c>
      <c r="AS70" s="355">
        <v>134</v>
      </c>
      <c r="AT70" s="355">
        <v>134</v>
      </c>
      <c r="AU70" s="355">
        <v>133</v>
      </c>
      <c r="AV70" s="355">
        <v>133</v>
      </c>
      <c r="AW70" s="355">
        <v>132</v>
      </c>
      <c r="AX70" s="355">
        <v>132</v>
      </c>
      <c r="AY70" s="348">
        <v>132</v>
      </c>
      <c r="AZ70" s="345">
        <v>132</v>
      </c>
      <c r="BA70" s="355">
        <v>132</v>
      </c>
      <c r="BB70" s="355">
        <v>131</v>
      </c>
      <c r="BC70" s="355">
        <v>131</v>
      </c>
      <c r="BD70" s="355">
        <v>130</v>
      </c>
      <c r="BE70" s="355">
        <v>129</v>
      </c>
      <c r="BF70" s="355">
        <v>126</v>
      </c>
      <c r="BG70" s="355">
        <v>124</v>
      </c>
      <c r="BH70" s="355">
        <v>124</v>
      </c>
      <c r="BI70" s="355">
        <v>124</v>
      </c>
      <c r="BJ70" s="355">
        <v>125</v>
      </c>
      <c r="BK70" s="344">
        <v>125</v>
      </c>
      <c r="BL70" s="345">
        <v>125</v>
      </c>
      <c r="BM70" s="355">
        <v>125</v>
      </c>
      <c r="BN70" s="355">
        <v>125</v>
      </c>
      <c r="BO70" s="355">
        <v>125</v>
      </c>
      <c r="BP70" s="355">
        <v>125</v>
      </c>
      <c r="BQ70" s="355">
        <v>127</v>
      </c>
      <c r="BR70" s="355">
        <v>126</v>
      </c>
      <c r="BS70" s="355">
        <v>128</v>
      </c>
      <c r="BT70" s="355">
        <v>128</v>
      </c>
      <c r="BU70" s="355">
        <v>127</v>
      </c>
      <c r="BV70" s="355">
        <v>128</v>
      </c>
      <c r="BW70" s="344">
        <v>128</v>
      </c>
      <c r="BX70" s="345">
        <v>128</v>
      </c>
      <c r="BY70" s="355">
        <v>127</v>
      </c>
      <c r="BZ70" s="355">
        <v>130</v>
      </c>
      <c r="CA70" s="355">
        <v>130</v>
      </c>
      <c r="CB70" s="355">
        <v>130</v>
      </c>
      <c r="CC70" s="355">
        <v>130</v>
      </c>
      <c r="CD70" s="355">
        <v>129</v>
      </c>
      <c r="CE70" s="355">
        <v>129</v>
      </c>
      <c r="CF70" s="355">
        <v>129</v>
      </c>
      <c r="CG70" s="355">
        <v>133</v>
      </c>
      <c r="CH70" s="355">
        <v>133</v>
      </c>
      <c r="CI70" s="344">
        <v>134</v>
      </c>
      <c r="CJ70" s="345">
        <v>135</v>
      </c>
      <c r="CK70" s="355">
        <v>134</v>
      </c>
      <c r="CL70" s="355">
        <v>134</v>
      </c>
      <c r="CM70" s="355">
        <v>135</v>
      </c>
      <c r="CN70" s="355">
        <v>134</v>
      </c>
      <c r="CO70" s="355">
        <v>136</v>
      </c>
      <c r="CP70" s="355">
        <v>135</v>
      </c>
      <c r="CQ70" s="355">
        <v>135</v>
      </c>
      <c r="CR70" s="355">
        <v>136</v>
      </c>
      <c r="CS70" s="344">
        <v>136</v>
      </c>
      <c r="CT70" s="348">
        <v>137</v>
      </c>
      <c r="CU70" s="344">
        <v>136</v>
      </c>
      <c r="CV70" s="355">
        <v>135</v>
      </c>
      <c r="CW70" s="355">
        <v>135</v>
      </c>
      <c r="CX70" s="355">
        <v>138</v>
      </c>
      <c r="CY70" s="355"/>
      <c r="CZ70" s="355"/>
      <c r="DA70" s="355"/>
      <c r="DB70" s="355"/>
      <c r="DC70" s="355"/>
      <c r="DD70" s="355"/>
      <c r="DE70" s="355"/>
      <c r="DF70" s="355"/>
      <c r="DG70" s="355"/>
      <c r="DH70" s="103">
        <v>3</v>
      </c>
      <c r="DI70" s="83">
        <v>2.1739130434782608</v>
      </c>
      <c r="DJ70" s="706">
        <v>2</v>
      </c>
      <c r="DK70" s="83">
        <v>1.4925373134328357</v>
      </c>
    </row>
    <row r="71" spans="1:115" ht="15" outlineLevel="2">
      <c r="A71" s="369">
        <v>315</v>
      </c>
      <c r="B71" s="14" t="s">
        <v>349</v>
      </c>
      <c r="C71" s="339" t="s">
        <v>358</v>
      </c>
      <c r="D71" s="345">
        <v>65</v>
      </c>
      <c r="E71" s="355">
        <v>65</v>
      </c>
      <c r="F71" s="355">
        <v>65</v>
      </c>
      <c r="G71" s="355">
        <v>65</v>
      </c>
      <c r="H71" s="355">
        <v>65</v>
      </c>
      <c r="I71" s="355">
        <v>65</v>
      </c>
      <c r="J71" s="355">
        <v>65</v>
      </c>
      <c r="K71" s="355">
        <v>65</v>
      </c>
      <c r="L71" s="355">
        <v>65</v>
      </c>
      <c r="M71" s="355">
        <v>65</v>
      </c>
      <c r="N71" s="355">
        <v>65</v>
      </c>
      <c r="O71" s="348">
        <v>67</v>
      </c>
      <c r="P71" s="345">
        <v>65</v>
      </c>
      <c r="Q71" s="355">
        <v>56</v>
      </c>
      <c r="R71" s="355">
        <v>55</v>
      </c>
      <c r="S71" s="355">
        <v>78</v>
      </c>
      <c r="T71" s="355">
        <v>78</v>
      </c>
      <c r="U71" s="355">
        <v>81</v>
      </c>
      <c r="V71" s="355">
        <v>81</v>
      </c>
      <c r="W71" s="355">
        <v>82</v>
      </c>
      <c r="X71" s="355">
        <v>82</v>
      </c>
      <c r="Y71" s="355">
        <v>83</v>
      </c>
      <c r="Z71" s="355">
        <v>83</v>
      </c>
      <c r="AA71" s="348">
        <v>85</v>
      </c>
      <c r="AB71" s="345">
        <v>85</v>
      </c>
      <c r="AC71" s="355">
        <v>85</v>
      </c>
      <c r="AD71" s="355">
        <v>86</v>
      </c>
      <c r="AE71" s="355">
        <v>86</v>
      </c>
      <c r="AF71" s="355">
        <v>87</v>
      </c>
      <c r="AG71" s="355">
        <v>87</v>
      </c>
      <c r="AH71" s="355">
        <v>87</v>
      </c>
      <c r="AI71" s="355">
        <v>90</v>
      </c>
      <c r="AJ71" s="355">
        <v>91</v>
      </c>
      <c r="AK71" s="355">
        <v>90</v>
      </c>
      <c r="AL71" s="355">
        <v>90</v>
      </c>
      <c r="AM71" s="348">
        <v>90</v>
      </c>
      <c r="AN71" s="345">
        <v>90</v>
      </c>
      <c r="AO71" s="355">
        <v>90</v>
      </c>
      <c r="AP71" s="355">
        <v>90</v>
      </c>
      <c r="AQ71" s="355">
        <v>90</v>
      </c>
      <c r="AR71" s="355">
        <v>90</v>
      </c>
      <c r="AS71" s="355">
        <v>90</v>
      </c>
      <c r="AT71" s="355">
        <v>90</v>
      </c>
      <c r="AU71" s="355">
        <v>90</v>
      </c>
      <c r="AV71" s="355">
        <v>90</v>
      </c>
      <c r="AW71" s="355">
        <v>90</v>
      </c>
      <c r="AX71" s="355">
        <v>89</v>
      </c>
      <c r="AY71" s="348">
        <v>89</v>
      </c>
      <c r="AZ71" s="345">
        <v>89</v>
      </c>
      <c r="BA71" s="355">
        <v>88</v>
      </c>
      <c r="BB71" s="355">
        <v>87</v>
      </c>
      <c r="BC71" s="355">
        <v>86</v>
      </c>
      <c r="BD71" s="355">
        <v>86</v>
      </c>
      <c r="BE71" s="355">
        <v>86</v>
      </c>
      <c r="BF71" s="355">
        <v>85</v>
      </c>
      <c r="BG71" s="355">
        <v>84</v>
      </c>
      <c r="BH71" s="355">
        <v>84</v>
      </c>
      <c r="BI71" s="355">
        <v>83</v>
      </c>
      <c r="BJ71" s="355">
        <v>84</v>
      </c>
      <c r="BK71" s="344">
        <v>84</v>
      </c>
      <c r="BL71" s="345">
        <v>84</v>
      </c>
      <c r="BM71" s="355">
        <v>84</v>
      </c>
      <c r="BN71" s="355">
        <v>84</v>
      </c>
      <c r="BO71" s="355">
        <v>83</v>
      </c>
      <c r="BP71" s="355">
        <v>83</v>
      </c>
      <c r="BQ71" s="355">
        <v>83</v>
      </c>
      <c r="BR71" s="355">
        <v>83</v>
      </c>
      <c r="BS71" s="355">
        <v>84</v>
      </c>
      <c r="BT71" s="355">
        <v>84</v>
      </c>
      <c r="BU71" s="355">
        <v>83</v>
      </c>
      <c r="BV71" s="355">
        <v>83</v>
      </c>
      <c r="BW71" s="344">
        <v>82</v>
      </c>
      <c r="BX71" s="345">
        <v>83</v>
      </c>
      <c r="BY71" s="355">
        <v>80</v>
      </c>
      <c r="BZ71" s="355">
        <v>81</v>
      </c>
      <c r="CA71" s="355">
        <v>81</v>
      </c>
      <c r="CB71" s="355">
        <v>82</v>
      </c>
      <c r="CC71" s="355">
        <v>82</v>
      </c>
      <c r="CD71" s="355">
        <v>82</v>
      </c>
      <c r="CE71" s="355">
        <v>82</v>
      </c>
      <c r="CF71" s="355">
        <v>82</v>
      </c>
      <c r="CG71" s="355">
        <v>84</v>
      </c>
      <c r="CH71" s="355">
        <v>84</v>
      </c>
      <c r="CI71" s="344">
        <v>83</v>
      </c>
      <c r="CJ71" s="345">
        <v>83</v>
      </c>
      <c r="CK71" s="355">
        <v>82</v>
      </c>
      <c r="CL71" s="355">
        <v>82</v>
      </c>
      <c r="CM71" s="355">
        <v>84</v>
      </c>
      <c r="CN71" s="355">
        <v>84</v>
      </c>
      <c r="CO71" s="355">
        <v>84</v>
      </c>
      <c r="CP71" s="355">
        <v>84</v>
      </c>
      <c r="CQ71" s="355">
        <v>84</v>
      </c>
      <c r="CR71" s="355">
        <v>85</v>
      </c>
      <c r="CS71" s="344">
        <v>84</v>
      </c>
      <c r="CT71" s="348">
        <v>84</v>
      </c>
      <c r="CU71" s="344">
        <v>86</v>
      </c>
      <c r="CV71" s="355">
        <v>86</v>
      </c>
      <c r="CW71" s="355">
        <v>86</v>
      </c>
      <c r="CX71" s="355">
        <v>85</v>
      </c>
      <c r="CY71" s="355"/>
      <c r="CZ71" s="355"/>
      <c r="DA71" s="355"/>
      <c r="DB71" s="355"/>
      <c r="DC71" s="355"/>
      <c r="DD71" s="355"/>
      <c r="DE71" s="355"/>
      <c r="DF71" s="355"/>
      <c r="DG71" s="355"/>
      <c r="DH71" s="103">
        <v>-1</v>
      </c>
      <c r="DI71" s="83">
        <v>-1.1764705882352942</v>
      </c>
      <c r="DJ71" s="706">
        <v>-1</v>
      </c>
      <c r="DK71" s="83">
        <v>-1.2048192771084338</v>
      </c>
    </row>
    <row r="72" spans="1:115" ht="15" outlineLevel="2">
      <c r="A72" s="369">
        <v>361</v>
      </c>
      <c r="B72" s="14" t="s">
        <v>349</v>
      </c>
      <c r="C72" s="339" t="s">
        <v>359</v>
      </c>
      <c r="D72" s="345">
        <v>558</v>
      </c>
      <c r="E72" s="355">
        <v>558</v>
      </c>
      <c r="F72" s="355">
        <v>558</v>
      </c>
      <c r="G72" s="355">
        <v>558</v>
      </c>
      <c r="H72" s="355">
        <v>558</v>
      </c>
      <c r="I72" s="355">
        <v>571</v>
      </c>
      <c r="J72" s="355">
        <v>571</v>
      </c>
      <c r="K72" s="355">
        <v>571</v>
      </c>
      <c r="L72" s="355">
        <v>571</v>
      </c>
      <c r="M72" s="355">
        <v>571</v>
      </c>
      <c r="N72" s="355">
        <v>570</v>
      </c>
      <c r="O72" s="348">
        <v>612</v>
      </c>
      <c r="P72" s="345">
        <v>611</v>
      </c>
      <c r="Q72" s="355">
        <v>518</v>
      </c>
      <c r="R72" s="355">
        <v>514</v>
      </c>
      <c r="S72" s="355">
        <v>612</v>
      </c>
      <c r="T72" s="355">
        <v>601</v>
      </c>
      <c r="U72" s="355">
        <v>612</v>
      </c>
      <c r="V72" s="355">
        <v>605</v>
      </c>
      <c r="W72" s="355">
        <v>606</v>
      </c>
      <c r="X72" s="355">
        <v>606</v>
      </c>
      <c r="Y72" s="355">
        <v>611</v>
      </c>
      <c r="Z72" s="355">
        <v>611</v>
      </c>
      <c r="AA72" s="348">
        <v>612</v>
      </c>
      <c r="AB72" s="345">
        <v>611</v>
      </c>
      <c r="AC72" s="355">
        <v>611</v>
      </c>
      <c r="AD72" s="355">
        <v>614</v>
      </c>
      <c r="AE72" s="355">
        <v>613</v>
      </c>
      <c r="AF72" s="355">
        <v>601</v>
      </c>
      <c r="AG72" s="355">
        <v>599</v>
      </c>
      <c r="AH72" s="355">
        <v>596</v>
      </c>
      <c r="AI72" s="355">
        <v>596</v>
      </c>
      <c r="AJ72" s="355">
        <v>600</v>
      </c>
      <c r="AK72" s="355">
        <v>601</v>
      </c>
      <c r="AL72" s="355">
        <v>604</v>
      </c>
      <c r="AM72" s="348">
        <v>603</v>
      </c>
      <c r="AN72" s="345">
        <v>600</v>
      </c>
      <c r="AO72" s="355">
        <v>601</v>
      </c>
      <c r="AP72" s="355">
        <v>600</v>
      </c>
      <c r="AQ72" s="355">
        <v>599</v>
      </c>
      <c r="AR72" s="355">
        <v>596</v>
      </c>
      <c r="AS72" s="355">
        <v>595</v>
      </c>
      <c r="AT72" s="355">
        <v>595</v>
      </c>
      <c r="AU72" s="355">
        <v>592</v>
      </c>
      <c r="AV72" s="355">
        <v>591</v>
      </c>
      <c r="AW72" s="355">
        <v>590</v>
      </c>
      <c r="AX72" s="355">
        <v>589</v>
      </c>
      <c r="AY72" s="348">
        <v>588</v>
      </c>
      <c r="AZ72" s="345">
        <v>587</v>
      </c>
      <c r="BA72" s="355">
        <v>582</v>
      </c>
      <c r="BB72" s="355">
        <v>580</v>
      </c>
      <c r="BC72" s="355">
        <v>579</v>
      </c>
      <c r="BD72" s="355">
        <v>577</v>
      </c>
      <c r="BE72" s="355">
        <v>573</v>
      </c>
      <c r="BF72" s="355">
        <v>566</v>
      </c>
      <c r="BG72" s="355">
        <v>562</v>
      </c>
      <c r="BH72" s="355">
        <v>559</v>
      </c>
      <c r="BI72" s="355">
        <v>561</v>
      </c>
      <c r="BJ72" s="355">
        <v>557</v>
      </c>
      <c r="BK72" s="344">
        <v>554</v>
      </c>
      <c r="BL72" s="345">
        <v>553</v>
      </c>
      <c r="BM72" s="355">
        <v>553</v>
      </c>
      <c r="BN72" s="355">
        <v>561</v>
      </c>
      <c r="BO72" s="355">
        <v>563</v>
      </c>
      <c r="BP72" s="355">
        <v>563</v>
      </c>
      <c r="BQ72" s="355">
        <v>568</v>
      </c>
      <c r="BR72" s="355">
        <v>558</v>
      </c>
      <c r="BS72" s="355">
        <v>554</v>
      </c>
      <c r="BT72" s="355">
        <v>554</v>
      </c>
      <c r="BU72" s="355">
        <v>552</v>
      </c>
      <c r="BV72" s="355">
        <v>549</v>
      </c>
      <c r="BW72" s="344">
        <v>548</v>
      </c>
      <c r="BX72" s="345">
        <v>552</v>
      </c>
      <c r="BY72" s="355">
        <v>542</v>
      </c>
      <c r="BZ72" s="355">
        <v>625</v>
      </c>
      <c r="CA72" s="355">
        <v>551</v>
      </c>
      <c r="CB72" s="355">
        <v>569</v>
      </c>
      <c r="CC72" s="355">
        <v>554</v>
      </c>
      <c r="CD72" s="355">
        <v>548</v>
      </c>
      <c r="CE72" s="355">
        <v>546</v>
      </c>
      <c r="CF72" s="355">
        <v>542</v>
      </c>
      <c r="CG72" s="355">
        <v>542</v>
      </c>
      <c r="CH72" s="355">
        <v>527</v>
      </c>
      <c r="CI72" s="344">
        <v>513</v>
      </c>
      <c r="CJ72" s="345">
        <v>524</v>
      </c>
      <c r="CK72" s="355">
        <v>517</v>
      </c>
      <c r="CL72" s="355">
        <v>516</v>
      </c>
      <c r="CM72" s="355">
        <v>523</v>
      </c>
      <c r="CN72" s="355">
        <v>525</v>
      </c>
      <c r="CO72" s="355">
        <v>534</v>
      </c>
      <c r="CP72" s="355">
        <v>527</v>
      </c>
      <c r="CQ72" s="355">
        <v>536</v>
      </c>
      <c r="CR72" s="355">
        <v>537</v>
      </c>
      <c r="CS72" s="344">
        <v>537</v>
      </c>
      <c r="CT72" s="348">
        <v>531</v>
      </c>
      <c r="CU72" s="344">
        <v>531</v>
      </c>
      <c r="CV72" s="355">
        <v>529</v>
      </c>
      <c r="CW72" s="355">
        <v>526</v>
      </c>
      <c r="CX72" s="355">
        <v>525</v>
      </c>
      <c r="CY72" s="355"/>
      <c r="CZ72" s="355"/>
      <c r="DA72" s="355"/>
      <c r="DB72" s="355"/>
      <c r="DC72" s="355"/>
      <c r="DD72" s="355"/>
      <c r="DE72" s="355"/>
      <c r="DF72" s="355"/>
      <c r="DG72" s="355"/>
      <c r="DH72" s="103">
        <v>-1</v>
      </c>
      <c r="DI72" s="83">
        <v>-0.19047619047619047</v>
      </c>
      <c r="DJ72" s="706">
        <v>-6</v>
      </c>
      <c r="DK72" s="83">
        <v>-1.1695906432748537</v>
      </c>
    </row>
    <row r="73" spans="1:115" ht="15" outlineLevel="2">
      <c r="A73" s="369">
        <v>647</v>
      </c>
      <c r="B73" s="14" t="s">
        <v>349</v>
      </c>
      <c r="C73" s="339" t="s">
        <v>360</v>
      </c>
      <c r="D73" s="345">
        <v>124</v>
      </c>
      <c r="E73" s="355">
        <v>124</v>
      </c>
      <c r="F73" s="355">
        <v>124</v>
      </c>
      <c r="G73" s="355">
        <v>124</v>
      </c>
      <c r="H73" s="355">
        <v>124</v>
      </c>
      <c r="I73" s="355">
        <v>126</v>
      </c>
      <c r="J73" s="355">
        <v>126</v>
      </c>
      <c r="K73" s="355">
        <v>126</v>
      </c>
      <c r="L73" s="355">
        <v>126</v>
      </c>
      <c r="M73" s="355">
        <v>126</v>
      </c>
      <c r="N73" s="355">
        <v>123</v>
      </c>
      <c r="O73" s="348">
        <v>138</v>
      </c>
      <c r="P73" s="345">
        <v>138</v>
      </c>
      <c r="Q73" s="355">
        <v>104</v>
      </c>
      <c r="R73" s="355">
        <v>104</v>
      </c>
      <c r="S73" s="355">
        <v>133</v>
      </c>
      <c r="T73" s="355">
        <v>132</v>
      </c>
      <c r="U73" s="355">
        <v>133</v>
      </c>
      <c r="V73" s="355">
        <v>133</v>
      </c>
      <c r="W73" s="355">
        <v>132</v>
      </c>
      <c r="X73" s="355">
        <v>132</v>
      </c>
      <c r="Y73" s="355">
        <v>132</v>
      </c>
      <c r="Z73" s="355">
        <v>132</v>
      </c>
      <c r="AA73" s="348">
        <v>131</v>
      </c>
      <c r="AB73" s="345">
        <v>131</v>
      </c>
      <c r="AC73" s="355">
        <v>131</v>
      </c>
      <c r="AD73" s="355">
        <v>130</v>
      </c>
      <c r="AE73" s="355">
        <v>130</v>
      </c>
      <c r="AF73" s="355">
        <v>137</v>
      </c>
      <c r="AG73" s="355">
        <v>137</v>
      </c>
      <c r="AH73" s="355">
        <v>138</v>
      </c>
      <c r="AI73" s="355">
        <v>138</v>
      </c>
      <c r="AJ73" s="355">
        <v>137</v>
      </c>
      <c r="AK73" s="355">
        <v>136</v>
      </c>
      <c r="AL73" s="355">
        <v>135</v>
      </c>
      <c r="AM73" s="348">
        <v>134</v>
      </c>
      <c r="AN73" s="345">
        <v>134</v>
      </c>
      <c r="AO73" s="355">
        <v>134</v>
      </c>
      <c r="AP73" s="355">
        <v>134</v>
      </c>
      <c r="AQ73" s="355">
        <v>133</v>
      </c>
      <c r="AR73" s="355">
        <v>133</v>
      </c>
      <c r="AS73" s="355">
        <v>132</v>
      </c>
      <c r="AT73" s="355">
        <v>132</v>
      </c>
      <c r="AU73" s="355">
        <v>132</v>
      </c>
      <c r="AV73" s="355">
        <v>132</v>
      </c>
      <c r="AW73" s="355">
        <v>132</v>
      </c>
      <c r="AX73" s="355">
        <v>130</v>
      </c>
      <c r="AY73" s="348">
        <v>130</v>
      </c>
      <c r="AZ73" s="345">
        <v>130</v>
      </c>
      <c r="BA73" s="355">
        <v>130</v>
      </c>
      <c r="BB73" s="355">
        <v>128</v>
      </c>
      <c r="BC73" s="355">
        <v>129</v>
      </c>
      <c r="BD73" s="355">
        <v>128</v>
      </c>
      <c r="BE73" s="355">
        <v>128</v>
      </c>
      <c r="BF73" s="355">
        <v>125</v>
      </c>
      <c r="BG73" s="355">
        <v>121</v>
      </c>
      <c r="BH73" s="355">
        <v>121</v>
      </c>
      <c r="BI73" s="355">
        <v>121</v>
      </c>
      <c r="BJ73" s="355">
        <v>122</v>
      </c>
      <c r="BK73" s="344">
        <v>122</v>
      </c>
      <c r="BL73" s="345">
        <v>122</v>
      </c>
      <c r="BM73" s="355">
        <v>122</v>
      </c>
      <c r="BN73" s="355">
        <v>122</v>
      </c>
      <c r="BO73" s="355">
        <v>123</v>
      </c>
      <c r="BP73" s="355">
        <v>123</v>
      </c>
      <c r="BQ73" s="355">
        <v>124</v>
      </c>
      <c r="BR73" s="355">
        <v>124</v>
      </c>
      <c r="BS73" s="355">
        <v>124</v>
      </c>
      <c r="BT73" s="355">
        <v>124</v>
      </c>
      <c r="BU73" s="355">
        <v>124</v>
      </c>
      <c r="BV73" s="355">
        <v>124</v>
      </c>
      <c r="BW73" s="344">
        <v>124</v>
      </c>
      <c r="BX73" s="345">
        <v>125</v>
      </c>
      <c r="BY73" s="355">
        <v>127</v>
      </c>
      <c r="BZ73" s="355">
        <v>137</v>
      </c>
      <c r="CA73" s="355">
        <v>138</v>
      </c>
      <c r="CB73" s="355">
        <v>138</v>
      </c>
      <c r="CC73" s="355">
        <v>136</v>
      </c>
      <c r="CD73" s="355">
        <v>136</v>
      </c>
      <c r="CE73" s="355">
        <v>136</v>
      </c>
      <c r="CF73" s="355">
        <v>135</v>
      </c>
      <c r="CG73" s="355">
        <v>136</v>
      </c>
      <c r="CH73" s="355">
        <v>136</v>
      </c>
      <c r="CI73" s="344">
        <v>135</v>
      </c>
      <c r="CJ73" s="345">
        <v>135</v>
      </c>
      <c r="CK73" s="355">
        <v>137</v>
      </c>
      <c r="CL73" s="355">
        <v>137</v>
      </c>
      <c r="CM73" s="355">
        <v>137</v>
      </c>
      <c r="CN73" s="355">
        <v>136</v>
      </c>
      <c r="CO73" s="355">
        <v>136</v>
      </c>
      <c r="CP73" s="355">
        <v>135</v>
      </c>
      <c r="CQ73" s="355">
        <v>135</v>
      </c>
      <c r="CR73" s="355">
        <v>137</v>
      </c>
      <c r="CS73" s="344">
        <v>132</v>
      </c>
      <c r="CT73" s="348">
        <v>135</v>
      </c>
      <c r="CU73" s="344">
        <v>135</v>
      </c>
      <c r="CV73" s="355">
        <v>135</v>
      </c>
      <c r="CW73" s="355">
        <v>136</v>
      </c>
      <c r="CX73" s="355">
        <v>132</v>
      </c>
      <c r="CY73" s="355"/>
      <c r="CZ73" s="355"/>
      <c r="DA73" s="355"/>
      <c r="DB73" s="355"/>
      <c r="DC73" s="355"/>
      <c r="DD73" s="355"/>
      <c r="DE73" s="355"/>
      <c r="DF73" s="355"/>
      <c r="DG73" s="355"/>
      <c r="DH73" s="103">
        <v>-4</v>
      </c>
      <c r="DI73" s="83">
        <v>-3.0303030303030303</v>
      </c>
      <c r="DJ73" s="706">
        <v>-3</v>
      </c>
      <c r="DK73" s="83">
        <v>-2.2222222222222223</v>
      </c>
    </row>
    <row r="74" spans="1:115" ht="15" outlineLevel="2">
      <c r="A74" s="369">
        <v>658</v>
      </c>
      <c r="B74" s="14" t="s">
        <v>349</v>
      </c>
      <c r="C74" s="339" t="s">
        <v>361</v>
      </c>
      <c r="D74" s="345">
        <v>115</v>
      </c>
      <c r="E74" s="355">
        <v>115</v>
      </c>
      <c r="F74" s="355">
        <v>115</v>
      </c>
      <c r="G74" s="355">
        <v>115</v>
      </c>
      <c r="H74" s="355">
        <v>115</v>
      </c>
      <c r="I74" s="355">
        <v>115</v>
      </c>
      <c r="J74" s="355">
        <v>115</v>
      </c>
      <c r="K74" s="355">
        <v>115</v>
      </c>
      <c r="L74" s="355">
        <v>115</v>
      </c>
      <c r="M74" s="355">
        <v>115</v>
      </c>
      <c r="N74" s="355">
        <v>113</v>
      </c>
      <c r="O74" s="348">
        <v>118</v>
      </c>
      <c r="P74" s="345">
        <v>118</v>
      </c>
      <c r="Q74" s="355">
        <v>97</v>
      </c>
      <c r="R74" s="355">
        <v>96</v>
      </c>
      <c r="S74" s="355">
        <v>113</v>
      </c>
      <c r="T74" s="355">
        <v>111</v>
      </c>
      <c r="U74" s="355">
        <v>112</v>
      </c>
      <c r="V74" s="355">
        <v>110</v>
      </c>
      <c r="W74" s="355">
        <v>110</v>
      </c>
      <c r="X74" s="355">
        <v>108</v>
      </c>
      <c r="Y74" s="355">
        <v>108</v>
      </c>
      <c r="Z74" s="355">
        <v>107</v>
      </c>
      <c r="AA74" s="348">
        <v>107</v>
      </c>
      <c r="AB74" s="345">
        <v>107</v>
      </c>
      <c r="AC74" s="355">
        <v>107</v>
      </c>
      <c r="AD74" s="355">
        <v>107</v>
      </c>
      <c r="AE74" s="355">
        <v>107</v>
      </c>
      <c r="AF74" s="355">
        <v>109</v>
      </c>
      <c r="AG74" s="355">
        <v>109</v>
      </c>
      <c r="AH74" s="355">
        <v>109</v>
      </c>
      <c r="AI74" s="355">
        <v>108</v>
      </c>
      <c r="AJ74" s="355">
        <v>107</v>
      </c>
      <c r="AK74" s="355">
        <v>107</v>
      </c>
      <c r="AL74" s="355">
        <v>107</v>
      </c>
      <c r="AM74" s="348">
        <v>107</v>
      </c>
      <c r="AN74" s="345">
        <v>107</v>
      </c>
      <c r="AO74" s="355">
        <v>107</v>
      </c>
      <c r="AP74" s="355">
        <v>107</v>
      </c>
      <c r="AQ74" s="355">
        <v>107</v>
      </c>
      <c r="AR74" s="355">
        <v>107</v>
      </c>
      <c r="AS74" s="355">
        <v>107</v>
      </c>
      <c r="AT74" s="355">
        <v>107</v>
      </c>
      <c r="AU74" s="355">
        <v>104</v>
      </c>
      <c r="AV74" s="355">
        <v>101</v>
      </c>
      <c r="AW74" s="355">
        <v>101</v>
      </c>
      <c r="AX74" s="355">
        <v>101</v>
      </c>
      <c r="AY74" s="348">
        <v>101</v>
      </c>
      <c r="AZ74" s="345">
        <v>101</v>
      </c>
      <c r="BA74" s="355">
        <v>101</v>
      </c>
      <c r="BB74" s="355">
        <v>101</v>
      </c>
      <c r="BC74" s="355">
        <v>100</v>
      </c>
      <c r="BD74" s="355">
        <v>100</v>
      </c>
      <c r="BE74" s="355">
        <v>100</v>
      </c>
      <c r="BF74" s="355">
        <v>97</v>
      </c>
      <c r="BG74" s="355">
        <v>99</v>
      </c>
      <c r="BH74" s="355">
        <v>99</v>
      </c>
      <c r="BI74" s="355">
        <v>99</v>
      </c>
      <c r="BJ74" s="355">
        <v>97</v>
      </c>
      <c r="BK74" s="344">
        <v>96</v>
      </c>
      <c r="BL74" s="345">
        <v>96</v>
      </c>
      <c r="BM74" s="355">
        <v>96</v>
      </c>
      <c r="BN74" s="355">
        <v>100</v>
      </c>
      <c r="BO74" s="355">
        <v>100</v>
      </c>
      <c r="BP74" s="355">
        <v>100</v>
      </c>
      <c r="BQ74" s="355">
        <v>100</v>
      </c>
      <c r="BR74" s="355">
        <v>99</v>
      </c>
      <c r="BS74" s="355">
        <v>98</v>
      </c>
      <c r="BT74" s="355">
        <v>97</v>
      </c>
      <c r="BU74" s="355">
        <v>96</v>
      </c>
      <c r="BV74" s="355">
        <v>96</v>
      </c>
      <c r="BW74" s="344">
        <v>95</v>
      </c>
      <c r="BX74" s="345">
        <v>97</v>
      </c>
      <c r="BY74" s="355">
        <v>96</v>
      </c>
      <c r="BZ74" s="355">
        <v>106</v>
      </c>
      <c r="CA74" s="355">
        <v>106</v>
      </c>
      <c r="CB74" s="355">
        <v>103</v>
      </c>
      <c r="CC74" s="355">
        <v>102</v>
      </c>
      <c r="CD74" s="355">
        <v>102</v>
      </c>
      <c r="CE74" s="355">
        <v>102</v>
      </c>
      <c r="CF74" s="355">
        <v>101</v>
      </c>
      <c r="CG74" s="355">
        <v>102</v>
      </c>
      <c r="CH74" s="355">
        <v>100</v>
      </c>
      <c r="CI74" s="344">
        <v>101</v>
      </c>
      <c r="CJ74" s="345">
        <v>99</v>
      </c>
      <c r="CK74" s="355">
        <v>100</v>
      </c>
      <c r="CL74" s="355">
        <v>97</v>
      </c>
      <c r="CM74" s="355">
        <v>98</v>
      </c>
      <c r="CN74" s="355">
        <v>98</v>
      </c>
      <c r="CO74" s="355">
        <v>99</v>
      </c>
      <c r="CP74" s="355">
        <v>98</v>
      </c>
      <c r="CQ74" s="355">
        <v>98</v>
      </c>
      <c r="CR74" s="355">
        <v>98</v>
      </c>
      <c r="CS74" s="344">
        <v>97</v>
      </c>
      <c r="CT74" s="348">
        <v>96</v>
      </c>
      <c r="CU74" s="344">
        <v>96</v>
      </c>
      <c r="CV74" s="355">
        <v>96</v>
      </c>
      <c r="CW74" s="355">
        <v>96</v>
      </c>
      <c r="CX74" s="355">
        <v>97</v>
      </c>
      <c r="CY74" s="355"/>
      <c r="CZ74" s="355"/>
      <c r="DA74" s="355"/>
      <c r="DB74" s="355"/>
      <c r="DC74" s="355"/>
      <c r="DD74" s="355"/>
      <c r="DE74" s="355"/>
      <c r="DF74" s="355"/>
      <c r="DG74" s="355"/>
      <c r="DH74" s="103">
        <v>1</v>
      </c>
      <c r="DI74" s="83">
        <v>1.0309278350515463</v>
      </c>
      <c r="DJ74" s="706">
        <v>1</v>
      </c>
      <c r="DK74" s="83">
        <v>0.99009900990099009</v>
      </c>
    </row>
    <row r="75" spans="1:115" ht="15" outlineLevel="2">
      <c r="A75" s="369">
        <v>664</v>
      </c>
      <c r="B75" s="14" t="s">
        <v>349</v>
      </c>
      <c r="C75" s="339" t="s">
        <v>362</v>
      </c>
      <c r="D75" s="345">
        <v>387</v>
      </c>
      <c r="E75" s="355">
        <v>387</v>
      </c>
      <c r="F75" s="355">
        <v>387</v>
      </c>
      <c r="G75" s="355">
        <v>387</v>
      </c>
      <c r="H75" s="355">
        <v>387</v>
      </c>
      <c r="I75" s="355">
        <v>400</v>
      </c>
      <c r="J75" s="355">
        <v>400</v>
      </c>
      <c r="K75" s="355">
        <v>400</v>
      </c>
      <c r="L75" s="355">
        <v>400</v>
      </c>
      <c r="M75" s="355">
        <v>400</v>
      </c>
      <c r="N75" s="355">
        <v>399</v>
      </c>
      <c r="O75" s="348">
        <v>406</v>
      </c>
      <c r="P75" s="345">
        <v>403</v>
      </c>
      <c r="Q75" s="355">
        <v>327</v>
      </c>
      <c r="R75" s="355">
        <v>322</v>
      </c>
      <c r="S75" s="355">
        <v>443</v>
      </c>
      <c r="T75" s="355">
        <v>431</v>
      </c>
      <c r="U75" s="355">
        <v>432</v>
      </c>
      <c r="V75" s="355">
        <v>423</v>
      </c>
      <c r="W75" s="355">
        <v>423</v>
      </c>
      <c r="X75" s="355">
        <v>422</v>
      </c>
      <c r="Y75" s="355">
        <v>427</v>
      </c>
      <c r="Z75" s="355">
        <v>426</v>
      </c>
      <c r="AA75" s="348">
        <v>424</v>
      </c>
      <c r="AB75" s="345">
        <v>429</v>
      </c>
      <c r="AC75" s="355">
        <v>427</v>
      </c>
      <c r="AD75" s="355">
        <v>427</v>
      </c>
      <c r="AE75" s="355">
        <v>427</v>
      </c>
      <c r="AF75" s="355">
        <v>424</v>
      </c>
      <c r="AG75" s="355">
        <v>421</v>
      </c>
      <c r="AH75" s="355">
        <v>417</v>
      </c>
      <c r="AI75" s="355">
        <v>417</v>
      </c>
      <c r="AJ75" s="355">
        <v>417</v>
      </c>
      <c r="AK75" s="355">
        <v>415</v>
      </c>
      <c r="AL75" s="355">
        <v>412</v>
      </c>
      <c r="AM75" s="348">
        <v>411</v>
      </c>
      <c r="AN75" s="345">
        <v>410</v>
      </c>
      <c r="AO75" s="355">
        <v>409</v>
      </c>
      <c r="AP75" s="355">
        <v>408</v>
      </c>
      <c r="AQ75" s="355">
        <v>408</v>
      </c>
      <c r="AR75" s="355">
        <v>408</v>
      </c>
      <c r="AS75" s="355">
        <v>406</v>
      </c>
      <c r="AT75" s="355">
        <v>406</v>
      </c>
      <c r="AU75" s="355">
        <v>406</v>
      </c>
      <c r="AV75" s="355">
        <v>405</v>
      </c>
      <c r="AW75" s="355">
        <v>402</v>
      </c>
      <c r="AX75" s="355">
        <v>400</v>
      </c>
      <c r="AY75" s="348">
        <v>400</v>
      </c>
      <c r="AZ75" s="345">
        <v>398</v>
      </c>
      <c r="BA75" s="355">
        <v>398</v>
      </c>
      <c r="BB75" s="355">
        <v>398</v>
      </c>
      <c r="BC75" s="355">
        <v>397</v>
      </c>
      <c r="BD75" s="355">
        <v>395</v>
      </c>
      <c r="BE75" s="355">
        <v>391</v>
      </c>
      <c r="BF75" s="355">
        <v>385</v>
      </c>
      <c r="BG75" s="355">
        <v>380</v>
      </c>
      <c r="BH75" s="355">
        <v>380</v>
      </c>
      <c r="BI75" s="355">
        <v>380</v>
      </c>
      <c r="BJ75" s="355">
        <v>379</v>
      </c>
      <c r="BK75" s="344">
        <v>379</v>
      </c>
      <c r="BL75" s="345">
        <v>378</v>
      </c>
      <c r="BM75" s="355">
        <v>378</v>
      </c>
      <c r="BN75" s="355">
        <v>396</v>
      </c>
      <c r="BO75" s="355">
        <v>398</v>
      </c>
      <c r="BP75" s="355">
        <v>398</v>
      </c>
      <c r="BQ75" s="355">
        <v>397</v>
      </c>
      <c r="BR75" s="355">
        <v>391</v>
      </c>
      <c r="BS75" s="355">
        <v>391</v>
      </c>
      <c r="BT75" s="355">
        <v>390</v>
      </c>
      <c r="BU75" s="355">
        <v>389</v>
      </c>
      <c r="BV75" s="355">
        <v>388</v>
      </c>
      <c r="BW75" s="344">
        <v>387</v>
      </c>
      <c r="BX75" s="345">
        <v>389</v>
      </c>
      <c r="BY75" s="355">
        <v>389</v>
      </c>
      <c r="BZ75" s="355">
        <v>422</v>
      </c>
      <c r="CA75" s="355">
        <v>417</v>
      </c>
      <c r="CB75" s="355">
        <v>412</v>
      </c>
      <c r="CC75" s="355">
        <v>407</v>
      </c>
      <c r="CD75" s="355">
        <v>408</v>
      </c>
      <c r="CE75" s="355">
        <v>407</v>
      </c>
      <c r="CF75" s="355">
        <v>402</v>
      </c>
      <c r="CG75" s="355">
        <v>402</v>
      </c>
      <c r="CH75" s="355">
        <v>402</v>
      </c>
      <c r="CI75" s="344">
        <v>397</v>
      </c>
      <c r="CJ75" s="345">
        <v>397</v>
      </c>
      <c r="CK75" s="355">
        <v>401</v>
      </c>
      <c r="CL75" s="355">
        <v>402</v>
      </c>
      <c r="CM75" s="355">
        <v>407</v>
      </c>
      <c r="CN75" s="355">
        <v>408</v>
      </c>
      <c r="CO75" s="355">
        <v>406</v>
      </c>
      <c r="CP75" s="355">
        <v>401</v>
      </c>
      <c r="CQ75" s="355">
        <v>407</v>
      </c>
      <c r="CR75" s="355">
        <v>406</v>
      </c>
      <c r="CS75" s="344">
        <v>404</v>
      </c>
      <c r="CT75" s="348">
        <v>406</v>
      </c>
      <c r="CU75" s="344">
        <v>407</v>
      </c>
      <c r="CV75" s="355">
        <v>402</v>
      </c>
      <c r="CW75" s="355">
        <v>402</v>
      </c>
      <c r="CX75" s="355">
        <v>405</v>
      </c>
      <c r="CY75" s="355"/>
      <c r="CZ75" s="355"/>
      <c r="DA75" s="355"/>
      <c r="DB75" s="355"/>
      <c r="DC75" s="355"/>
      <c r="DD75" s="355"/>
      <c r="DE75" s="355"/>
      <c r="DF75" s="355"/>
      <c r="DG75" s="355"/>
      <c r="DH75" s="103">
        <v>3</v>
      </c>
      <c r="DI75" s="83">
        <v>0.74074074074074081</v>
      </c>
      <c r="DJ75" s="706">
        <v>-2</v>
      </c>
      <c r="DK75" s="83">
        <v>-0.50377833753148615</v>
      </c>
    </row>
    <row r="76" spans="1:115" ht="15" outlineLevel="2">
      <c r="A76" s="369">
        <v>686</v>
      </c>
      <c r="B76" s="14" t="s">
        <v>349</v>
      </c>
      <c r="C76" s="339" t="s">
        <v>363</v>
      </c>
      <c r="D76" s="345">
        <v>454</v>
      </c>
      <c r="E76" s="355">
        <v>454</v>
      </c>
      <c r="F76" s="355">
        <v>454</v>
      </c>
      <c r="G76" s="355">
        <v>454</v>
      </c>
      <c r="H76" s="355">
        <v>454</v>
      </c>
      <c r="I76" s="355">
        <v>467</v>
      </c>
      <c r="J76" s="355">
        <v>466</v>
      </c>
      <c r="K76" s="355">
        <v>467</v>
      </c>
      <c r="L76" s="355">
        <v>467</v>
      </c>
      <c r="M76" s="355">
        <v>467</v>
      </c>
      <c r="N76" s="355">
        <v>467</v>
      </c>
      <c r="O76" s="348">
        <v>507</v>
      </c>
      <c r="P76" s="345">
        <v>507</v>
      </c>
      <c r="Q76" s="355">
        <v>454</v>
      </c>
      <c r="R76" s="355">
        <v>452</v>
      </c>
      <c r="S76" s="355">
        <v>658</v>
      </c>
      <c r="T76" s="355">
        <v>653</v>
      </c>
      <c r="U76" s="355">
        <v>672</v>
      </c>
      <c r="V76" s="355">
        <v>668</v>
      </c>
      <c r="W76" s="355">
        <v>667</v>
      </c>
      <c r="X76" s="355">
        <v>665</v>
      </c>
      <c r="Y76" s="355">
        <v>668</v>
      </c>
      <c r="Z76" s="355">
        <v>668</v>
      </c>
      <c r="AA76" s="348">
        <v>668</v>
      </c>
      <c r="AB76" s="345">
        <v>664</v>
      </c>
      <c r="AC76" s="355">
        <v>662</v>
      </c>
      <c r="AD76" s="355">
        <v>662</v>
      </c>
      <c r="AE76" s="355">
        <v>662</v>
      </c>
      <c r="AF76" s="355">
        <v>666</v>
      </c>
      <c r="AG76" s="355">
        <v>666</v>
      </c>
      <c r="AH76" s="355">
        <v>668</v>
      </c>
      <c r="AI76" s="355">
        <v>671</v>
      </c>
      <c r="AJ76" s="355">
        <v>674</v>
      </c>
      <c r="AK76" s="355">
        <v>676</v>
      </c>
      <c r="AL76" s="355">
        <v>675</v>
      </c>
      <c r="AM76" s="348">
        <v>675</v>
      </c>
      <c r="AN76" s="345">
        <v>675</v>
      </c>
      <c r="AO76" s="355">
        <v>674</v>
      </c>
      <c r="AP76" s="355">
        <v>672</v>
      </c>
      <c r="AQ76" s="355">
        <v>669</v>
      </c>
      <c r="AR76" s="355">
        <v>665</v>
      </c>
      <c r="AS76" s="355">
        <v>661</v>
      </c>
      <c r="AT76" s="355">
        <v>658</v>
      </c>
      <c r="AU76" s="355">
        <v>658</v>
      </c>
      <c r="AV76" s="355">
        <v>656</v>
      </c>
      <c r="AW76" s="355">
        <v>656</v>
      </c>
      <c r="AX76" s="355">
        <v>653</v>
      </c>
      <c r="AY76" s="348">
        <v>653</v>
      </c>
      <c r="AZ76" s="345">
        <v>651</v>
      </c>
      <c r="BA76" s="355">
        <v>651</v>
      </c>
      <c r="BB76" s="355">
        <v>644</v>
      </c>
      <c r="BC76" s="355">
        <v>643</v>
      </c>
      <c r="BD76" s="355">
        <v>641</v>
      </c>
      <c r="BE76" s="355">
        <v>639</v>
      </c>
      <c r="BF76" s="355">
        <v>626</v>
      </c>
      <c r="BG76" s="355">
        <v>618</v>
      </c>
      <c r="BH76" s="355">
        <v>617</v>
      </c>
      <c r="BI76" s="355">
        <v>617</v>
      </c>
      <c r="BJ76" s="355">
        <v>619</v>
      </c>
      <c r="BK76" s="344">
        <v>619</v>
      </c>
      <c r="BL76" s="345">
        <v>612</v>
      </c>
      <c r="BM76" s="355">
        <v>611</v>
      </c>
      <c r="BN76" s="355">
        <v>619</v>
      </c>
      <c r="BO76" s="355">
        <v>619</v>
      </c>
      <c r="BP76" s="355">
        <v>619</v>
      </c>
      <c r="BQ76" s="355">
        <v>622</v>
      </c>
      <c r="BR76" s="355">
        <v>615</v>
      </c>
      <c r="BS76" s="355">
        <v>612</v>
      </c>
      <c r="BT76" s="355">
        <v>610</v>
      </c>
      <c r="BU76" s="355">
        <v>608</v>
      </c>
      <c r="BV76" s="355">
        <v>608</v>
      </c>
      <c r="BW76" s="344">
        <v>608</v>
      </c>
      <c r="BX76" s="345">
        <v>613</v>
      </c>
      <c r="BY76" s="355">
        <v>599</v>
      </c>
      <c r="BZ76" s="355">
        <v>635</v>
      </c>
      <c r="CA76" s="355">
        <v>634</v>
      </c>
      <c r="CB76" s="355">
        <v>637</v>
      </c>
      <c r="CC76" s="355">
        <v>637</v>
      </c>
      <c r="CD76" s="355">
        <v>635</v>
      </c>
      <c r="CE76" s="355">
        <v>634</v>
      </c>
      <c r="CF76" s="355">
        <v>631</v>
      </c>
      <c r="CG76" s="355">
        <v>632</v>
      </c>
      <c r="CH76" s="355">
        <v>628</v>
      </c>
      <c r="CI76" s="344">
        <v>616</v>
      </c>
      <c r="CJ76" s="345">
        <v>616</v>
      </c>
      <c r="CK76" s="355">
        <v>611</v>
      </c>
      <c r="CL76" s="355">
        <v>610</v>
      </c>
      <c r="CM76" s="355">
        <v>617</v>
      </c>
      <c r="CN76" s="355">
        <v>617</v>
      </c>
      <c r="CO76" s="355">
        <v>616</v>
      </c>
      <c r="CP76" s="355">
        <v>616</v>
      </c>
      <c r="CQ76" s="355">
        <v>622</v>
      </c>
      <c r="CR76" s="355">
        <v>624</v>
      </c>
      <c r="CS76" s="344">
        <v>621</v>
      </c>
      <c r="CT76" s="348">
        <v>625</v>
      </c>
      <c r="CU76" s="344">
        <v>621</v>
      </c>
      <c r="CV76" s="355">
        <v>617</v>
      </c>
      <c r="CW76" s="355">
        <v>617</v>
      </c>
      <c r="CX76" s="355">
        <v>621</v>
      </c>
      <c r="CY76" s="355"/>
      <c r="CZ76" s="355"/>
      <c r="DA76" s="355"/>
      <c r="DB76" s="355"/>
      <c r="DC76" s="355"/>
      <c r="DD76" s="355"/>
      <c r="DE76" s="355"/>
      <c r="DF76" s="355"/>
      <c r="DG76" s="355"/>
      <c r="DH76" s="103">
        <v>4</v>
      </c>
      <c r="DI76" s="83">
        <v>0.64412238325281801</v>
      </c>
      <c r="DJ76" s="706">
        <v>0</v>
      </c>
      <c r="DK76" s="83">
        <v>0</v>
      </c>
    </row>
    <row r="77" spans="1:115" ht="15" outlineLevel="2">
      <c r="A77" s="369">
        <v>819</v>
      </c>
      <c r="B77" s="14" t="s">
        <v>349</v>
      </c>
      <c r="C77" s="339" t="s">
        <v>364</v>
      </c>
      <c r="D77" s="345">
        <v>90</v>
      </c>
      <c r="E77" s="355">
        <v>90</v>
      </c>
      <c r="F77" s="355">
        <v>90</v>
      </c>
      <c r="G77" s="355">
        <v>90</v>
      </c>
      <c r="H77" s="355">
        <v>90</v>
      </c>
      <c r="I77" s="355">
        <v>90</v>
      </c>
      <c r="J77" s="355">
        <v>90</v>
      </c>
      <c r="K77" s="355">
        <v>90</v>
      </c>
      <c r="L77" s="355">
        <v>90</v>
      </c>
      <c r="M77" s="355">
        <v>90</v>
      </c>
      <c r="N77" s="355">
        <v>89</v>
      </c>
      <c r="O77" s="348">
        <v>107</v>
      </c>
      <c r="P77" s="345">
        <v>107</v>
      </c>
      <c r="Q77" s="355">
        <v>93</v>
      </c>
      <c r="R77" s="355">
        <v>92</v>
      </c>
      <c r="S77" s="355">
        <v>115</v>
      </c>
      <c r="T77" s="355">
        <v>113</v>
      </c>
      <c r="U77" s="355">
        <v>114</v>
      </c>
      <c r="V77" s="355">
        <v>113</v>
      </c>
      <c r="W77" s="355">
        <v>111</v>
      </c>
      <c r="X77" s="355">
        <v>111</v>
      </c>
      <c r="Y77" s="355">
        <v>110</v>
      </c>
      <c r="Z77" s="355">
        <v>110</v>
      </c>
      <c r="AA77" s="348">
        <v>113</v>
      </c>
      <c r="AB77" s="345">
        <v>113</v>
      </c>
      <c r="AC77" s="355">
        <v>114</v>
      </c>
      <c r="AD77" s="355">
        <v>115</v>
      </c>
      <c r="AE77" s="355">
        <v>115</v>
      </c>
      <c r="AF77" s="355">
        <v>115</v>
      </c>
      <c r="AG77" s="355">
        <v>115</v>
      </c>
      <c r="AH77" s="355">
        <v>117</v>
      </c>
      <c r="AI77" s="355">
        <v>117</v>
      </c>
      <c r="AJ77" s="355">
        <v>117</v>
      </c>
      <c r="AK77" s="355">
        <v>117</v>
      </c>
      <c r="AL77" s="355">
        <v>117</v>
      </c>
      <c r="AM77" s="348">
        <v>116</v>
      </c>
      <c r="AN77" s="345">
        <v>116</v>
      </c>
      <c r="AO77" s="355">
        <v>116</v>
      </c>
      <c r="AP77" s="355">
        <v>116</v>
      </c>
      <c r="AQ77" s="355">
        <v>116</v>
      </c>
      <c r="AR77" s="355">
        <v>116</v>
      </c>
      <c r="AS77" s="355">
        <v>116</v>
      </c>
      <c r="AT77" s="355">
        <v>115</v>
      </c>
      <c r="AU77" s="355">
        <v>115</v>
      </c>
      <c r="AV77" s="355">
        <v>115</v>
      </c>
      <c r="AW77" s="355">
        <v>115</v>
      </c>
      <c r="AX77" s="355">
        <v>115</v>
      </c>
      <c r="AY77" s="348">
        <v>115</v>
      </c>
      <c r="AZ77" s="345">
        <v>115</v>
      </c>
      <c r="BA77" s="355">
        <v>114</v>
      </c>
      <c r="BB77" s="355">
        <v>114</v>
      </c>
      <c r="BC77" s="355">
        <v>114</v>
      </c>
      <c r="BD77" s="355">
        <v>114</v>
      </c>
      <c r="BE77" s="355">
        <v>114</v>
      </c>
      <c r="BF77" s="355">
        <v>110</v>
      </c>
      <c r="BG77" s="355">
        <v>111</v>
      </c>
      <c r="BH77" s="355">
        <v>111</v>
      </c>
      <c r="BI77" s="355">
        <v>111</v>
      </c>
      <c r="BJ77" s="355">
        <v>112</v>
      </c>
      <c r="BK77" s="344">
        <v>112</v>
      </c>
      <c r="BL77" s="345">
        <v>111</v>
      </c>
      <c r="BM77" s="355">
        <v>111</v>
      </c>
      <c r="BN77" s="355">
        <v>113</v>
      </c>
      <c r="BO77" s="355">
        <v>113</v>
      </c>
      <c r="BP77" s="355">
        <v>113</v>
      </c>
      <c r="BQ77" s="355">
        <v>113</v>
      </c>
      <c r="BR77" s="355">
        <v>111</v>
      </c>
      <c r="BS77" s="355">
        <v>110</v>
      </c>
      <c r="BT77" s="355">
        <v>110</v>
      </c>
      <c r="BU77" s="355">
        <v>110</v>
      </c>
      <c r="BV77" s="355">
        <v>109</v>
      </c>
      <c r="BW77" s="344">
        <v>109</v>
      </c>
      <c r="BX77" s="345">
        <v>110</v>
      </c>
      <c r="BY77" s="355">
        <v>108</v>
      </c>
      <c r="BZ77" s="355">
        <v>112</v>
      </c>
      <c r="CA77" s="355">
        <v>111</v>
      </c>
      <c r="CB77" s="355">
        <v>112</v>
      </c>
      <c r="CC77" s="355">
        <v>112</v>
      </c>
      <c r="CD77" s="355">
        <v>113</v>
      </c>
      <c r="CE77" s="355">
        <v>113</v>
      </c>
      <c r="CF77" s="355">
        <v>111</v>
      </c>
      <c r="CG77" s="355">
        <v>111</v>
      </c>
      <c r="CH77" s="355">
        <v>109</v>
      </c>
      <c r="CI77" s="344">
        <v>106</v>
      </c>
      <c r="CJ77" s="345">
        <v>106</v>
      </c>
      <c r="CK77" s="355">
        <v>106</v>
      </c>
      <c r="CL77" s="355">
        <v>106</v>
      </c>
      <c r="CM77" s="355">
        <v>107</v>
      </c>
      <c r="CN77" s="355">
        <v>107</v>
      </c>
      <c r="CO77" s="355">
        <v>106</v>
      </c>
      <c r="CP77" s="355">
        <v>107</v>
      </c>
      <c r="CQ77" s="355">
        <v>107</v>
      </c>
      <c r="CR77" s="355">
        <v>109</v>
      </c>
      <c r="CS77" s="344">
        <v>108</v>
      </c>
      <c r="CT77" s="348">
        <v>108</v>
      </c>
      <c r="CU77" s="344">
        <v>109</v>
      </c>
      <c r="CV77" s="355">
        <v>109</v>
      </c>
      <c r="CW77" s="355">
        <v>109</v>
      </c>
      <c r="CX77" s="355">
        <v>110</v>
      </c>
      <c r="CY77" s="355"/>
      <c r="CZ77" s="355"/>
      <c r="DA77" s="355"/>
      <c r="DB77" s="355"/>
      <c r="DC77" s="355"/>
      <c r="DD77" s="355"/>
      <c r="DE77" s="355"/>
      <c r="DF77" s="355"/>
      <c r="DG77" s="355"/>
      <c r="DH77" s="103">
        <v>1</v>
      </c>
      <c r="DI77" s="83">
        <v>0.90909090909090906</v>
      </c>
      <c r="DJ77" s="706">
        <v>1</v>
      </c>
      <c r="DK77" s="83">
        <v>0.94339622641509435</v>
      </c>
    </row>
    <row r="78" spans="1:115" ht="15" outlineLevel="2">
      <c r="A78" s="369">
        <v>854</v>
      </c>
      <c r="B78" s="14" t="s">
        <v>349</v>
      </c>
      <c r="C78" s="339" t="s">
        <v>365</v>
      </c>
      <c r="D78" s="345">
        <v>172</v>
      </c>
      <c r="E78" s="355">
        <v>172</v>
      </c>
      <c r="F78" s="355">
        <v>172</v>
      </c>
      <c r="G78" s="355">
        <v>172</v>
      </c>
      <c r="H78" s="355">
        <v>172</v>
      </c>
      <c r="I78" s="355">
        <v>176</v>
      </c>
      <c r="J78" s="355">
        <v>175</v>
      </c>
      <c r="K78" s="355">
        <v>176</v>
      </c>
      <c r="L78" s="355">
        <v>176</v>
      </c>
      <c r="M78" s="355">
        <v>176</v>
      </c>
      <c r="N78" s="355">
        <v>175</v>
      </c>
      <c r="O78" s="348">
        <v>198</v>
      </c>
      <c r="P78" s="345">
        <v>198</v>
      </c>
      <c r="Q78" s="355">
        <v>176</v>
      </c>
      <c r="R78" s="355">
        <v>174</v>
      </c>
      <c r="S78" s="355">
        <v>222</v>
      </c>
      <c r="T78" s="355">
        <v>220</v>
      </c>
      <c r="U78" s="355">
        <v>226</v>
      </c>
      <c r="V78" s="355">
        <v>221</v>
      </c>
      <c r="W78" s="355">
        <v>223</v>
      </c>
      <c r="X78" s="355">
        <v>223</v>
      </c>
      <c r="Y78" s="355">
        <v>226</v>
      </c>
      <c r="Z78" s="355">
        <v>225</v>
      </c>
      <c r="AA78" s="348">
        <v>226</v>
      </c>
      <c r="AB78" s="345">
        <v>226</v>
      </c>
      <c r="AC78" s="355">
        <v>226</v>
      </c>
      <c r="AD78" s="355">
        <v>227</v>
      </c>
      <c r="AE78" s="355">
        <v>227</v>
      </c>
      <c r="AF78" s="355">
        <v>223</v>
      </c>
      <c r="AG78" s="355">
        <v>223</v>
      </c>
      <c r="AH78" s="355">
        <v>223</v>
      </c>
      <c r="AI78" s="355">
        <v>225</v>
      </c>
      <c r="AJ78" s="355">
        <v>227</v>
      </c>
      <c r="AK78" s="355">
        <v>227</v>
      </c>
      <c r="AL78" s="355">
        <v>226</v>
      </c>
      <c r="AM78" s="348">
        <v>226</v>
      </c>
      <c r="AN78" s="345">
        <v>225</v>
      </c>
      <c r="AO78" s="355">
        <v>226</v>
      </c>
      <c r="AP78" s="355">
        <v>226</v>
      </c>
      <c r="AQ78" s="355">
        <v>226</v>
      </c>
      <c r="AR78" s="355">
        <v>224</v>
      </c>
      <c r="AS78" s="355">
        <v>223</v>
      </c>
      <c r="AT78" s="355">
        <v>223</v>
      </c>
      <c r="AU78" s="355">
        <v>223</v>
      </c>
      <c r="AV78" s="355">
        <v>223</v>
      </c>
      <c r="AW78" s="355">
        <v>223</v>
      </c>
      <c r="AX78" s="355">
        <v>223</v>
      </c>
      <c r="AY78" s="348">
        <v>223</v>
      </c>
      <c r="AZ78" s="345">
        <v>223</v>
      </c>
      <c r="BA78" s="355">
        <v>223</v>
      </c>
      <c r="BB78" s="355">
        <v>223</v>
      </c>
      <c r="BC78" s="355">
        <v>223</v>
      </c>
      <c r="BD78" s="355">
        <v>223</v>
      </c>
      <c r="BE78" s="355">
        <v>223</v>
      </c>
      <c r="BF78" s="355">
        <v>222</v>
      </c>
      <c r="BG78" s="355">
        <v>225</v>
      </c>
      <c r="BH78" s="355">
        <v>225</v>
      </c>
      <c r="BI78" s="355">
        <v>225</v>
      </c>
      <c r="BJ78" s="355">
        <v>225</v>
      </c>
      <c r="BK78" s="344">
        <v>225</v>
      </c>
      <c r="BL78" s="345">
        <v>224</v>
      </c>
      <c r="BM78" s="355">
        <v>224</v>
      </c>
      <c r="BN78" s="355">
        <v>223</v>
      </c>
      <c r="BO78" s="355">
        <v>224</v>
      </c>
      <c r="BP78" s="355">
        <v>224</v>
      </c>
      <c r="BQ78" s="355">
        <v>228</v>
      </c>
      <c r="BR78" s="355">
        <v>227</v>
      </c>
      <c r="BS78" s="355">
        <v>228</v>
      </c>
      <c r="BT78" s="355">
        <v>227</v>
      </c>
      <c r="BU78" s="355">
        <v>227</v>
      </c>
      <c r="BV78" s="355">
        <v>228</v>
      </c>
      <c r="BW78" s="344">
        <v>230</v>
      </c>
      <c r="BX78" s="345">
        <v>231</v>
      </c>
      <c r="BY78" s="355">
        <v>227</v>
      </c>
      <c r="BZ78" s="355">
        <v>243</v>
      </c>
      <c r="CA78" s="355">
        <v>239</v>
      </c>
      <c r="CB78" s="355">
        <v>243</v>
      </c>
      <c r="CC78" s="355">
        <v>240</v>
      </c>
      <c r="CD78" s="355">
        <v>246</v>
      </c>
      <c r="CE78" s="355">
        <v>245</v>
      </c>
      <c r="CF78" s="355">
        <v>247</v>
      </c>
      <c r="CG78" s="355">
        <v>246</v>
      </c>
      <c r="CH78" s="355">
        <v>244</v>
      </c>
      <c r="CI78" s="344">
        <v>241</v>
      </c>
      <c r="CJ78" s="345">
        <v>243</v>
      </c>
      <c r="CK78" s="355">
        <v>244</v>
      </c>
      <c r="CL78" s="355">
        <v>245</v>
      </c>
      <c r="CM78" s="355">
        <v>246</v>
      </c>
      <c r="CN78" s="355">
        <v>246</v>
      </c>
      <c r="CO78" s="355">
        <v>247</v>
      </c>
      <c r="CP78" s="355">
        <v>246</v>
      </c>
      <c r="CQ78" s="355">
        <v>249</v>
      </c>
      <c r="CR78" s="355">
        <v>249</v>
      </c>
      <c r="CS78" s="344">
        <v>250</v>
      </c>
      <c r="CT78" s="348">
        <v>251</v>
      </c>
      <c r="CU78" s="344">
        <v>248</v>
      </c>
      <c r="CV78" s="355">
        <v>251</v>
      </c>
      <c r="CW78" s="355">
        <v>250</v>
      </c>
      <c r="CX78" s="355">
        <v>252</v>
      </c>
      <c r="CY78" s="355"/>
      <c r="CZ78" s="355"/>
      <c r="DA78" s="355"/>
      <c r="DB78" s="355"/>
      <c r="DC78" s="355"/>
      <c r="DD78" s="355"/>
      <c r="DE78" s="355"/>
      <c r="DF78" s="355"/>
      <c r="DG78" s="355"/>
      <c r="DH78" s="103">
        <v>2</v>
      </c>
      <c r="DI78" s="83">
        <v>0.79365079365079361</v>
      </c>
      <c r="DJ78" s="706">
        <v>4</v>
      </c>
      <c r="DK78" s="83">
        <v>1.6597510373443984</v>
      </c>
    </row>
    <row r="79" spans="1:115" ht="15" outlineLevel="2">
      <c r="A79" s="369">
        <v>887</v>
      </c>
      <c r="B79" s="14" t="s">
        <v>349</v>
      </c>
      <c r="C79" s="339" t="s">
        <v>366</v>
      </c>
      <c r="D79" s="345">
        <v>746</v>
      </c>
      <c r="E79" s="355">
        <v>746</v>
      </c>
      <c r="F79" s="355">
        <v>744</v>
      </c>
      <c r="G79" s="355">
        <v>744</v>
      </c>
      <c r="H79" s="355">
        <v>744</v>
      </c>
      <c r="I79" s="355">
        <v>768</v>
      </c>
      <c r="J79" s="355">
        <v>768</v>
      </c>
      <c r="K79" s="355">
        <v>770</v>
      </c>
      <c r="L79" s="355">
        <v>770</v>
      </c>
      <c r="M79" s="355">
        <v>770</v>
      </c>
      <c r="N79" s="355">
        <v>769</v>
      </c>
      <c r="O79" s="348">
        <v>807</v>
      </c>
      <c r="P79" s="345">
        <v>805</v>
      </c>
      <c r="Q79" s="355">
        <v>669</v>
      </c>
      <c r="R79" s="355">
        <v>665</v>
      </c>
      <c r="S79" s="355">
        <v>897</v>
      </c>
      <c r="T79" s="355">
        <v>888</v>
      </c>
      <c r="U79" s="355">
        <v>898</v>
      </c>
      <c r="V79" s="355">
        <v>885</v>
      </c>
      <c r="W79" s="355">
        <v>885</v>
      </c>
      <c r="X79" s="355">
        <v>885</v>
      </c>
      <c r="Y79" s="355">
        <v>891</v>
      </c>
      <c r="Z79" s="355">
        <v>891</v>
      </c>
      <c r="AA79" s="348">
        <v>896</v>
      </c>
      <c r="AB79" s="345">
        <v>891</v>
      </c>
      <c r="AC79" s="355">
        <v>893</v>
      </c>
      <c r="AD79" s="355">
        <v>893</v>
      </c>
      <c r="AE79" s="355">
        <v>893</v>
      </c>
      <c r="AF79" s="355">
        <v>878</v>
      </c>
      <c r="AG79" s="355">
        <v>878</v>
      </c>
      <c r="AH79" s="355">
        <v>885</v>
      </c>
      <c r="AI79" s="355">
        <v>888</v>
      </c>
      <c r="AJ79" s="355">
        <v>887</v>
      </c>
      <c r="AK79" s="355">
        <v>885</v>
      </c>
      <c r="AL79" s="355">
        <v>883</v>
      </c>
      <c r="AM79" s="348">
        <v>882</v>
      </c>
      <c r="AN79" s="345">
        <v>878</v>
      </c>
      <c r="AO79" s="355">
        <v>879</v>
      </c>
      <c r="AP79" s="355">
        <v>878</v>
      </c>
      <c r="AQ79" s="355">
        <v>876</v>
      </c>
      <c r="AR79" s="355">
        <v>872</v>
      </c>
      <c r="AS79" s="355">
        <v>872</v>
      </c>
      <c r="AT79" s="355">
        <v>870</v>
      </c>
      <c r="AU79" s="355">
        <v>860</v>
      </c>
      <c r="AV79" s="355">
        <v>859</v>
      </c>
      <c r="AW79" s="355">
        <v>858</v>
      </c>
      <c r="AX79" s="355">
        <v>852</v>
      </c>
      <c r="AY79" s="348">
        <v>850</v>
      </c>
      <c r="AZ79" s="345">
        <v>850</v>
      </c>
      <c r="BA79" s="355">
        <v>848</v>
      </c>
      <c r="BB79" s="355">
        <v>843</v>
      </c>
      <c r="BC79" s="355">
        <v>842</v>
      </c>
      <c r="BD79" s="355">
        <v>843</v>
      </c>
      <c r="BE79" s="355">
        <v>841</v>
      </c>
      <c r="BF79" s="355">
        <v>822</v>
      </c>
      <c r="BG79" s="355">
        <v>828</v>
      </c>
      <c r="BH79" s="355">
        <v>829</v>
      </c>
      <c r="BI79" s="355">
        <v>828</v>
      </c>
      <c r="BJ79" s="355">
        <v>831</v>
      </c>
      <c r="BK79" s="344">
        <v>829</v>
      </c>
      <c r="BL79" s="345">
        <v>826</v>
      </c>
      <c r="BM79" s="355">
        <v>824</v>
      </c>
      <c r="BN79" s="355">
        <v>849</v>
      </c>
      <c r="BO79" s="355">
        <v>850</v>
      </c>
      <c r="BP79" s="355">
        <v>850</v>
      </c>
      <c r="BQ79" s="355">
        <v>857</v>
      </c>
      <c r="BR79" s="355">
        <v>840</v>
      </c>
      <c r="BS79" s="355">
        <v>843</v>
      </c>
      <c r="BT79" s="355">
        <v>839</v>
      </c>
      <c r="BU79" s="355">
        <v>837</v>
      </c>
      <c r="BV79" s="355">
        <v>832</v>
      </c>
      <c r="BW79" s="344">
        <v>832</v>
      </c>
      <c r="BX79" s="345">
        <v>840</v>
      </c>
      <c r="BY79" s="355">
        <v>830</v>
      </c>
      <c r="BZ79" s="355">
        <v>886</v>
      </c>
      <c r="CA79" s="355">
        <v>881</v>
      </c>
      <c r="CB79" s="355">
        <v>891</v>
      </c>
      <c r="CC79" s="355">
        <v>889</v>
      </c>
      <c r="CD79" s="355">
        <v>887</v>
      </c>
      <c r="CE79" s="355">
        <v>886</v>
      </c>
      <c r="CF79" s="355">
        <v>887</v>
      </c>
      <c r="CG79" s="355">
        <v>894</v>
      </c>
      <c r="CH79" s="355">
        <v>890</v>
      </c>
      <c r="CI79" s="344">
        <v>878</v>
      </c>
      <c r="CJ79" s="345">
        <v>878</v>
      </c>
      <c r="CK79" s="355">
        <v>866</v>
      </c>
      <c r="CL79" s="355">
        <v>866</v>
      </c>
      <c r="CM79" s="355">
        <v>881</v>
      </c>
      <c r="CN79" s="355">
        <v>878</v>
      </c>
      <c r="CO79" s="355">
        <v>872</v>
      </c>
      <c r="CP79" s="355">
        <v>871</v>
      </c>
      <c r="CQ79" s="355">
        <v>871</v>
      </c>
      <c r="CR79" s="355">
        <v>876</v>
      </c>
      <c r="CS79" s="344">
        <v>876</v>
      </c>
      <c r="CT79" s="348">
        <v>881</v>
      </c>
      <c r="CU79" s="344">
        <v>881</v>
      </c>
      <c r="CV79" s="355">
        <v>879</v>
      </c>
      <c r="CW79" s="355">
        <v>872</v>
      </c>
      <c r="CX79" s="355">
        <v>873</v>
      </c>
      <c r="CY79" s="355"/>
      <c r="CZ79" s="355"/>
      <c r="DA79" s="355"/>
      <c r="DB79" s="355"/>
      <c r="DC79" s="355"/>
      <c r="DD79" s="355"/>
      <c r="DE79" s="355"/>
      <c r="DF79" s="355"/>
      <c r="DG79" s="355"/>
      <c r="DH79" s="103">
        <v>1</v>
      </c>
      <c r="DI79" s="83">
        <v>0.11454753722794961</v>
      </c>
      <c r="DJ79" s="706">
        <v>-8</v>
      </c>
      <c r="DK79" s="83">
        <v>-0.91116173120728927</v>
      </c>
    </row>
    <row r="80" spans="1:115" ht="15" outlineLevel="1">
      <c r="A80" s="124" t="s">
        <v>367</v>
      </c>
      <c r="B80" s="25"/>
      <c r="C80" s="26"/>
      <c r="D80" s="43">
        <v>7672</v>
      </c>
      <c r="E80" s="44">
        <v>7672</v>
      </c>
      <c r="F80" s="44">
        <v>7671</v>
      </c>
      <c r="G80" s="44">
        <v>7671</v>
      </c>
      <c r="H80" s="44">
        <v>7671</v>
      </c>
      <c r="I80" s="44">
        <v>7817</v>
      </c>
      <c r="J80" s="44">
        <v>7806</v>
      </c>
      <c r="K80" s="44">
        <v>7813</v>
      </c>
      <c r="L80" s="44">
        <v>7811</v>
      </c>
      <c r="M80" s="44">
        <v>7809</v>
      </c>
      <c r="N80" s="44">
        <v>7788</v>
      </c>
      <c r="O80" s="235">
        <v>8171</v>
      </c>
      <c r="P80" s="43">
        <v>8125</v>
      </c>
      <c r="Q80" s="44">
        <v>7086</v>
      </c>
      <c r="R80" s="44">
        <v>6974</v>
      </c>
      <c r="S80" s="44">
        <v>9561</v>
      </c>
      <c r="T80" s="44">
        <v>9420</v>
      </c>
      <c r="U80" s="44">
        <v>9577</v>
      </c>
      <c r="V80" s="44">
        <v>9459</v>
      </c>
      <c r="W80" s="44">
        <v>9441</v>
      </c>
      <c r="X80" s="44">
        <v>9424</v>
      </c>
      <c r="Y80" s="44">
        <v>9477</v>
      </c>
      <c r="Z80" s="44">
        <v>9468</v>
      </c>
      <c r="AA80" s="235">
        <v>9479</v>
      </c>
      <c r="AB80" s="43">
        <v>9471</v>
      </c>
      <c r="AC80" s="44">
        <v>9457</v>
      </c>
      <c r="AD80" s="44">
        <v>9476</v>
      </c>
      <c r="AE80" s="44">
        <v>9474</v>
      </c>
      <c r="AF80" s="44">
        <v>9401</v>
      </c>
      <c r="AG80" s="44">
        <v>9363</v>
      </c>
      <c r="AH80" s="44">
        <v>9371</v>
      </c>
      <c r="AI80" s="44">
        <v>9384</v>
      </c>
      <c r="AJ80" s="44">
        <v>9369</v>
      </c>
      <c r="AK80" s="44">
        <v>9373</v>
      </c>
      <c r="AL80" s="44">
        <v>9365</v>
      </c>
      <c r="AM80" s="235">
        <v>9354</v>
      </c>
      <c r="AN80" s="43">
        <v>9332</v>
      </c>
      <c r="AO80" s="44">
        <v>9325</v>
      </c>
      <c r="AP80" s="44">
        <v>9306</v>
      </c>
      <c r="AQ80" s="44">
        <v>9282</v>
      </c>
      <c r="AR80" s="44">
        <v>9261</v>
      </c>
      <c r="AS80" s="44">
        <v>9241</v>
      </c>
      <c r="AT80" s="44">
        <v>9210</v>
      </c>
      <c r="AU80" s="44">
        <v>9152</v>
      </c>
      <c r="AV80" s="44">
        <v>9118</v>
      </c>
      <c r="AW80" s="44">
        <v>9095</v>
      </c>
      <c r="AX80" s="44">
        <v>9066</v>
      </c>
      <c r="AY80" s="235">
        <v>9046</v>
      </c>
      <c r="AZ80" s="43">
        <v>9019</v>
      </c>
      <c r="BA80" s="44">
        <v>8974</v>
      </c>
      <c r="BB80" s="44">
        <v>8922</v>
      </c>
      <c r="BC80" s="44">
        <v>8897</v>
      </c>
      <c r="BD80" s="44">
        <v>8868</v>
      </c>
      <c r="BE80" s="44">
        <v>8851</v>
      </c>
      <c r="BF80" s="44">
        <v>8660</v>
      </c>
      <c r="BG80" s="44">
        <v>8621</v>
      </c>
      <c r="BH80" s="44">
        <v>8611</v>
      </c>
      <c r="BI80" s="44">
        <v>8596</v>
      </c>
      <c r="BJ80" s="44">
        <v>8616</v>
      </c>
      <c r="BK80" s="56">
        <v>8605</v>
      </c>
      <c r="BL80" s="43">
        <v>8607</v>
      </c>
      <c r="BM80" s="44">
        <v>8588</v>
      </c>
      <c r="BN80" s="44">
        <v>8771</v>
      </c>
      <c r="BO80" s="44">
        <v>8781</v>
      </c>
      <c r="BP80" s="44">
        <v>8781</v>
      </c>
      <c r="BQ80" s="44">
        <v>8821</v>
      </c>
      <c r="BR80" s="44">
        <v>8703</v>
      </c>
      <c r="BS80" s="44">
        <v>8715</v>
      </c>
      <c r="BT80" s="44">
        <v>8684</v>
      </c>
      <c r="BU80" s="44">
        <v>8650</v>
      </c>
      <c r="BV80" s="44">
        <v>8631</v>
      </c>
      <c r="BW80" s="56">
        <v>8635</v>
      </c>
      <c r="BX80" s="43">
        <v>8741</v>
      </c>
      <c r="BY80" s="44">
        <v>8691</v>
      </c>
      <c r="BZ80" s="44">
        <v>9372</v>
      </c>
      <c r="CA80" s="44">
        <v>9353</v>
      </c>
      <c r="CB80" s="44">
        <v>9383</v>
      </c>
      <c r="CC80" s="44">
        <v>9352</v>
      </c>
      <c r="CD80" s="44">
        <v>9315</v>
      </c>
      <c r="CE80" s="44">
        <v>9273</v>
      </c>
      <c r="CF80" s="44">
        <v>9242</v>
      </c>
      <c r="CG80" s="44">
        <v>9268</v>
      </c>
      <c r="CH80" s="44">
        <v>9227</v>
      </c>
      <c r="CI80" s="56">
        <v>9100</v>
      </c>
      <c r="CJ80" s="43">
        <v>9088</v>
      </c>
      <c r="CK80" s="44">
        <v>9042</v>
      </c>
      <c r="CL80" s="44">
        <v>9012</v>
      </c>
      <c r="CM80" s="44">
        <v>9143</v>
      </c>
      <c r="CN80" s="44">
        <v>9115</v>
      </c>
      <c r="CO80" s="44">
        <v>9129</v>
      </c>
      <c r="CP80" s="44">
        <v>9111</v>
      </c>
      <c r="CQ80" s="44">
        <v>9174</v>
      </c>
      <c r="CR80" s="44">
        <v>9181</v>
      </c>
      <c r="CS80" s="56">
        <v>9139</v>
      </c>
      <c r="CT80" s="235">
        <v>9168</v>
      </c>
      <c r="CU80" s="44">
        <v>9150</v>
      </c>
      <c r="CV80" s="44">
        <v>9101</v>
      </c>
      <c r="CW80" s="44">
        <v>9073</v>
      </c>
      <c r="CX80" s="44">
        <v>9075</v>
      </c>
      <c r="CY80" s="44"/>
      <c r="CZ80" s="44"/>
      <c r="DA80" s="44"/>
      <c r="DB80" s="44"/>
      <c r="DC80" s="44"/>
      <c r="DD80" s="44"/>
      <c r="DE80" s="44"/>
      <c r="DF80" s="44"/>
      <c r="DG80" s="44"/>
      <c r="DH80" s="103">
        <v>2</v>
      </c>
      <c r="DI80" s="83">
        <v>2.2038567493112948E-2</v>
      </c>
      <c r="DJ80" s="706">
        <v>-75</v>
      </c>
      <c r="DK80" s="83">
        <v>-0.82417582417582425</v>
      </c>
    </row>
    <row r="81" spans="1:115" ht="15" outlineLevel="2">
      <c r="A81" s="369">
        <v>2</v>
      </c>
      <c r="B81" s="14" t="s">
        <v>367</v>
      </c>
      <c r="C81" s="339" t="s">
        <v>368</v>
      </c>
      <c r="D81" s="345">
        <v>391</v>
      </c>
      <c r="E81" s="355">
        <v>391</v>
      </c>
      <c r="F81" s="355">
        <v>391</v>
      </c>
      <c r="G81" s="355">
        <v>391</v>
      </c>
      <c r="H81" s="355">
        <v>391</v>
      </c>
      <c r="I81" s="355">
        <v>394</v>
      </c>
      <c r="J81" s="355">
        <v>394</v>
      </c>
      <c r="K81" s="355">
        <v>394</v>
      </c>
      <c r="L81" s="355">
        <v>394</v>
      </c>
      <c r="M81" s="355">
        <v>394</v>
      </c>
      <c r="N81" s="355">
        <v>394</v>
      </c>
      <c r="O81" s="348">
        <v>412</v>
      </c>
      <c r="P81" s="345">
        <v>410</v>
      </c>
      <c r="Q81" s="355">
        <v>368</v>
      </c>
      <c r="R81" s="355">
        <v>367</v>
      </c>
      <c r="S81" s="355">
        <v>494</v>
      </c>
      <c r="T81" s="355">
        <v>487</v>
      </c>
      <c r="U81" s="355">
        <v>490</v>
      </c>
      <c r="V81" s="355">
        <v>486</v>
      </c>
      <c r="W81" s="355">
        <v>488</v>
      </c>
      <c r="X81" s="355">
        <v>488</v>
      </c>
      <c r="Y81" s="355">
        <v>490</v>
      </c>
      <c r="Z81" s="355">
        <v>490</v>
      </c>
      <c r="AA81" s="348">
        <v>491</v>
      </c>
      <c r="AB81" s="345">
        <v>490</v>
      </c>
      <c r="AC81" s="355">
        <v>491</v>
      </c>
      <c r="AD81" s="355">
        <v>492</v>
      </c>
      <c r="AE81" s="355">
        <v>492</v>
      </c>
      <c r="AF81" s="355">
        <v>487</v>
      </c>
      <c r="AG81" s="355">
        <v>484</v>
      </c>
      <c r="AH81" s="355">
        <v>486</v>
      </c>
      <c r="AI81" s="355">
        <v>486</v>
      </c>
      <c r="AJ81" s="355">
        <v>487</v>
      </c>
      <c r="AK81" s="355">
        <v>485</v>
      </c>
      <c r="AL81" s="355">
        <v>485</v>
      </c>
      <c r="AM81" s="348">
        <v>485</v>
      </c>
      <c r="AN81" s="345">
        <v>482</v>
      </c>
      <c r="AO81" s="355">
        <v>482</v>
      </c>
      <c r="AP81" s="355">
        <v>479</v>
      </c>
      <c r="AQ81" s="355">
        <v>478</v>
      </c>
      <c r="AR81" s="355">
        <v>478</v>
      </c>
      <c r="AS81" s="355">
        <v>476</v>
      </c>
      <c r="AT81" s="355">
        <v>474</v>
      </c>
      <c r="AU81" s="355">
        <v>471</v>
      </c>
      <c r="AV81" s="355">
        <v>469</v>
      </c>
      <c r="AW81" s="355">
        <v>467</v>
      </c>
      <c r="AX81" s="355">
        <v>464</v>
      </c>
      <c r="AY81" s="348">
        <v>463</v>
      </c>
      <c r="AZ81" s="345">
        <v>462</v>
      </c>
      <c r="BA81" s="355">
        <v>458</v>
      </c>
      <c r="BB81" s="355">
        <v>454</v>
      </c>
      <c r="BC81" s="355">
        <v>453</v>
      </c>
      <c r="BD81" s="355">
        <v>447</v>
      </c>
      <c r="BE81" s="355">
        <v>446</v>
      </c>
      <c r="BF81" s="355">
        <v>440</v>
      </c>
      <c r="BG81" s="355">
        <v>435</v>
      </c>
      <c r="BH81" s="355">
        <v>435</v>
      </c>
      <c r="BI81" s="355">
        <v>435</v>
      </c>
      <c r="BJ81" s="355">
        <v>439</v>
      </c>
      <c r="BK81" s="344">
        <v>439</v>
      </c>
      <c r="BL81" s="345">
        <v>438</v>
      </c>
      <c r="BM81" s="355">
        <v>438</v>
      </c>
      <c r="BN81" s="355">
        <v>439</v>
      </c>
      <c r="BO81" s="355">
        <v>439</v>
      </c>
      <c r="BP81" s="355">
        <v>439</v>
      </c>
      <c r="BQ81" s="355">
        <v>441</v>
      </c>
      <c r="BR81" s="355">
        <v>435</v>
      </c>
      <c r="BS81" s="355">
        <v>436</v>
      </c>
      <c r="BT81" s="355">
        <v>436</v>
      </c>
      <c r="BU81" s="355">
        <v>435</v>
      </c>
      <c r="BV81" s="355">
        <v>435</v>
      </c>
      <c r="BW81" s="344">
        <v>436</v>
      </c>
      <c r="BX81" s="345">
        <v>440</v>
      </c>
      <c r="BY81" s="355">
        <v>436</v>
      </c>
      <c r="BZ81" s="355">
        <v>457</v>
      </c>
      <c r="CA81" s="355">
        <v>456</v>
      </c>
      <c r="CB81" s="355">
        <v>457</v>
      </c>
      <c r="CC81" s="355">
        <v>458</v>
      </c>
      <c r="CD81" s="355">
        <v>455</v>
      </c>
      <c r="CE81" s="355">
        <v>454</v>
      </c>
      <c r="CF81" s="355">
        <v>455</v>
      </c>
      <c r="CG81" s="355">
        <v>457</v>
      </c>
      <c r="CH81" s="355">
        <v>456</v>
      </c>
      <c r="CI81" s="344">
        <v>453</v>
      </c>
      <c r="CJ81" s="345">
        <v>451</v>
      </c>
      <c r="CK81" s="355">
        <v>447</v>
      </c>
      <c r="CL81" s="355">
        <v>446</v>
      </c>
      <c r="CM81" s="355">
        <v>455</v>
      </c>
      <c r="CN81" s="355">
        <v>451</v>
      </c>
      <c r="CO81" s="355">
        <v>455</v>
      </c>
      <c r="CP81" s="355">
        <v>454</v>
      </c>
      <c r="CQ81" s="355">
        <v>459</v>
      </c>
      <c r="CR81" s="355">
        <v>465</v>
      </c>
      <c r="CS81" s="344">
        <v>463</v>
      </c>
      <c r="CT81" s="348">
        <v>464</v>
      </c>
      <c r="CU81" s="344">
        <v>465</v>
      </c>
      <c r="CV81" s="355">
        <v>458</v>
      </c>
      <c r="CW81" s="355">
        <v>463</v>
      </c>
      <c r="CX81" s="355">
        <v>459</v>
      </c>
      <c r="CY81" s="355"/>
      <c r="CZ81" s="355"/>
      <c r="DA81" s="355"/>
      <c r="DB81" s="355"/>
      <c r="DC81" s="355"/>
      <c r="DD81" s="355"/>
      <c r="DE81" s="355"/>
      <c r="DF81" s="355"/>
      <c r="DG81" s="355"/>
      <c r="DH81" s="103">
        <v>-4</v>
      </c>
      <c r="DI81" s="83">
        <v>-0.8714596949891068</v>
      </c>
      <c r="DJ81" s="706">
        <v>-6</v>
      </c>
      <c r="DK81" s="83">
        <v>-1.3245033112582782</v>
      </c>
    </row>
    <row r="82" spans="1:115" ht="15" outlineLevel="2">
      <c r="A82" s="369">
        <v>21</v>
      </c>
      <c r="B82" s="14" t="s">
        <v>367</v>
      </c>
      <c r="C82" s="339" t="s">
        <v>369</v>
      </c>
      <c r="D82" s="345">
        <v>34</v>
      </c>
      <c r="E82" s="355">
        <v>34</v>
      </c>
      <c r="F82" s="355">
        <v>34</v>
      </c>
      <c r="G82" s="355">
        <v>34</v>
      </c>
      <c r="H82" s="355">
        <v>34</v>
      </c>
      <c r="I82" s="355">
        <v>34</v>
      </c>
      <c r="J82" s="355">
        <v>34</v>
      </c>
      <c r="K82" s="355">
        <v>34</v>
      </c>
      <c r="L82" s="355">
        <v>34</v>
      </c>
      <c r="M82" s="355">
        <v>34</v>
      </c>
      <c r="N82" s="355">
        <v>34</v>
      </c>
      <c r="O82" s="348">
        <v>41</v>
      </c>
      <c r="P82" s="345">
        <v>41</v>
      </c>
      <c r="Q82" s="355">
        <v>37</v>
      </c>
      <c r="R82" s="355">
        <v>37</v>
      </c>
      <c r="S82" s="355">
        <v>56</v>
      </c>
      <c r="T82" s="355">
        <v>55</v>
      </c>
      <c r="U82" s="355">
        <v>57</v>
      </c>
      <c r="V82" s="355">
        <v>57</v>
      </c>
      <c r="W82" s="355">
        <v>57</v>
      </c>
      <c r="X82" s="355">
        <v>56</v>
      </c>
      <c r="Y82" s="355">
        <v>56</v>
      </c>
      <c r="Z82" s="355">
        <v>56</v>
      </c>
      <c r="AA82" s="348">
        <v>56</v>
      </c>
      <c r="AB82" s="345">
        <v>56</v>
      </c>
      <c r="AC82" s="355">
        <v>58</v>
      </c>
      <c r="AD82" s="355">
        <v>58</v>
      </c>
      <c r="AE82" s="355">
        <v>58</v>
      </c>
      <c r="AF82" s="355">
        <v>56</v>
      </c>
      <c r="AG82" s="355">
        <v>56</v>
      </c>
      <c r="AH82" s="355">
        <v>56</v>
      </c>
      <c r="AI82" s="355">
        <v>56</v>
      </c>
      <c r="AJ82" s="355">
        <v>56</v>
      </c>
      <c r="AK82" s="355">
        <v>56</v>
      </c>
      <c r="AL82" s="355">
        <v>56</v>
      </c>
      <c r="AM82" s="348">
        <v>56</v>
      </c>
      <c r="AN82" s="345">
        <v>56</v>
      </c>
      <c r="AO82" s="355">
        <v>57</v>
      </c>
      <c r="AP82" s="355">
        <v>57</v>
      </c>
      <c r="AQ82" s="355">
        <v>57</v>
      </c>
      <c r="AR82" s="355">
        <v>57</v>
      </c>
      <c r="AS82" s="355">
        <v>57</v>
      </c>
      <c r="AT82" s="355">
        <v>56</v>
      </c>
      <c r="AU82" s="355">
        <v>56</v>
      </c>
      <c r="AV82" s="355">
        <v>56</v>
      </c>
      <c r="AW82" s="355">
        <v>55</v>
      </c>
      <c r="AX82" s="355">
        <v>55</v>
      </c>
      <c r="AY82" s="348">
        <v>55</v>
      </c>
      <c r="AZ82" s="345">
        <v>55</v>
      </c>
      <c r="BA82" s="355">
        <v>55</v>
      </c>
      <c r="BB82" s="355">
        <v>55</v>
      </c>
      <c r="BC82" s="355">
        <v>55</v>
      </c>
      <c r="BD82" s="355">
        <v>55</v>
      </c>
      <c r="BE82" s="355">
        <v>55</v>
      </c>
      <c r="BF82" s="355">
        <v>53</v>
      </c>
      <c r="BG82" s="355">
        <v>54</v>
      </c>
      <c r="BH82" s="355">
        <v>54</v>
      </c>
      <c r="BI82" s="355">
        <v>54</v>
      </c>
      <c r="BJ82" s="355">
        <v>53</v>
      </c>
      <c r="BK82" s="344">
        <v>53</v>
      </c>
      <c r="BL82" s="345">
        <v>53</v>
      </c>
      <c r="BM82" s="355">
        <v>53</v>
      </c>
      <c r="BN82" s="355">
        <v>54</v>
      </c>
      <c r="BO82" s="355">
        <v>54</v>
      </c>
      <c r="BP82" s="355">
        <v>54</v>
      </c>
      <c r="BQ82" s="355">
        <v>54</v>
      </c>
      <c r="BR82" s="355">
        <v>50</v>
      </c>
      <c r="BS82" s="355">
        <v>50</v>
      </c>
      <c r="BT82" s="355">
        <v>50</v>
      </c>
      <c r="BU82" s="355">
        <v>50</v>
      </c>
      <c r="BV82" s="355">
        <v>53</v>
      </c>
      <c r="BW82" s="344">
        <v>53</v>
      </c>
      <c r="BX82" s="345">
        <v>53</v>
      </c>
      <c r="BY82" s="355">
        <v>54</v>
      </c>
      <c r="BZ82" s="355">
        <v>59</v>
      </c>
      <c r="CA82" s="355">
        <v>59</v>
      </c>
      <c r="CB82" s="355">
        <v>58</v>
      </c>
      <c r="CC82" s="355">
        <v>58</v>
      </c>
      <c r="CD82" s="355">
        <v>60</v>
      </c>
      <c r="CE82" s="355">
        <v>60</v>
      </c>
      <c r="CF82" s="355">
        <v>59</v>
      </c>
      <c r="CG82" s="355">
        <v>59</v>
      </c>
      <c r="CH82" s="355">
        <v>59</v>
      </c>
      <c r="CI82" s="344">
        <v>57</v>
      </c>
      <c r="CJ82" s="345">
        <v>57</v>
      </c>
      <c r="CK82" s="355">
        <v>57</v>
      </c>
      <c r="CL82" s="355">
        <v>57</v>
      </c>
      <c r="CM82" s="355">
        <v>60</v>
      </c>
      <c r="CN82" s="355">
        <v>59</v>
      </c>
      <c r="CO82" s="355">
        <v>59</v>
      </c>
      <c r="CP82" s="355">
        <v>59</v>
      </c>
      <c r="CQ82" s="355">
        <v>61</v>
      </c>
      <c r="CR82" s="355">
        <v>62</v>
      </c>
      <c r="CS82" s="344">
        <v>62</v>
      </c>
      <c r="CT82" s="348">
        <v>62</v>
      </c>
      <c r="CU82" s="344">
        <v>62</v>
      </c>
      <c r="CV82" s="355">
        <v>60</v>
      </c>
      <c r="CW82" s="355">
        <v>60</v>
      </c>
      <c r="CX82" s="355">
        <v>58</v>
      </c>
      <c r="CY82" s="355"/>
      <c r="CZ82" s="355"/>
      <c r="DA82" s="355"/>
      <c r="DB82" s="355"/>
      <c r="DC82" s="355"/>
      <c r="DD82" s="355"/>
      <c r="DE82" s="355"/>
      <c r="DF82" s="355"/>
      <c r="DG82" s="355"/>
      <c r="DH82" s="103">
        <v>-2</v>
      </c>
      <c r="DI82" s="83">
        <v>-3.4482758620689653</v>
      </c>
      <c r="DJ82" s="706">
        <v>-4</v>
      </c>
      <c r="DK82" s="83">
        <v>-7.0175438596491224</v>
      </c>
    </row>
    <row r="83" spans="1:115" ht="15" outlineLevel="2">
      <c r="A83" s="369">
        <v>55</v>
      </c>
      <c r="B83" s="14" t="s">
        <v>367</v>
      </c>
      <c r="C83" s="339" t="s">
        <v>370</v>
      </c>
      <c r="D83" s="345">
        <v>155</v>
      </c>
      <c r="E83" s="355">
        <v>155</v>
      </c>
      <c r="F83" s="355">
        <v>155</v>
      </c>
      <c r="G83" s="355">
        <v>155</v>
      </c>
      <c r="H83" s="355">
        <v>155</v>
      </c>
      <c r="I83" s="355">
        <v>157</v>
      </c>
      <c r="J83" s="355">
        <v>157</v>
      </c>
      <c r="K83" s="355">
        <v>157</v>
      </c>
      <c r="L83" s="355">
        <v>157</v>
      </c>
      <c r="M83" s="355">
        <v>157</v>
      </c>
      <c r="N83" s="355">
        <v>157</v>
      </c>
      <c r="O83" s="348">
        <v>185</v>
      </c>
      <c r="P83" s="345">
        <v>184</v>
      </c>
      <c r="Q83" s="355">
        <v>165</v>
      </c>
      <c r="R83" s="355">
        <v>162</v>
      </c>
      <c r="S83" s="355">
        <v>186</v>
      </c>
      <c r="T83" s="355">
        <v>181</v>
      </c>
      <c r="U83" s="355">
        <v>186</v>
      </c>
      <c r="V83" s="355">
        <v>184</v>
      </c>
      <c r="W83" s="355">
        <v>186</v>
      </c>
      <c r="X83" s="355">
        <v>186</v>
      </c>
      <c r="Y83" s="355">
        <v>188</v>
      </c>
      <c r="Z83" s="355">
        <v>188</v>
      </c>
      <c r="AA83" s="348">
        <v>187</v>
      </c>
      <c r="AB83" s="345">
        <v>187</v>
      </c>
      <c r="AC83" s="355">
        <v>187</v>
      </c>
      <c r="AD83" s="355">
        <v>187</v>
      </c>
      <c r="AE83" s="355">
        <v>187</v>
      </c>
      <c r="AF83" s="355">
        <v>189</v>
      </c>
      <c r="AG83" s="355">
        <v>189</v>
      </c>
      <c r="AH83" s="355">
        <v>189</v>
      </c>
      <c r="AI83" s="355">
        <v>189</v>
      </c>
      <c r="AJ83" s="355">
        <v>189</v>
      </c>
      <c r="AK83" s="355">
        <v>194</v>
      </c>
      <c r="AL83" s="355">
        <v>194</v>
      </c>
      <c r="AM83" s="348">
        <v>194</v>
      </c>
      <c r="AN83" s="345">
        <v>194</v>
      </c>
      <c r="AO83" s="355">
        <v>197</v>
      </c>
      <c r="AP83" s="355">
        <v>197</v>
      </c>
      <c r="AQ83" s="355">
        <v>197</v>
      </c>
      <c r="AR83" s="355">
        <v>194</v>
      </c>
      <c r="AS83" s="355">
        <v>194</v>
      </c>
      <c r="AT83" s="355">
        <v>193</v>
      </c>
      <c r="AU83" s="355">
        <v>192</v>
      </c>
      <c r="AV83" s="355">
        <v>192</v>
      </c>
      <c r="AW83" s="355">
        <v>191</v>
      </c>
      <c r="AX83" s="355">
        <v>191</v>
      </c>
      <c r="AY83" s="348">
        <v>191</v>
      </c>
      <c r="AZ83" s="345">
        <v>190</v>
      </c>
      <c r="BA83" s="355">
        <v>189</v>
      </c>
      <c r="BB83" s="355">
        <v>189</v>
      </c>
      <c r="BC83" s="355">
        <v>189</v>
      </c>
      <c r="BD83" s="355">
        <v>188</v>
      </c>
      <c r="BE83" s="355">
        <v>188</v>
      </c>
      <c r="BF83" s="355">
        <v>186</v>
      </c>
      <c r="BG83" s="355">
        <v>187</v>
      </c>
      <c r="BH83" s="355">
        <v>186</v>
      </c>
      <c r="BI83" s="355">
        <v>185</v>
      </c>
      <c r="BJ83" s="355">
        <v>184</v>
      </c>
      <c r="BK83" s="344">
        <v>184</v>
      </c>
      <c r="BL83" s="345">
        <v>184</v>
      </c>
      <c r="BM83" s="355">
        <v>183</v>
      </c>
      <c r="BN83" s="355">
        <v>191</v>
      </c>
      <c r="BO83" s="355">
        <v>192</v>
      </c>
      <c r="BP83" s="355">
        <v>192</v>
      </c>
      <c r="BQ83" s="355">
        <v>190</v>
      </c>
      <c r="BR83" s="355">
        <v>187</v>
      </c>
      <c r="BS83" s="355">
        <v>189</v>
      </c>
      <c r="BT83" s="355">
        <v>189</v>
      </c>
      <c r="BU83" s="355">
        <v>188</v>
      </c>
      <c r="BV83" s="355">
        <v>187</v>
      </c>
      <c r="BW83" s="344">
        <v>187</v>
      </c>
      <c r="BX83" s="345">
        <v>191</v>
      </c>
      <c r="BY83" s="355">
        <v>190</v>
      </c>
      <c r="BZ83" s="355">
        <v>203</v>
      </c>
      <c r="CA83" s="355">
        <v>203</v>
      </c>
      <c r="CB83" s="355">
        <v>202</v>
      </c>
      <c r="CC83" s="355">
        <v>202</v>
      </c>
      <c r="CD83" s="355">
        <v>202</v>
      </c>
      <c r="CE83" s="355">
        <v>203</v>
      </c>
      <c r="CF83" s="355">
        <v>203</v>
      </c>
      <c r="CG83" s="355">
        <v>201</v>
      </c>
      <c r="CH83" s="355">
        <v>199</v>
      </c>
      <c r="CI83" s="344">
        <v>193</v>
      </c>
      <c r="CJ83" s="345">
        <v>193</v>
      </c>
      <c r="CK83" s="355">
        <v>191</v>
      </c>
      <c r="CL83" s="355">
        <v>191</v>
      </c>
      <c r="CM83" s="355">
        <v>194</v>
      </c>
      <c r="CN83" s="355">
        <v>193</v>
      </c>
      <c r="CO83" s="355">
        <v>191</v>
      </c>
      <c r="CP83" s="355">
        <v>193</v>
      </c>
      <c r="CQ83" s="355">
        <v>193</v>
      </c>
      <c r="CR83" s="355">
        <v>192</v>
      </c>
      <c r="CS83" s="344">
        <v>190</v>
      </c>
      <c r="CT83" s="348">
        <v>195</v>
      </c>
      <c r="CU83" s="344">
        <v>194</v>
      </c>
      <c r="CV83" s="355">
        <v>194</v>
      </c>
      <c r="CW83" s="355">
        <v>192</v>
      </c>
      <c r="CX83" s="355">
        <v>190</v>
      </c>
      <c r="CY83" s="355"/>
      <c r="CZ83" s="355"/>
      <c r="DA83" s="355"/>
      <c r="DB83" s="355"/>
      <c r="DC83" s="355"/>
      <c r="DD83" s="355"/>
      <c r="DE83" s="355"/>
      <c r="DF83" s="355"/>
      <c r="DG83" s="355"/>
      <c r="DH83" s="103">
        <v>-2</v>
      </c>
      <c r="DI83" s="83">
        <v>-1.0526315789473684</v>
      </c>
      <c r="DJ83" s="706">
        <v>-4</v>
      </c>
      <c r="DK83" s="83">
        <v>-2.0725388601036272</v>
      </c>
    </row>
    <row r="84" spans="1:115" ht="15" outlineLevel="2">
      <c r="A84" s="369">
        <v>148</v>
      </c>
      <c r="B84" s="14" t="s">
        <v>367</v>
      </c>
      <c r="C84" s="339" t="s">
        <v>371</v>
      </c>
      <c r="D84" s="345">
        <v>662</v>
      </c>
      <c r="E84" s="355">
        <v>662</v>
      </c>
      <c r="F84" s="355">
        <v>663</v>
      </c>
      <c r="G84" s="355">
        <v>663</v>
      </c>
      <c r="H84" s="355">
        <v>663</v>
      </c>
      <c r="I84" s="355">
        <v>676</v>
      </c>
      <c r="J84" s="355">
        <v>674</v>
      </c>
      <c r="K84" s="355">
        <v>676</v>
      </c>
      <c r="L84" s="355">
        <v>676</v>
      </c>
      <c r="M84" s="355">
        <v>676</v>
      </c>
      <c r="N84" s="355">
        <v>675</v>
      </c>
      <c r="O84" s="348">
        <v>693</v>
      </c>
      <c r="P84" s="345">
        <v>689</v>
      </c>
      <c r="Q84" s="355">
        <v>598</v>
      </c>
      <c r="R84" s="355">
        <v>587</v>
      </c>
      <c r="S84" s="355">
        <v>788</v>
      </c>
      <c r="T84" s="355">
        <v>778</v>
      </c>
      <c r="U84" s="355">
        <v>785</v>
      </c>
      <c r="V84" s="355">
        <v>765</v>
      </c>
      <c r="W84" s="355">
        <v>764</v>
      </c>
      <c r="X84" s="355">
        <v>762</v>
      </c>
      <c r="Y84" s="355">
        <v>768</v>
      </c>
      <c r="Z84" s="355">
        <v>767</v>
      </c>
      <c r="AA84" s="348">
        <v>767</v>
      </c>
      <c r="AB84" s="345">
        <v>766</v>
      </c>
      <c r="AC84" s="355">
        <v>765</v>
      </c>
      <c r="AD84" s="355">
        <v>765</v>
      </c>
      <c r="AE84" s="355">
        <v>764</v>
      </c>
      <c r="AF84" s="355">
        <v>755</v>
      </c>
      <c r="AG84" s="355">
        <v>753</v>
      </c>
      <c r="AH84" s="355">
        <v>750</v>
      </c>
      <c r="AI84" s="355">
        <v>747</v>
      </c>
      <c r="AJ84" s="355">
        <v>746</v>
      </c>
      <c r="AK84" s="355">
        <v>740</v>
      </c>
      <c r="AL84" s="355">
        <v>739</v>
      </c>
      <c r="AM84" s="348">
        <v>737</v>
      </c>
      <c r="AN84" s="345">
        <v>736</v>
      </c>
      <c r="AO84" s="355">
        <v>733</v>
      </c>
      <c r="AP84" s="355">
        <v>731</v>
      </c>
      <c r="AQ84" s="355">
        <v>730</v>
      </c>
      <c r="AR84" s="355">
        <v>728</v>
      </c>
      <c r="AS84" s="355">
        <v>725</v>
      </c>
      <c r="AT84" s="355">
        <v>722</v>
      </c>
      <c r="AU84" s="355">
        <v>719</v>
      </c>
      <c r="AV84" s="355">
        <v>719</v>
      </c>
      <c r="AW84" s="355">
        <v>718</v>
      </c>
      <c r="AX84" s="355">
        <v>715</v>
      </c>
      <c r="AY84" s="348">
        <v>715</v>
      </c>
      <c r="AZ84" s="345">
        <v>715</v>
      </c>
      <c r="BA84" s="355">
        <v>714</v>
      </c>
      <c r="BB84" s="355">
        <v>708</v>
      </c>
      <c r="BC84" s="355">
        <v>706</v>
      </c>
      <c r="BD84" s="355">
        <v>703</v>
      </c>
      <c r="BE84" s="355">
        <v>702</v>
      </c>
      <c r="BF84" s="355">
        <v>689</v>
      </c>
      <c r="BG84" s="355">
        <v>685</v>
      </c>
      <c r="BH84" s="355">
        <v>685</v>
      </c>
      <c r="BI84" s="355">
        <v>684</v>
      </c>
      <c r="BJ84" s="355">
        <v>683</v>
      </c>
      <c r="BK84" s="344">
        <v>683</v>
      </c>
      <c r="BL84" s="345">
        <v>679</v>
      </c>
      <c r="BM84" s="355">
        <v>678</v>
      </c>
      <c r="BN84" s="355">
        <v>691</v>
      </c>
      <c r="BO84" s="355">
        <v>691</v>
      </c>
      <c r="BP84" s="355">
        <v>691</v>
      </c>
      <c r="BQ84" s="355">
        <v>694</v>
      </c>
      <c r="BR84" s="355">
        <v>685</v>
      </c>
      <c r="BS84" s="355">
        <v>682</v>
      </c>
      <c r="BT84" s="355">
        <v>679</v>
      </c>
      <c r="BU84" s="355">
        <v>678</v>
      </c>
      <c r="BV84" s="355">
        <v>674</v>
      </c>
      <c r="BW84" s="344">
        <v>676</v>
      </c>
      <c r="BX84" s="345">
        <v>679</v>
      </c>
      <c r="BY84" s="355">
        <v>670</v>
      </c>
      <c r="BZ84" s="355">
        <v>732</v>
      </c>
      <c r="CA84" s="355">
        <v>735</v>
      </c>
      <c r="CB84" s="355">
        <v>739</v>
      </c>
      <c r="CC84" s="355">
        <v>740</v>
      </c>
      <c r="CD84" s="355">
        <v>729</v>
      </c>
      <c r="CE84" s="355">
        <v>722</v>
      </c>
      <c r="CF84" s="355">
        <v>720</v>
      </c>
      <c r="CG84" s="355">
        <v>717</v>
      </c>
      <c r="CH84" s="355">
        <v>715</v>
      </c>
      <c r="CI84" s="344">
        <v>710</v>
      </c>
      <c r="CJ84" s="345">
        <v>713</v>
      </c>
      <c r="CK84" s="355">
        <v>706</v>
      </c>
      <c r="CL84" s="355">
        <v>703</v>
      </c>
      <c r="CM84" s="355">
        <v>709</v>
      </c>
      <c r="CN84" s="355">
        <v>709</v>
      </c>
      <c r="CO84" s="355">
        <v>710</v>
      </c>
      <c r="CP84" s="355">
        <v>702</v>
      </c>
      <c r="CQ84" s="355">
        <v>707</v>
      </c>
      <c r="CR84" s="355">
        <v>707</v>
      </c>
      <c r="CS84" s="344">
        <v>706</v>
      </c>
      <c r="CT84" s="348">
        <v>710</v>
      </c>
      <c r="CU84" s="344">
        <v>714</v>
      </c>
      <c r="CV84" s="355">
        <v>709</v>
      </c>
      <c r="CW84" s="355">
        <v>708</v>
      </c>
      <c r="CX84" s="355">
        <v>705</v>
      </c>
      <c r="CY84" s="355"/>
      <c r="CZ84" s="355"/>
      <c r="DA84" s="355"/>
      <c r="DB84" s="355"/>
      <c r="DC84" s="355"/>
      <c r="DD84" s="355"/>
      <c r="DE84" s="355"/>
      <c r="DF84" s="355"/>
      <c r="DG84" s="355"/>
      <c r="DH84" s="103">
        <v>-3</v>
      </c>
      <c r="DI84" s="83">
        <v>-0.42553191489361702</v>
      </c>
      <c r="DJ84" s="706">
        <v>-9</v>
      </c>
      <c r="DK84" s="83">
        <v>-1.267605633802817</v>
      </c>
    </row>
    <row r="85" spans="1:115" ht="15" outlineLevel="2">
      <c r="A85" s="369">
        <v>197</v>
      </c>
      <c r="B85" s="14" t="s">
        <v>367</v>
      </c>
      <c r="C85" s="339" t="s">
        <v>372</v>
      </c>
      <c r="D85" s="345">
        <v>214</v>
      </c>
      <c r="E85" s="355">
        <v>214</v>
      </c>
      <c r="F85" s="355">
        <v>214</v>
      </c>
      <c r="G85" s="355">
        <v>214</v>
      </c>
      <c r="H85" s="355">
        <v>214</v>
      </c>
      <c r="I85" s="355">
        <v>219</v>
      </c>
      <c r="J85" s="355">
        <v>219</v>
      </c>
      <c r="K85" s="355">
        <v>219</v>
      </c>
      <c r="L85" s="355">
        <v>219</v>
      </c>
      <c r="M85" s="355">
        <v>219</v>
      </c>
      <c r="N85" s="355">
        <v>218</v>
      </c>
      <c r="O85" s="348">
        <v>227</v>
      </c>
      <c r="P85" s="345">
        <v>226</v>
      </c>
      <c r="Q85" s="355">
        <v>200</v>
      </c>
      <c r="R85" s="355">
        <v>198</v>
      </c>
      <c r="S85" s="355">
        <v>289</v>
      </c>
      <c r="T85" s="355">
        <v>285</v>
      </c>
      <c r="U85" s="355">
        <v>289</v>
      </c>
      <c r="V85" s="355">
        <v>289</v>
      </c>
      <c r="W85" s="355">
        <v>287</v>
      </c>
      <c r="X85" s="355">
        <v>287</v>
      </c>
      <c r="Y85" s="355">
        <v>288</v>
      </c>
      <c r="Z85" s="355">
        <v>288</v>
      </c>
      <c r="AA85" s="348">
        <v>290</v>
      </c>
      <c r="AB85" s="345">
        <v>290</v>
      </c>
      <c r="AC85" s="355">
        <v>288</v>
      </c>
      <c r="AD85" s="355">
        <v>288</v>
      </c>
      <c r="AE85" s="355">
        <v>288</v>
      </c>
      <c r="AF85" s="355">
        <v>286</v>
      </c>
      <c r="AG85" s="355">
        <v>285</v>
      </c>
      <c r="AH85" s="355">
        <v>285</v>
      </c>
      <c r="AI85" s="355">
        <v>285</v>
      </c>
      <c r="AJ85" s="355">
        <v>284</v>
      </c>
      <c r="AK85" s="355">
        <v>284</v>
      </c>
      <c r="AL85" s="355">
        <v>286</v>
      </c>
      <c r="AM85" s="348">
        <v>286</v>
      </c>
      <c r="AN85" s="345">
        <v>286</v>
      </c>
      <c r="AO85" s="355">
        <v>286</v>
      </c>
      <c r="AP85" s="355">
        <v>285</v>
      </c>
      <c r="AQ85" s="355">
        <v>284</v>
      </c>
      <c r="AR85" s="355">
        <v>282</v>
      </c>
      <c r="AS85" s="355">
        <v>282</v>
      </c>
      <c r="AT85" s="355">
        <v>282</v>
      </c>
      <c r="AU85" s="355">
        <v>280</v>
      </c>
      <c r="AV85" s="355">
        <v>278</v>
      </c>
      <c r="AW85" s="355">
        <v>277</v>
      </c>
      <c r="AX85" s="355">
        <v>276</v>
      </c>
      <c r="AY85" s="348">
        <v>276</v>
      </c>
      <c r="AZ85" s="345">
        <v>276</v>
      </c>
      <c r="BA85" s="355">
        <v>275</v>
      </c>
      <c r="BB85" s="355">
        <v>275</v>
      </c>
      <c r="BC85" s="355">
        <v>274</v>
      </c>
      <c r="BD85" s="355">
        <v>272</v>
      </c>
      <c r="BE85" s="355">
        <v>271</v>
      </c>
      <c r="BF85" s="355">
        <v>263</v>
      </c>
      <c r="BG85" s="355">
        <v>261</v>
      </c>
      <c r="BH85" s="355">
        <v>261</v>
      </c>
      <c r="BI85" s="355">
        <v>260</v>
      </c>
      <c r="BJ85" s="355">
        <v>262</v>
      </c>
      <c r="BK85" s="344">
        <v>261</v>
      </c>
      <c r="BL85" s="345">
        <v>260</v>
      </c>
      <c r="BM85" s="355">
        <v>260</v>
      </c>
      <c r="BN85" s="355">
        <v>263</v>
      </c>
      <c r="BO85" s="355">
        <v>263</v>
      </c>
      <c r="BP85" s="355">
        <v>263</v>
      </c>
      <c r="BQ85" s="355">
        <v>262</v>
      </c>
      <c r="BR85" s="355">
        <v>260</v>
      </c>
      <c r="BS85" s="355">
        <v>262</v>
      </c>
      <c r="BT85" s="355">
        <v>261</v>
      </c>
      <c r="BU85" s="355">
        <v>259</v>
      </c>
      <c r="BV85" s="355">
        <v>257</v>
      </c>
      <c r="BW85" s="344">
        <v>258</v>
      </c>
      <c r="BX85" s="345">
        <v>263</v>
      </c>
      <c r="BY85" s="355">
        <v>262</v>
      </c>
      <c r="BZ85" s="355">
        <v>283</v>
      </c>
      <c r="CA85" s="355">
        <v>277</v>
      </c>
      <c r="CB85" s="355">
        <v>280</v>
      </c>
      <c r="CC85" s="355">
        <v>282</v>
      </c>
      <c r="CD85" s="355">
        <v>281</v>
      </c>
      <c r="CE85" s="355">
        <v>279</v>
      </c>
      <c r="CF85" s="355">
        <v>277</v>
      </c>
      <c r="CG85" s="355">
        <v>279</v>
      </c>
      <c r="CH85" s="355">
        <v>277</v>
      </c>
      <c r="CI85" s="344">
        <v>277</v>
      </c>
      <c r="CJ85" s="345">
        <v>280</v>
      </c>
      <c r="CK85" s="355">
        <v>278</v>
      </c>
      <c r="CL85" s="355">
        <v>276</v>
      </c>
      <c r="CM85" s="355">
        <v>277</v>
      </c>
      <c r="CN85" s="355">
        <v>277</v>
      </c>
      <c r="CO85" s="355">
        <v>280</v>
      </c>
      <c r="CP85" s="355">
        <v>281</v>
      </c>
      <c r="CQ85" s="355">
        <v>285</v>
      </c>
      <c r="CR85" s="355">
        <v>286</v>
      </c>
      <c r="CS85" s="344">
        <v>284</v>
      </c>
      <c r="CT85" s="348">
        <v>283</v>
      </c>
      <c r="CU85" s="344">
        <v>283</v>
      </c>
      <c r="CV85" s="355">
        <v>282</v>
      </c>
      <c r="CW85" s="355">
        <v>280</v>
      </c>
      <c r="CX85" s="355">
        <v>280</v>
      </c>
      <c r="CY85" s="355"/>
      <c r="CZ85" s="355"/>
      <c r="DA85" s="355"/>
      <c r="DB85" s="355"/>
      <c r="DC85" s="355"/>
      <c r="DD85" s="355"/>
      <c r="DE85" s="355"/>
      <c r="DF85" s="355"/>
      <c r="DG85" s="355"/>
      <c r="DH85" s="103">
        <v>0</v>
      </c>
      <c r="DI85" s="83">
        <v>0</v>
      </c>
      <c r="DJ85" s="706">
        <v>-3</v>
      </c>
      <c r="DK85" s="83">
        <v>-1.0830324909747291</v>
      </c>
    </row>
    <row r="86" spans="1:115" ht="15" outlineLevel="2">
      <c r="A86" s="369">
        <v>206</v>
      </c>
      <c r="B86" s="14" t="s">
        <v>367</v>
      </c>
      <c r="C86" s="339" t="s">
        <v>373</v>
      </c>
      <c r="D86" s="345">
        <v>52</v>
      </c>
      <c r="E86" s="355">
        <v>52</v>
      </c>
      <c r="F86" s="355">
        <v>52</v>
      </c>
      <c r="G86" s="355">
        <v>52</v>
      </c>
      <c r="H86" s="355">
        <v>52</v>
      </c>
      <c r="I86" s="355">
        <v>53</v>
      </c>
      <c r="J86" s="355">
        <v>53</v>
      </c>
      <c r="K86" s="355">
        <v>53</v>
      </c>
      <c r="L86" s="355">
        <v>53</v>
      </c>
      <c r="M86" s="355">
        <v>53</v>
      </c>
      <c r="N86" s="355">
        <v>52</v>
      </c>
      <c r="O86" s="348">
        <v>57</v>
      </c>
      <c r="P86" s="345">
        <v>57</v>
      </c>
      <c r="Q86" s="355">
        <v>55</v>
      </c>
      <c r="R86" s="355">
        <v>49</v>
      </c>
      <c r="S86" s="355">
        <v>65</v>
      </c>
      <c r="T86" s="355">
        <v>64</v>
      </c>
      <c r="U86" s="355">
        <v>69</v>
      </c>
      <c r="V86" s="355">
        <v>66</v>
      </c>
      <c r="W86" s="355">
        <v>65</v>
      </c>
      <c r="X86" s="355">
        <v>65</v>
      </c>
      <c r="Y86" s="355">
        <v>65</v>
      </c>
      <c r="Z86" s="355">
        <v>65</v>
      </c>
      <c r="AA86" s="348">
        <v>65</v>
      </c>
      <c r="AB86" s="345">
        <v>65</v>
      </c>
      <c r="AC86" s="355">
        <v>65</v>
      </c>
      <c r="AD86" s="355">
        <v>65</v>
      </c>
      <c r="AE86" s="355">
        <v>65</v>
      </c>
      <c r="AF86" s="355">
        <v>64</v>
      </c>
      <c r="AG86" s="355">
        <v>62</v>
      </c>
      <c r="AH86" s="355">
        <v>62</v>
      </c>
      <c r="AI86" s="355">
        <v>63</v>
      </c>
      <c r="AJ86" s="355">
        <v>63</v>
      </c>
      <c r="AK86" s="355">
        <v>63</v>
      </c>
      <c r="AL86" s="355">
        <v>63</v>
      </c>
      <c r="AM86" s="348">
        <v>63</v>
      </c>
      <c r="AN86" s="345">
        <v>63</v>
      </c>
      <c r="AO86" s="355">
        <v>63</v>
      </c>
      <c r="AP86" s="355">
        <v>63</v>
      </c>
      <c r="AQ86" s="355">
        <v>63</v>
      </c>
      <c r="AR86" s="355">
        <v>63</v>
      </c>
      <c r="AS86" s="355">
        <v>63</v>
      </c>
      <c r="AT86" s="355">
        <v>63</v>
      </c>
      <c r="AU86" s="355">
        <v>63</v>
      </c>
      <c r="AV86" s="355">
        <v>62</v>
      </c>
      <c r="AW86" s="355">
        <v>62</v>
      </c>
      <c r="AX86" s="355">
        <v>62</v>
      </c>
      <c r="AY86" s="348">
        <v>61</v>
      </c>
      <c r="AZ86" s="345">
        <v>61</v>
      </c>
      <c r="BA86" s="355">
        <v>60</v>
      </c>
      <c r="BB86" s="355">
        <v>60</v>
      </c>
      <c r="BC86" s="355">
        <v>60</v>
      </c>
      <c r="BD86" s="355">
        <v>60</v>
      </c>
      <c r="BE86" s="355">
        <v>60</v>
      </c>
      <c r="BF86" s="355">
        <v>59</v>
      </c>
      <c r="BG86" s="355">
        <v>59</v>
      </c>
      <c r="BH86" s="355">
        <v>59</v>
      </c>
      <c r="BI86" s="355">
        <v>59</v>
      </c>
      <c r="BJ86" s="355">
        <v>60</v>
      </c>
      <c r="BK86" s="344">
        <v>60</v>
      </c>
      <c r="BL86" s="345">
        <v>59</v>
      </c>
      <c r="BM86" s="355">
        <v>59</v>
      </c>
      <c r="BN86" s="355">
        <v>59</v>
      </c>
      <c r="BO86" s="355">
        <v>59</v>
      </c>
      <c r="BP86" s="355">
        <v>59</v>
      </c>
      <c r="BQ86" s="355">
        <v>59</v>
      </c>
      <c r="BR86" s="355">
        <v>58</v>
      </c>
      <c r="BS86" s="355">
        <v>58</v>
      </c>
      <c r="BT86" s="355">
        <v>58</v>
      </c>
      <c r="BU86" s="355">
        <v>58</v>
      </c>
      <c r="BV86" s="355">
        <v>59</v>
      </c>
      <c r="BW86" s="344">
        <v>59</v>
      </c>
      <c r="BX86" s="345">
        <v>60</v>
      </c>
      <c r="BY86" s="355">
        <v>60</v>
      </c>
      <c r="BZ86" s="355">
        <v>67</v>
      </c>
      <c r="CA86" s="355">
        <v>68</v>
      </c>
      <c r="CB86" s="355">
        <v>71</v>
      </c>
      <c r="CC86" s="355">
        <v>72</v>
      </c>
      <c r="CD86" s="355">
        <v>71</v>
      </c>
      <c r="CE86" s="355">
        <v>70</v>
      </c>
      <c r="CF86" s="355">
        <v>71</v>
      </c>
      <c r="CG86" s="355">
        <v>75</v>
      </c>
      <c r="CH86" s="355">
        <v>74</v>
      </c>
      <c r="CI86" s="344">
        <v>72</v>
      </c>
      <c r="CJ86" s="345">
        <v>69</v>
      </c>
      <c r="CK86" s="355">
        <v>69</v>
      </c>
      <c r="CL86" s="355">
        <v>69</v>
      </c>
      <c r="CM86" s="355">
        <v>69</v>
      </c>
      <c r="CN86" s="355">
        <v>70</v>
      </c>
      <c r="CO86" s="355">
        <v>70</v>
      </c>
      <c r="CP86" s="355">
        <v>69</v>
      </c>
      <c r="CQ86" s="355">
        <v>69</v>
      </c>
      <c r="CR86" s="355">
        <v>69</v>
      </c>
      <c r="CS86" s="344">
        <v>69</v>
      </c>
      <c r="CT86" s="348">
        <v>70</v>
      </c>
      <c r="CU86" s="344">
        <v>70</v>
      </c>
      <c r="CV86" s="355">
        <v>70</v>
      </c>
      <c r="CW86" s="355">
        <v>70</v>
      </c>
      <c r="CX86" s="355">
        <v>71</v>
      </c>
      <c r="CY86" s="355"/>
      <c r="CZ86" s="355"/>
      <c r="DA86" s="355"/>
      <c r="DB86" s="355"/>
      <c r="DC86" s="355"/>
      <c r="DD86" s="355"/>
      <c r="DE86" s="355"/>
      <c r="DF86" s="355"/>
      <c r="DG86" s="355"/>
      <c r="DH86" s="103">
        <v>1</v>
      </c>
      <c r="DI86" s="83">
        <v>1.4084507042253522</v>
      </c>
      <c r="DJ86" s="706">
        <v>1</v>
      </c>
      <c r="DK86" s="83">
        <v>1.3888888888888888</v>
      </c>
    </row>
    <row r="87" spans="1:115" ht="15" outlineLevel="2">
      <c r="A87" s="369">
        <v>313</v>
      </c>
      <c r="B87" s="14" t="s">
        <v>367</v>
      </c>
      <c r="C87" s="339" t="s">
        <v>374</v>
      </c>
      <c r="D87" s="345">
        <v>173</v>
      </c>
      <c r="E87" s="355">
        <v>173</v>
      </c>
      <c r="F87" s="355">
        <v>173</v>
      </c>
      <c r="G87" s="355">
        <v>173</v>
      </c>
      <c r="H87" s="355">
        <v>173</v>
      </c>
      <c r="I87" s="355">
        <v>178</v>
      </c>
      <c r="J87" s="355">
        <v>178</v>
      </c>
      <c r="K87" s="355">
        <v>178</v>
      </c>
      <c r="L87" s="355">
        <v>178</v>
      </c>
      <c r="M87" s="355">
        <v>178</v>
      </c>
      <c r="N87" s="355">
        <v>177</v>
      </c>
      <c r="O87" s="348">
        <v>181</v>
      </c>
      <c r="P87" s="345">
        <v>181</v>
      </c>
      <c r="Q87" s="355">
        <v>147</v>
      </c>
      <c r="R87" s="355">
        <v>147</v>
      </c>
      <c r="S87" s="355">
        <v>195</v>
      </c>
      <c r="T87" s="355">
        <v>193</v>
      </c>
      <c r="U87" s="355">
        <v>194</v>
      </c>
      <c r="V87" s="355">
        <v>190</v>
      </c>
      <c r="W87" s="355">
        <v>190</v>
      </c>
      <c r="X87" s="355">
        <v>190</v>
      </c>
      <c r="Y87" s="355">
        <v>190</v>
      </c>
      <c r="Z87" s="355">
        <v>190</v>
      </c>
      <c r="AA87" s="348">
        <v>192</v>
      </c>
      <c r="AB87" s="345">
        <v>192</v>
      </c>
      <c r="AC87" s="355">
        <v>193</v>
      </c>
      <c r="AD87" s="355">
        <v>195</v>
      </c>
      <c r="AE87" s="355">
        <v>195</v>
      </c>
      <c r="AF87" s="355">
        <v>195</v>
      </c>
      <c r="AG87" s="355">
        <v>194</v>
      </c>
      <c r="AH87" s="355">
        <v>194</v>
      </c>
      <c r="AI87" s="355">
        <v>192</v>
      </c>
      <c r="AJ87" s="355">
        <v>188</v>
      </c>
      <c r="AK87" s="355">
        <v>188</v>
      </c>
      <c r="AL87" s="355">
        <v>187</v>
      </c>
      <c r="AM87" s="348">
        <v>186</v>
      </c>
      <c r="AN87" s="345">
        <v>186</v>
      </c>
      <c r="AO87" s="355">
        <v>184</v>
      </c>
      <c r="AP87" s="355">
        <v>184</v>
      </c>
      <c r="AQ87" s="355">
        <v>183</v>
      </c>
      <c r="AR87" s="355">
        <v>183</v>
      </c>
      <c r="AS87" s="355">
        <v>183</v>
      </c>
      <c r="AT87" s="355">
        <v>183</v>
      </c>
      <c r="AU87" s="355">
        <v>183</v>
      </c>
      <c r="AV87" s="355">
        <v>182</v>
      </c>
      <c r="AW87" s="355">
        <v>182</v>
      </c>
      <c r="AX87" s="355">
        <v>181</v>
      </c>
      <c r="AY87" s="348">
        <v>181</v>
      </c>
      <c r="AZ87" s="345">
        <v>179</v>
      </c>
      <c r="BA87" s="355">
        <v>178</v>
      </c>
      <c r="BB87" s="355">
        <v>178</v>
      </c>
      <c r="BC87" s="355">
        <v>178</v>
      </c>
      <c r="BD87" s="355">
        <v>178</v>
      </c>
      <c r="BE87" s="355">
        <v>178</v>
      </c>
      <c r="BF87" s="355">
        <v>174</v>
      </c>
      <c r="BG87" s="355">
        <v>175</v>
      </c>
      <c r="BH87" s="355">
        <v>175</v>
      </c>
      <c r="BI87" s="355">
        <v>175</v>
      </c>
      <c r="BJ87" s="355">
        <v>178</v>
      </c>
      <c r="BK87" s="344">
        <v>178</v>
      </c>
      <c r="BL87" s="345">
        <v>176</v>
      </c>
      <c r="BM87" s="355">
        <v>175</v>
      </c>
      <c r="BN87" s="355">
        <v>181</v>
      </c>
      <c r="BO87" s="355">
        <v>181</v>
      </c>
      <c r="BP87" s="355">
        <v>181</v>
      </c>
      <c r="BQ87" s="355">
        <v>181</v>
      </c>
      <c r="BR87" s="355">
        <v>177</v>
      </c>
      <c r="BS87" s="355">
        <v>177</v>
      </c>
      <c r="BT87" s="355">
        <v>177</v>
      </c>
      <c r="BU87" s="355">
        <v>177</v>
      </c>
      <c r="BV87" s="355">
        <v>177</v>
      </c>
      <c r="BW87" s="344">
        <v>176</v>
      </c>
      <c r="BX87" s="345">
        <v>175</v>
      </c>
      <c r="BY87" s="355">
        <v>175</v>
      </c>
      <c r="BZ87" s="355">
        <v>188</v>
      </c>
      <c r="CA87" s="355">
        <v>186</v>
      </c>
      <c r="CB87" s="355">
        <v>186</v>
      </c>
      <c r="CC87" s="355">
        <v>186</v>
      </c>
      <c r="CD87" s="355">
        <v>187</v>
      </c>
      <c r="CE87" s="355">
        <v>186</v>
      </c>
      <c r="CF87" s="355">
        <v>186</v>
      </c>
      <c r="CG87" s="355">
        <v>186</v>
      </c>
      <c r="CH87" s="355">
        <v>186</v>
      </c>
      <c r="CI87" s="344">
        <v>185</v>
      </c>
      <c r="CJ87" s="345">
        <v>183</v>
      </c>
      <c r="CK87" s="355">
        <v>182</v>
      </c>
      <c r="CL87" s="355">
        <v>180</v>
      </c>
      <c r="CM87" s="355">
        <v>180</v>
      </c>
      <c r="CN87" s="355">
        <v>179</v>
      </c>
      <c r="CO87" s="355">
        <v>181</v>
      </c>
      <c r="CP87" s="355">
        <v>181</v>
      </c>
      <c r="CQ87" s="355">
        <v>184</v>
      </c>
      <c r="CR87" s="355">
        <v>183</v>
      </c>
      <c r="CS87" s="344">
        <v>180</v>
      </c>
      <c r="CT87" s="348">
        <v>191</v>
      </c>
      <c r="CU87" s="344">
        <v>189</v>
      </c>
      <c r="CV87" s="355">
        <v>187</v>
      </c>
      <c r="CW87" s="355">
        <v>189</v>
      </c>
      <c r="CX87" s="355">
        <v>188</v>
      </c>
      <c r="CY87" s="355"/>
      <c r="CZ87" s="355"/>
      <c r="DA87" s="355"/>
      <c r="DB87" s="355"/>
      <c r="DC87" s="355"/>
      <c r="DD87" s="355"/>
      <c r="DE87" s="355"/>
      <c r="DF87" s="355"/>
      <c r="DG87" s="355"/>
      <c r="DH87" s="103">
        <v>-1</v>
      </c>
      <c r="DI87" s="83">
        <v>-0.53191489361702127</v>
      </c>
      <c r="DJ87" s="706">
        <v>-1</v>
      </c>
      <c r="DK87" s="83">
        <v>-0.54054054054054057</v>
      </c>
    </row>
    <row r="88" spans="1:115" ht="15" outlineLevel="2">
      <c r="A88" s="369">
        <v>318</v>
      </c>
      <c r="B88" s="14" t="s">
        <v>367</v>
      </c>
      <c r="C88" s="339" t="s">
        <v>375</v>
      </c>
      <c r="D88" s="345">
        <v>336</v>
      </c>
      <c r="E88" s="355">
        <v>336</v>
      </c>
      <c r="F88" s="355">
        <v>336</v>
      </c>
      <c r="G88" s="355">
        <v>336</v>
      </c>
      <c r="H88" s="355">
        <v>336</v>
      </c>
      <c r="I88" s="355">
        <v>343</v>
      </c>
      <c r="J88" s="355">
        <v>342</v>
      </c>
      <c r="K88" s="355">
        <v>342</v>
      </c>
      <c r="L88" s="355">
        <v>341</v>
      </c>
      <c r="M88" s="355">
        <v>341</v>
      </c>
      <c r="N88" s="355">
        <v>341</v>
      </c>
      <c r="O88" s="348">
        <v>347</v>
      </c>
      <c r="P88" s="345">
        <v>346</v>
      </c>
      <c r="Q88" s="355">
        <v>303</v>
      </c>
      <c r="R88" s="355">
        <v>298</v>
      </c>
      <c r="S88" s="355">
        <v>436</v>
      </c>
      <c r="T88" s="355">
        <v>429</v>
      </c>
      <c r="U88" s="355">
        <v>440</v>
      </c>
      <c r="V88" s="355">
        <v>442</v>
      </c>
      <c r="W88" s="355">
        <v>443</v>
      </c>
      <c r="X88" s="355">
        <v>443</v>
      </c>
      <c r="Y88" s="355">
        <v>453</v>
      </c>
      <c r="Z88" s="355">
        <v>453</v>
      </c>
      <c r="AA88" s="348">
        <v>453</v>
      </c>
      <c r="AB88" s="345">
        <v>452</v>
      </c>
      <c r="AC88" s="355">
        <v>452</v>
      </c>
      <c r="AD88" s="355">
        <v>453</v>
      </c>
      <c r="AE88" s="355">
        <v>452</v>
      </c>
      <c r="AF88" s="355">
        <v>451</v>
      </c>
      <c r="AG88" s="355">
        <v>451</v>
      </c>
      <c r="AH88" s="355">
        <v>453</v>
      </c>
      <c r="AI88" s="355">
        <v>454</v>
      </c>
      <c r="AJ88" s="355">
        <v>455</v>
      </c>
      <c r="AK88" s="355">
        <v>456</v>
      </c>
      <c r="AL88" s="355">
        <v>456</v>
      </c>
      <c r="AM88" s="348">
        <v>456</v>
      </c>
      <c r="AN88" s="345">
        <v>454</v>
      </c>
      <c r="AO88" s="355">
        <v>455</v>
      </c>
      <c r="AP88" s="355">
        <v>455</v>
      </c>
      <c r="AQ88" s="355">
        <v>453</v>
      </c>
      <c r="AR88" s="355">
        <v>452</v>
      </c>
      <c r="AS88" s="355">
        <v>452</v>
      </c>
      <c r="AT88" s="355">
        <v>451</v>
      </c>
      <c r="AU88" s="355">
        <v>450</v>
      </c>
      <c r="AV88" s="355">
        <v>448</v>
      </c>
      <c r="AW88" s="355">
        <v>446</v>
      </c>
      <c r="AX88" s="355">
        <v>444</v>
      </c>
      <c r="AY88" s="348">
        <v>445</v>
      </c>
      <c r="AZ88" s="345">
        <v>442</v>
      </c>
      <c r="BA88" s="355">
        <v>438</v>
      </c>
      <c r="BB88" s="355">
        <v>437</v>
      </c>
      <c r="BC88" s="355">
        <v>434</v>
      </c>
      <c r="BD88" s="355">
        <v>431</v>
      </c>
      <c r="BE88" s="355">
        <v>430</v>
      </c>
      <c r="BF88" s="355">
        <v>423</v>
      </c>
      <c r="BG88" s="355">
        <v>422</v>
      </c>
      <c r="BH88" s="355">
        <v>422</v>
      </c>
      <c r="BI88" s="355">
        <v>421</v>
      </c>
      <c r="BJ88" s="355">
        <v>425</v>
      </c>
      <c r="BK88" s="344">
        <v>426</v>
      </c>
      <c r="BL88" s="345">
        <v>425</v>
      </c>
      <c r="BM88" s="355">
        <v>425</v>
      </c>
      <c r="BN88" s="355">
        <v>432</v>
      </c>
      <c r="BO88" s="355">
        <v>433</v>
      </c>
      <c r="BP88" s="355">
        <v>433</v>
      </c>
      <c r="BQ88" s="355">
        <v>436</v>
      </c>
      <c r="BR88" s="355">
        <v>434</v>
      </c>
      <c r="BS88" s="355">
        <v>438</v>
      </c>
      <c r="BT88" s="355">
        <v>434</v>
      </c>
      <c r="BU88" s="355">
        <v>432</v>
      </c>
      <c r="BV88" s="355">
        <v>432</v>
      </c>
      <c r="BW88" s="344">
        <v>431</v>
      </c>
      <c r="BX88" s="345">
        <v>431</v>
      </c>
      <c r="BY88" s="355">
        <v>426</v>
      </c>
      <c r="BZ88" s="355">
        <v>457</v>
      </c>
      <c r="CA88" s="355">
        <v>459</v>
      </c>
      <c r="CB88" s="355">
        <v>458</v>
      </c>
      <c r="CC88" s="355">
        <v>455</v>
      </c>
      <c r="CD88" s="355">
        <v>455</v>
      </c>
      <c r="CE88" s="355">
        <v>453</v>
      </c>
      <c r="CF88" s="355">
        <v>449</v>
      </c>
      <c r="CG88" s="355">
        <v>449</v>
      </c>
      <c r="CH88" s="355">
        <v>448</v>
      </c>
      <c r="CI88" s="344">
        <v>441</v>
      </c>
      <c r="CJ88" s="345">
        <v>440</v>
      </c>
      <c r="CK88" s="355">
        <v>437</v>
      </c>
      <c r="CL88" s="355">
        <v>438</v>
      </c>
      <c r="CM88" s="355">
        <v>444</v>
      </c>
      <c r="CN88" s="355">
        <v>442</v>
      </c>
      <c r="CO88" s="355">
        <v>443</v>
      </c>
      <c r="CP88" s="355">
        <v>442</v>
      </c>
      <c r="CQ88" s="355">
        <v>444</v>
      </c>
      <c r="CR88" s="355">
        <v>442</v>
      </c>
      <c r="CS88" s="344">
        <v>442</v>
      </c>
      <c r="CT88" s="348">
        <v>441</v>
      </c>
      <c r="CU88" s="344">
        <v>443</v>
      </c>
      <c r="CV88" s="355">
        <v>441</v>
      </c>
      <c r="CW88" s="355">
        <v>437</v>
      </c>
      <c r="CX88" s="355">
        <v>432</v>
      </c>
      <c r="CY88" s="355"/>
      <c r="CZ88" s="355"/>
      <c r="DA88" s="355"/>
      <c r="DB88" s="355"/>
      <c r="DC88" s="355"/>
      <c r="DD88" s="355"/>
      <c r="DE88" s="355"/>
      <c r="DF88" s="355"/>
      <c r="DG88" s="355"/>
      <c r="DH88" s="103">
        <v>-5</v>
      </c>
      <c r="DI88" s="83">
        <v>-1.1574074074074074</v>
      </c>
      <c r="DJ88" s="706">
        <v>-11</v>
      </c>
      <c r="DK88" s="83">
        <v>-2.4943310657596371</v>
      </c>
    </row>
    <row r="89" spans="1:115" ht="15" outlineLevel="2">
      <c r="A89" s="369">
        <v>321</v>
      </c>
      <c r="B89" s="14" t="s">
        <v>367</v>
      </c>
      <c r="C89" s="339" t="s">
        <v>376</v>
      </c>
      <c r="D89" s="345">
        <v>77</v>
      </c>
      <c r="E89" s="355">
        <v>77</v>
      </c>
      <c r="F89" s="355">
        <v>77</v>
      </c>
      <c r="G89" s="355">
        <v>77</v>
      </c>
      <c r="H89" s="355">
        <v>77</v>
      </c>
      <c r="I89" s="355">
        <v>77</v>
      </c>
      <c r="J89" s="355">
        <v>77</v>
      </c>
      <c r="K89" s="355">
        <v>77</v>
      </c>
      <c r="L89" s="355">
        <v>77</v>
      </c>
      <c r="M89" s="355">
        <v>77</v>
      </c>
      <c r="N89" s="355">
        <v>77</v>
      </c>
      <c r="O89" s="348">
        <v>81</v>
      </c>
      <c r="P89" s="345">
        <v>80</v>
      </c>
      <c r="Q89" s="355">
        <v>69</v>
      </c>
      <c r="R89" s="355">
        <v>69</v>
      </c>
      <c r="S89" s="355">
        <v>94</v>
      </c>
      <c r="T89" s="355">
        <v>92</v>
      </c>
      <c r="U89" s="355">
        <v>93</v>
      </c>
      <c r="V89" s="355">
        <v>94</v>
      </c>
      <c r="W89" s="355">
        <v>94</v>
      </c>
      <c r="X89" s="355">
        <v>94</v>
      </c>
      <c r="Y89" s="355">
        <v>94</v>
      </c>
      <c r="Z89" s="355">
        <v>94</v>
      </c>
      <c r="AA89" s="348">
        <v>94</v>
      </c>
      <c r="AB89" s="345">
        <v>94</v>
      </c>
      <c r="AC89" s="355">
        <v>94</v>
      </c>
      <c r="AD89" s="355">
        <v>95</v>
      </c>
      <c r="AE89" s="355">
        <v>95</v>
      </c>
      <c r="AF89" s="355">
        <v>97</v>
      </c>
      <c r="AG89" s="355">
        <v>97</v>
      </c>
      <c r="AH89" s="355">
        <v>97</v>
      </c>
      <c r="AI89" s="355">
        <v>97</v>
      </c>
      <c r="AJ89" s="355">
        <v>97</v>
      </c>
      <c r="AK89" s="355">
        <v>99</v>
      </c>
      <c r="AL89" s="355">
        <v>99</v>
      </c>
      <c r="AM89" s="348">
        <v>99</v>
      </c>
      <c r="AN89" s="345">
        <v>98</v>
      </c>
      <c r="AO89" s="355">
        <v>98</v>
      </c>
      <c r="AP89" s="355">
        <v>98</v>
      </c>
      <c r="AQ89" s="355">
        <v>98</v>
      </c>
      <c r="AR89" s="355">
        <v>97</v>
      </c>
      <c r="AS89" s="355">
        <v>97</v>
      </c>
      <c r="AT89" s="355">
        <v>97</v>
      </c>
      <c r="AU89" s="355">
        <v>96</v>
      </c>
      <c r="AV89" s="355">
        <v>96</v>
      </c>
      <c r="AW89" s="355">
        <v>96</v>
      </c>
      <c r="AX89" s="355">
        <v>96</v>
      </c>
      <c r="AY89" s="348">
        <v>96</v>
      </c>
      <c r="AZ89" s="345">
        <v>96</v>
      </c>
      <c r="BA89" s="355">
        <v>96</v>
      </c>
      <c r="BB89" s="355">
        <v>95</v>
      </c>
      <c r="BC89" s="355">
        <v>95</v>
      </c>
      <c r="BD89" s="355">
        <v>95</v>
      </c>
      <c r="BE89" s="355">
        <v>95</v>
      </c>
      <c r="BF89" s="355">
        <v>92</v>
      </c>
      <c r="BG89" s="355">
        <v>88</v>
      </c>
      <c r="BH89" s="355">
        <v>88</v>
      </c>
      <c r="BI89" s="355">
        <v>88</v>
      </c>
      <c r="BJ89" s="355">
        <v>88</v>
      </c>
      <c r="BK89" s="344">
        <v>88</v>
      </c>
      <c r="BL89" s="345">
        <v>90</v>
      </c>
      <c r="BM89" s="355">
        <v>90</v>
      </c>
      <c r="BN89" s="355">
        <v>97</v>
      </c>
      <c r="BO89" s="355">
        <v>97</v>
      </c>
      <c r="BP89" s="355">
        <v>97</v>
      </c>
      <c r="BQ89" s="355">
        <v>98</v>
      </c>
      <c r="BR89" s="355">
        <v>96</v>
      </c>
      <c r="BS89" s="355">
        <v>96</v>
      </c>
      <c r="BT89" s="355">
        <v>95</v>
      </c>
      <c r="BU89" s="355">
        <v>95</v>
      </c>
      <c r="BV89" s="355">
        <v>96</v>
      </c>
      <c r="BW89" s="344">
        <v>96</v>
      </c>
      <c r="BX89" s="345">
        <v>97</v>
      </c>
      <c r="BY89" s="355">
        <v>95</v>
      </c>
      <c r="BZ89" s="355">
        <v>105</v>
      </c>
      <c r="CA89" s="355">
        <v>103</v>
      </c>
      <c r="CB89" s="355">
        <v>104</v>
      </c>
      <c r="CC89" s="355">
        <v>104</v>
      </c>
      <c r="CD89" s="355">
        <v>102</v>
      </c>
      <c r="CE89" s="355">
        <v>101</v>
      </c>
      <c r="CF89" s="355">
        <v>102</v>
      </c>
      <c r="CG89" s="355">
        <v>101</v>
      </c>
      <c r="CH89" s="355">
        <v>100</v>
      </c>
      <c r="CI89" s="344">
        <v>97</v>
      </c>
      <c r="CJ89" s="345">
        <v>100</v>
      </c>
      <c r="CK89" s="355">
        <v>99</v>
      </c>
      <c r="CL89" s="355">
        <v>101</v>
      </c>
      <c r="CM89" s="355">
        <v>107</v>
      </c>
      <c r="CN89" s="355">
        <v>108</v>
      </c>
      <c r="CO89" s="355">
        <v>105</v>
      </c>
      <c r="CP89" s="355">
        <v>104</v>
      </c>
      <c r="CQ89" s="355">
        <v>104</v>
      </c>
      <c r="CR89" s="355">
        <v>105</v>
      </c>
      <c r="CS89" s="344">
        <v>99</v>
      </c>
      <c r="CT89" s="348">
        <v>100</v>
      </c>
      <c r="CU89" s="344">
        <v>100</v>
      </c>
      <c r="CV89" s="355">
        <v>99</v>
      </c>
      <c r="CW89" s="355">
        <v>100</v>
      </c>
      <c r="CX89" s="355">
        <v>101</v>
      </c>
      <c r="CY89" s="355"/>
      <c r="CZ89" s="355"/>
      <c r="DA89" s="355"/>
      <c r="DB89" s="355"/>
      <c r="DC89" s="355"/>
      <c r="DD89" s="355"/>
      <c r="DE89" s="355"/>
      <c r="DF89" s="355"/>
      <c r="DG89" s="355"/>
      <c r="DH89" s="103">
        <v>1</v>
      </c>
      <c r="DI89" s="83">
        <v>0.99009900990099009</v>
      </c>
      <c r="DJ89" s="706">
        <v>1</v>
      </c>
      <c r="DK89" s="83">
        <v>1.0309278350515463</v>
      </c>
    </row>
    <row r="90" spans="1:115" ht="15" outlineLevel="2">
      <c r="A90" s="369">
        <v>376</v>
      </c>
      <c r="B90" s="14" t="s">
        <v>367</v>
      </c>
      <c r="C90" s="339" t="s">
        <v>377</v>
      </c>
      <c r="D90" s="345">
        <v>626</v>
      </c>
      <c r="E90" s="355">
        <v>626</v>
      </c>
      <c r="F90" s="355">
        <v>626</v>
      </c>
      <c r="G90" s="355">
        <v>626</v>
      </c>
      <c r="H90" s="355">
        <v>626</v>
      </c>
      <c r="I90" s="355">
        <v>637</v>
      </c>
      <c r="J90" s="355">
        <v>635</v>
      </c>
      <c r="K90" s="355">
        <v>637</v>
      </c>
      <c r="L90" s="355">
        <v>637</v>
      </c>
      <c r="M90" s="355">
        <v>637</v>
      </c>
      <c r="N90" s="355">
        <v>635</v>
      </c>
      <c r="O90" s="348">
        <v>656</v>
      </c>
      <c r="P90" s="345">
        <v>652</v>
      </c>
      <c r="Q90" s="355">
        <v>576</v>
      </c>
      <c r="R90" s="355">
        <v>570</v>
      </c>
      <c r="S90" s="355">
        <v>765</v>
      </c>
      <c r="T90" s="355">
        <v>754</v>
      </c>
      <c r="U90" s="355">
        <v>775</v>
      </c>
      <c r="V90" s="355">
        <v>756</v>
      </c>
      <c r="W90" s="355">
        <v>755</v>
      </c>
      <c r="X90" s="355">
        <v>754</v>
      </c>
      <c r="Y90" s="355">
        <v>759</v>
      </c>
      <c r="Z90" s="355">
        <v>757</v>
      </c>
      <c r="AA90" s="348">
        <v>761</v>
      </c>
      <c r="AB90" s="345">
        <v>759</v>
      </c>
      <c r="AC90" s="355">
        <v>757</v>
      </c>
      <c r="AD90" s="355">
        <v>756</v>
      </c>
      <c r="AE90" s="355">
        <v>756</v>
      </c>
      <c r="AF90" s="355">
        <v>743</v>
      </c>
      <c r="AG90" s="355">
        <v>738</v>
      </c>
      <c r="AH90" s="355">
        <v>736</v>
      </c>
      <c r="AI90" s="355">
        <v>733</v>
      </c>
      <c r="AJ90" s="355">
        <v>731</v>
      </c>
      <c r="AK90" s="355">
        <v>731</v>
      </c>
      <c r="AL90" s="355">
        <v>731</v>
      </c>
      <c r="AM90" s="348">
        <v>729</v>
      </c>
      <c r="AN90" s="345">
        <v>727</v>
      </c>
      <c r="AO90" s="355">
        <v>727</v>
      </c>
      <c r="AP90" s="355">
        <v>725</v>
      </c>
      <c r="AQ90" s="355">
        <v>725</v>
      </c>
      <c r="AR90" s="355">
        <v>724</v>
      </c>
      <c r="AS90" s="355">
        <v>724</v>
      </c>
      <c r="AT90" s="355">
        <v>723</v>
      </c>
      <c r="AU90" s="355">
        <v>721</v>
      </c>
      <c r="AV90" s="355">
        <v>716</v>
      </c>
      <c r="AW90" s="355">
        <v>713</v>
      </c>
      <c r="AX90" s="355">
        <v>711</v>
      </c>
      <c r="AY90" s="348">
        <v>708</v>
      </c>
      <c r="AZ90" s="345">
        <v>703</v>
      </c>
      <c r="BA90" s="355">
        <v>700</v>
      </c>
      <c r="BB90" s="355">
        <v>694</v>
      </c>
      <c r="BC90" s="355">
        <v>691</v>
      </c>
      <c r="BD90" s="355">
        <v>690</v>
      </c>
      <c r="BE90" s="355">
        <v>689</v>
      </c>
      <c r="BF90" s="355">
        <v>675</v>
      </c>
      <c r="BG90" s="355">
        <v>665</v>
      </c>
      <c r="BH90" s="355">
        <v>665</v>
      </c>
      <c r="BI90" s="355">
        <v>664</v>
      </c>
      <c r="BJ90" s="355">
        <v>665</v>
      </c>
      <c r="BK90" s="344">
        <v>661</v>
      </c>
      <c r="BL90" s="345">
        <v>661</v>
      </c>
      <c r="BM90" s="355">
        <v>660</v>
      </c>
      <c r="BN90" s="355">
        <v>671</v>
      </c>
      <c r="BO90" s="355">
        <v>675</v>
      </c>
      <c r="BP90" s="355">
        <v>675</v>
      </c>
      <c r="BQ90" s="355">
        <v>676</v>
      </c>
      <c r="BR90" s="355">
        <v>669</v>
      </c>
      <c r="BS90" s="355">
        <v>666</v>
      </c>
      <c r="BT90" s="355">
        <v>665</v>
      </c>
      <c r="BU90" s="355">
        <v>664</v>
      </c>
      <c r="BV90" s="355">
        <v>660</v>
      </c>
      <c r="BW90" s="344">
        <v>662</v>
      </c>
      <c r="BX90" s="345">
        <v>672</v>
      </c>
      <c r="BY90" s="355">
        <v>668</v>
      </c>
      <c r="BZ90" s="355">
        <v>727</v>
      </c>
      <c r="CA90" s="355">
        <v>725</v>
      </c>
      <c r="CB90" s="355">
        <v>724</v>
      </c>
      <c r="CC90" s="355">
        <v>721</v>
      </c>
      <c r="CD90" s="355">
        <v>716</v>
      </c>
      <c r="CE90" s="355">
        <v>711</v>
      </c>
      <c r="CF90" s="355">
        <v>709</v>
      </c>
      <c r="CG90" s="355">
        <v>710</v>
      </c>
      <c r="CH90" s="355">
        <v>706</v>
      </c>
      <c r="CI90" s="344">
        <v>693</v>
      </c>
      <c r="CJ90" s="345">
        <v>691</v>
      </c>
      <c r="CK90" s="355">
        <v>687</v>
      </c>
      <c r="CL90" s="355">
        <v>685</v>
      </c>
      <c r="CM90" s="355">
        <v>691</v>
      </c>
      <c r="CN90" s="355">
        <v>688</v>
      </c>
      <c r="CO90" s="355">
        <v>689</v>
      </c>
      <c r="CP90" s="355">
        <v>697</v>
      </c>
      <c r="CQ90" s="355">
        <v>702</v>
      </c>
      <c r="CR90" s="355">
        <v>701</v>
      </c>
      <c r="CS90" s="344">
        <v>699</v>
      </c>
      <c r="CT90" s="348">
        <v>699</v>
      </c>
      <c r="CU90" s="344">
        <v>699</v>
      </c>
      <c r="CV90" s="355">
        <v>692</v>
      </c>
      <c r="CW90" s="355">
        <v>692</v>
      </c>
      <c r="CX90" s="355">
        <v>693</v>
      </c>
      <c r="CY90" s="355"/>
      <c r="CZ90" s="355"/>
      <c r="DA90" s="355"/>
      <c r="DB90" s="355"/>
      <c r="DC90" s="355"/>
      <c r="DD90" s="355"/>
      <c r="DE90" s="355"/>
      <c r="DF90" s="355"/>
      <c r="DG90" s="355"/>
      <c r="DH90" s="103">
        <v>1</v>
      </c>
      <c r="DI90" s="83">
        <v>0.14430014430014429</v>
      </c>
      <c r="DJ90" s="706">
        <v>-6</v>
      </c>
      <c r="DK90" s="83">
        <v>-0.86580086580086579</v>
      </c>
    </row>
    <row r="91" spans="1:115" ht="15" outlineLevel="2">
      <c r="A91" s="369">
        <v>400</v>
      </c>
      <c r="B91" s="14" t="s">
        <v>367</v>
      </c>
      <c r="C91" s="339" t="s">
        <v>378</v>
      </c>
      <c r="D91" s="345">
        <v>189</v>
      </c>
      <c r="E91" s="355">
        <v>189</v>
      </c>
      <c r="F91" s="355">
        <v>189</v>
      </c>
      <c r="G91" s="355">
        <v>189</v>
      </c>
      <c r="H91" s="355">
        <v>189</v>
      </c>
      <c r="I91" s="355">
        <v>190</v>
      </c>
      <c r="J91" s="355">
        <v>190</v>
      </c>
      <c r="K91" s="355">
        <v>190</v>
      </c>
      <c r="L91" s="355">
        <v>190</v>
      </c>
      <c r="M91" s="355">
        <v>189</v>
      </c>
      <c r="N91" s="355">
        <v>188</v>
      </c>
      <c r="O91" s="348">
        <v>197</v>
      </c>
      <c r="P91" s="345">
        <v>196</v>
      </c>
      <c r="Q91" s="355">
        <v>176</v>
      </c>
      <c r="R91" s="355">
        <v>171</v>
      </c>
      <c r="S91" s="355">
        <v>254</v>
      </c>
      <c r="T91" s="355">
        <v>252</v>
      </c>
      <c r="U91" s="355">
        <v>255</v>
      </c>
      <c r="V91" s="355">
        <v>255</v>
      </c>
      <c r="W91" s="355">
        <v>252</v>
      </c>
      <c r="X91" s="355">
        <v>250</v>
      </c>
      <c r="Y91" s="355">
        <v>251</v>
      </c>
      <c r="Z91" s="355">
        <v>251</v>
      </c>
      <c r="AA91" s="348">
        <v>252</v>
      </c>
      <c r="AB91" s="345">
        <v>252</v>
      </c>
      <c r="AC91" s="355">
        <v>251</v>
      </c>
      <c r="AD91" s="355">
        <v>252</v>
      </c>
      <c r="AE91" s="355">
        <v>252</v>
      </c>
      <c r="AF91" s="355">
        <v>250</v>
      </c>
      <c r="AG91" s="355">
        <v>250</v>
      </c>
      <c r="AH91" s="355">
        <v>248</v>
      </c>
      <c r="AI91" s="355">
        <v>249</v>
      </c>
      <c r="AJ91" s="355">
        <v>247</v>
      </c>
      <c r="AK91" s="355">
        <v>248</v>
      </c>
      <c r="AL91" s="355">
        <v>248</v>
      </c>
      <c r="AM91" s="348">
        <v>248</v>
      </c>
      <c r="AN91" s="345">
        <v>248</v>
      </c>
      <c r="AO91" s="355">
        <v>248</v>
      </c>
      <c r="AP91" s="355">
        <v>248</v>
      </c>
      <c r="AQ91" s="355">
        <v>248</v>
      </c>
      <c r="AR91" s="355">
        <v>247</v>
      </c>
      <c r="AS91" s="355">
        <v>245</v>
      </c>
      <c r="AT91" s="355">
        <v>244</v>
      </c>
      <c r="AU91" s="355">
        <v>242</v>
      </c>
      <c r="AV91" s="355">
        <v>241</v>
      </c>
      <c r="AW91" s="355">
        <v>240</v>
      </c>
      <c r="AX91" s="355">
        <v>240</v>
      </c>
      <c r="AY91" s="348">
        <v>240</v>
      </c>
      <c r="AZ91" s="345">
        <v>239</v>
      </c>
      <c r="BA91" s="355">
        <v>239</v>
      </c>
      <c r="BB91" s="355">
        <v>238</v>
      </c>
      <c r="BC91" s="355">
        <v>238</v>
      </c>
      <c r="BD91" s="355">
        <v>236</v>
      </c>
      <c r="BE91" s="355">
        <v>236</v>
      </c>
      <c r="BF91" s="355">
        <v>227</v>
      </c>
      <c r="BG91" s="355">
        <v>226</v>
      </c>
      <c r="BH91" s="355">
        <v>226</v>
      </c>
      <c r="BI91" s="355">
        <v>226</v>
      </c>
      <c r="BJ91" s="355">
        <v>225</v>
      </c>
      <c r="BK91" s="344">
        <v>224</v>
      </c>
      <c r="BL91" s="345">
        <v>224</v>
      </c>
      <c r="BM91" s="355">
        <v>224</v>
      </c>
      <c r="BN91" s="355">
        <v>226</v>
      </c>
      <c r="BO91" s="355">
        <v>226</v>
      </c>
      <c r="BP91" s="355">
        <v>226</v>
      </c>
      <c r="BQ91" s="355">
        <v>228</v>
      </c>
      <c r="BR91" s="355">
        <v>227</v>
      </c>
      <c r="BS91" s="355">
        <v>228</v>
      </c>
      <c r="BT91" s="355">
        <v>227</v>
      </c>
      <c r="BU91" s="355">
        <v>225</v>
      </c>
      <c r="BV91" s="355">
        <v>226</v>
      </c>
      <c r="BW91" s="344">
        <v>226</v>
      </c>
      <c r="BX91" s="345">
        <v>231</v>
      </c>
      <c r="BY91" s="355">
        <v>230</v>
      </c>
      <c r="BZ91" s="355">
        <v>243</v>
      </c>
      <c r="CA91" s="355">
        <v>245</v>
      </c>
      <c r="CB91" s="355">
        <v>248</v>
      </c>
      <c r="CC91" s="355">
        <v>247</v>
      </c>
      <c r="CD91" s="355">
        <v>247</v>
      </c>
      <c r="CE91" s="355">
        <v>245</v>
      </c>
      <c r="CF91" s="355">
        <v>246</v>
      </c>
      <c r="CG91" s="355">
        <v>246</v>
      </c>
      <c r="CH91" s="355">
        <v>246</v>
      </c>
      <c r="CI91" s="344">
        <v>249</v>
      </c>
      <c r="CJ91" s="345">
        <v>250</v>
      </c>
      <c r="CK91" s="355">
        <v>248</v>
      </c>
      <c r="CL91" s="355">
        <v>244</v>
      </c>
      <c r="CM91" s="355">
        <v>249</v>
      </c>
      <c r="CN91" s="355">
        <v>249</v>
      </c>
      <c r="CO91" s="355">
        <v>248</v>
      </c>
      <c r="CP91" s="355">
        <v>248</v>
      </c>
      <c r="CQ91" s="355">
        <v>248</v>
      </c>
      <c r="CR91" s="355">
        <v>249</v>
      </c>
      <c r="CS91" s="344">
        <v>248</v>
      </c>
      <c r="CT91" s="348">
        <v>248</v>
      </c>
      <c r="CU91" s="344">
        <v>246</v>
      </c>
      <c r="CV91" s="355">
        <v>245</v>
      </c>
      <c r="CW91" s="355">
        <v>246</v>
      </c>
      <c r="CX91" s="355">
        <v>245</v>
      </c>
      <c r="CY91" s="355"/>
      <c r="CZ91" s="355"/>
      <c r="DA91" s="355"/>
      <c r="DB91" s="355"/>
      <c r="DC91" s="355"/>
      <c r="DD91" s="355"/>
      <c r="DE91" s="355"/>
      <c r="DF91" s="355"/>
      <c r="DG91" s="355"/>
      <c r="DH91" s="103">
        <v>-1</v>
      </c>
      <c r="DI91" s="83">
        <v>-0.40816326530612246</v>
      </c>
      <c r="DJ91" s="706">
        <v>-1</v>
      </c>
      <c r="DK91" s="83">
        <v>-0.40160642570281119</v>
      </c>
    </row>
    <row r="92" spans="1:115" ht="15" outlineLevel="2">
      <c r="A92" s="369">
        <v>440</v>
      </c>
      <c r="B92" s="14" t="s">
        <v>367</v>
      </c>
      <c r="C92" s="339" t="s">
        <v>379</v>
      </c>
      <c r="D92" s="345">
        <v>756</v>
      </c>
      <c r="E92" s="355">
        <v>756</v>
      </c>
      <c r="F92" s="355">
        <v>756</v>
      </c>
      <c r="G92" s="355">
        <v>756</v>
      </c>
      <c r="H92" s="355">
        <v>756</v>
      </c>
      <c r="I92" s="355">
        <v>769</v>
      </c>
      <c r="J92" s="355">
        <v>768</v>
      </c>
      <c r="K92" s="355">
        <v>768</v>
      </c>
      <c r="L92" s="355">
        <v>768</v>
      </c>
      <c r="M92" s="355">
        <v>768</v>
      </c>
      <c r="N92" s="355">
        <v>766</v>
      </c>
      <c r="O92" s="348">
        <v>792</v>
      </c>
      <c r="P92" s="345">
        <v>790</v>
      </c>
      <c r="Q92" s="355">
        <v>690</v>
      </c>
      <c r="R92" s="355">
        <v>677</v>
      </c>
      <c r="S92" s="355">
        <v>968</v>
      </c>
      <c r="T92" s="355">
        <v>954</v>
      </c>
      <c r="U92" s="355">
        <v>970</v>
      </c>
      <c r="V92" s="355">
        <v>957</v>
      </c>
      <c r="W92" s="355">
        <v>953</v>
      </c>
      <c r="X92" s="355">
        <v>952</v>
      </c>
      <c r="Y92" s="355">
        <v>954</v>
      </c>
      <c r="Z92" s="355">
        <v>953</v>
      </c>
      <c r="AA92" s="348">
        <v>952</v>
      </c>
      <c r="AB92" s="345">
        <v>950</v>
      </c>
      <c r="AC92" s="355">
        <v>951</v>
      </c>
      <c r="AD92" s="355">
        <v>950</v>
      </c>
      <c r="AE92" s="355">
        <v>950</v>
      </c>
      <c r="AF92" s="355">
        <v>935</v>
      </c>
      <c r="AG92" s="355">
        <v>931</v>
      </c>
      <c r="AH92" s="355">
        <v>930</v>
      </c>
      <c r="AI92" s="355">
        <v>925</v>
      </c>
      <c r="AJ92" s="355">
        <v>923</v>
      </c>
      <c r="AK92" s="355">
        <v>925</v>
      </c>
      <c r="AL92" s="355">
        <v>923</v>
      </c>
      <c r="AM92" s="348">
        <v>923</v>
      </c>
      <c r="AN92" s="345">
        <v>922</v>
      </c>
      <c r="AO92" s="355">
        <v>919</v>
      </c>
      <c r="AP92" s="355">
        <v>917</v>
      </c>
      <c r="AQ92" s="355">
        <v>916</v>
      </c>
      <c r="AR92" s="355">
        <v>914</v>
      </c>
      <c r="AS92" s="355">
        <v>913</v>
      </c>
      <c r="AT92" s="355">
        <v>911</v>
      </c>
      <c r="AU92" s="355">
        <v>909</v>
      </c>
      <c r="AV92" s="355">
        <v>907</v>
      </c>
      <c r="AW92" s="355">
        <v>905</v>
      </c>
      <c r="AX92" s="355">
        <v>904</v>
      </c>
      <c r="AY92" s="348">
        <v>901</v>
      </c>
      <c r="AZ92" s="345">
        <v>901</v>
      </c>
      <c r="BA92" s="355">
        <v>896</v>
      </c>
      <c r="BB92" s="355">
        <v>893</v>
      </c>
      <c r="BC92" s="355">
        <v>887</v>
      </c>
      <c r="BD92" s="355">
        <v>885</v>
      </c>
      <c r="BE92" s="355">
        <v>884</v>
      </c>
      <c r="BF92" s="355">
        <v>869</v>
      </c>
      <c r="BG92" s="355">
        <v>866</v>
      </c>
      <c r="BH92" s="355">
        <v>864</v>
      </c>
      <c r="BI92" s="355">
        <v>859</v>
      </c>
      <c r="BJ92" s="355">
        <v>854</v>
      </c>
      <c r="BK92" s="344">
        <v>854</v>
      </c>
      <c r="BL92" s="345">
        <v>856</v>
      </c>
      <c r="BM92" s="355">
        <v>851</v>
      </c>
      <c r="BN92" s="355">
        <v>874</v>
      </c>
      <c r="BO92" s="355">
        <v>874</v>
      </c>
      <c r="BP92" s="355">
        <v>874</v>
      </c>
      <c r="BQ92" s="355">
        <v>880</v>
      </c>
      <c r="BR92" s="355">
        <v>865</v>
      </c>
      <c r="BS92" s="355">
        <v>865</v>
      </c>
      <c r="BT92" s="355">
        <v>856</v>
      </c>
      <c r="BU92" s="355">
        <v>852</v>
      </c>
      <c r="BV92" s="355">
        <v>850</v>
      </c>
      <c r="BW92" s="344">
        <v>850</v>
      </c>
      <c r="BX92" s="345">
        <v>864</v>
      </c>
      <c r="BY92" s="355">
        <v>861</v>
      </c>
      <c r="BZ92" s="355">
        <v>922</v>
      </c>
      <c r="CA92" s="355">
        <v>920</v>
      </c>
      <c r="CB92" s="355">
        <v>922</v>
      </c>
      <c r="CC92" s="355">
        <v>921</v>
      </c>
      <c r="CD92" s="355">
        <v>915</v>
      </c>
      <c r="CE92" s="355">
        <v>910</v>
      </c>
      <c r="CF92" s="355">
        <v>902</v>
      </c>
      <c r="CG92" s="355">
        <v>907</v>
      </c>
      <c r="CH92" s="355">
        <v>906</v>
      </c>
      <c r="CI92" s="344">
        <v>902</v>
      </c>
      <c r="CJ92" s="345">
        <v>903</v>
      </c>
      <c r="CK92" s="355">
        <v>897</v>
      </c>
      <c r="CL92" s="355">
        <v>896</v>
      </c>
      <c r="CM92" s="355">
        <v>909</v>
      </c>
      <c r="CN92" s="355">
        <v>905</v>
      </c>
      <c r="CO92" s="355">
        <v>901</v>
      </c>
      <c r="CP92" s="355">
        <v>900</v>
      </c>
      <c r="CQ92" s="355">
        <v>903</v>
      </c>
      <c r="CR92" s="355">
        <v>904</v>
      </c>
      <c r="CS92" s="344">
        <v>900</v>
      </c>
      <c r="CT92" s="348">
        <v>898</v>
      </c>
      <c r="CU92" s="344">
        <v>893</v>
      </c>
      <c r="CV92" s="355">
        <v>888</v>
      </c>
      <c r="CW92" s="355">
        <v>886</v>
      </c>
      <c r="CX92" s="355">
        <v>886</v>
      </c>
      <c r="CY92" s="355"/>
      <c r="CZ92" s="355"/>
      <c r="DA92" s="355"/>
      <c r="DB92" s="355"/>
      <c r="DC92" s="355"/>
      <c r="DD92" s="355"/>
      <c r="DE92" s="355"/>
      <c r="DF92" s="355"/>
      <c r="DG92" s="355"/>
      <c r="DH92" s="103">
        <v>0</v>
      </c>
      <c r="DI92" s="83">
        <v>0</v>
      </c>
      <c r="DJ92" s="706">
        <v>-7</v>
      </c>
      <c r="DK92" s="83">
        <v>-0.77605321507760539</v>
      </c>
    </row>
    <row r="93" spans="1:115" ht="15" outlineLevel="2">
      <c r="A93" s="369">
        <v>483</v>
      </c>
      <c r="B93" s="14" t="s">
        <v>367</v>
      </c>
      <c r="C93" s="339" t="s">
        <v>380</v>
      </c>
      <c r="D93" s="345">
        <v>159</v>
      </c>
      <c r="E93" s="355">
        <v>159</v>
      </c>
      <c r="F93" s="355">
        <v>159</v>
      </c>
      <c r="G93" s="355">
        <v>159</v>
      </c>
      <c r="H93" s="355">
        <v>159</v>
      </c>
      <c r="I93" s="355">
        <v>160</v>
      </c>
      <c r="J93" s="355">
        <v>160</v>
      </c>
      <c r="K93" s="355">
        <v>160</v>
      </c>
      <c r="L93" s="355">
        <v>160</v>
      </c>
      <c r="M93" s="355">
        <v>160</v>
      </c>
      <c r="N93" s="355">
        <v>160</v>
      </c>
      <c r="O93" s="348">
        <v>195</v>
      </c>
      <c r="P93" s="345">
        <v>192</v>
      </c>
      <c r="Q93" s="355">
        <v>166</v>
      </c>
      <c r="R93" s="355">
        <v>166</v>
      </c>
      <c r="S93" s="355">
        <v>196</v>
      </c>
      <c r="T93" s="355">
        <v>192</v>
      </c>
      <c r="U93" s="355">
        <v>188</v>
      </c>
      <c r="V93" s="355">
        <v>191</v>
      </c>
      <c r="W93" s="355">
        <v>193</v>
      </c>
      <c r="X93" s="355">
        <v>193</v>
      </c>
      <c r="Y93" s="355">
        <v>194</v>
      </c>
      <c r="Z93" s="355">
        <v>194</v>
      </c>
      <c r="AA93" s="348">
        <v>195</v>
      </c>
      <c r="AB93" s="345">
        <v>195</v>
      </c>
      <c r="AC93" s="355">
        <v>193</v>
      </c>
      <c r="AD93" s="355">
        <v>193</v>
      </c>
      <c r="AE93" s="355">
        <v>193</v>
      </c>
      <c r="AF93" s="355">
        <v>197</v>
      </c>
      <c r="AG93" s="355">
        <v>197</v>
      </c>
      <c r="AH93" s="355">
        <v>199</v>
      </c>
      <c r="AI93" s="355">
        <v>202</v>
      </c>
      <c r="AJ93" s="355">
        <v>202</v>
      </c>
      <c r="AK93" s="355">
        <v>203</v>
      </c>
      <c r="AL93" s="355">
        <v>203</v>
      </c>
      <c r="AM93" s="348">
        <v>203</v>
      </c>
      <c r="AN93" s="345">
        <v>202</v>
      </c>
      <c r="AO93" s="355">
        <v>203</v>
      </c>
      <c r="AP93" s="355">
        <v>202</v>
      </c>
      <c r="AQ93" s="355">
        <v>202</v>
      </c>
      <c r="AR93" s="355">
        <v>202</v>
      </c>
      <c r="AS93" s="355">
        <v>202</v>
      </c>
      <c r="AT93" s="355">
        <v>202</v>
      </c>
      <c r="AU93" s="355">
        <v>198</v>
      </c>
      <c r="AV93" s="355">
        <v>198</v>
      </c>
      <c r="AW93" s="355">
        <v>198</v>
      </c>
      <c r="AX93" s="355">
        <v>197</v>
      </c>
      <c r="AY93" s="348">
        <v>196</v>
      </c>
      <c r="AZ93" s="345">
        <v>195</v>
      </c>
      <c r="BA93" s="355">
        <v>195</v>
      </c>
      <c r="BB93" s="355">
        <v>195</v>
      </c>
      <c r="BC93" s="355">
        <v>195</v>
      </c>
      <c r="BD93" s="355">
        <v>195</v>
      </c>
      <c r="BE93" s="355">
        <v>194</v>
      </c>
      <c r="BF93" s="355">
        <v>190</v>
      </c>
      <c r="BG93" s="355">
        <v>191</v>
      </c>
      <c r="BH93" s="355">
        <v>191</v>
      </c>
      <c r="BI93" s="355">
        <v>191</v>
      </c>
      <c r="BJ93" s="355">
        <v>193</v>
      </c>
      <c r="BK93" s="344">
        <v>192</v>
      </c>
      <c r="BL93" s="345">
        <v>190</v>
      </c>
      <c r="BM93" s="355">
        <v>189</v>
      </c>
      <c r="BN93" s="355">
        <v>190</v>
      </c>
      <c r="BO93" s="355">
        <v>190</v>
      </c>
      <c r="BP93" s="355">
        <v>190</v>
      </c>
      <c r="BQ93" s="355">
        <v>190</v>
      </c>
      <c r="BR93" s="355">
        <v>188</v>
      </c>
      <c r="BS93" s="355">
        <v>187</v>
      </c>
      <c r="BT93" s="355">
        <v>187</v>
      </c>
      <c r="BU93" s="355">
        <v>187</v>
      </c>
      <c r="BV93" s="355">
        <v>187</v>
      </c>
      <c r="BW93" s="344">
        <v>187</v>
      </c>
      <c r="BX93" s="345">
        <v>188</v>
      </c>
      <c r="BY93" s="355">
        <v>188</v>
      </c>
      <c r="BZ93" s="355">
        <v>194</v>
      </c>
      <c r="CA93" s="355">
        <v>191</v>
      </c>
      <c r="CB93" s="355">
        <v>191</v>
      </c>
      <c r="CC93" s="355">
        <v>188</v>
      </c>
      <c r="CD93" s="355">
        <v>188</v>
      </c>
      <c r="CE93" s="355">
        <v>186</v>
      </c>
      <c r="CF93" s="355">
        <v>185</v>
      </c>
      <c r="CG93" s="355">
        <v>187</v>
      </c>
      <c r="CH93" s="355">
        <v>187</v>
      </c>
      <c r="CI93" s="344">
        <v>181</v>
      </c>
      <c r="CJ93" s="345">
        <v>182</v>
      </c>
      <c r="CK93" s="355">
        <v>181</v>
      </c>
      <c r="CL93" s="355">
        <v>179</v>
      </c>
      <c r="CM93" s="355">
        <v>180</v>
      </c>
      <c r="CN93" s="355">
        <v>180</v>
      </c>
      <c r="CO93" s="355">
        <v>185</v>
      </c>
      <c r="CP93" s="355">
        <v>188</v>
      </c>
      <c r="CQ93" s="355">
        <v>189</v>
      </c>
      <c r="CR93" s="355">
        <v>189</v>
      </c>
      <c r="CS93" s="344">
        <v>188</v>
      </c>
      <c r="CT93" s="348">
        <v>189</v>
      </c>
      <c r="CU93" s="344">
        <v>188</v>
      </c>
      <c r="CV93" s="355">
        <v>186</v>
      </c>
      <c r="CW93" s="355">
        <v>186</v>
      </c>
      <c r="CX93" s="355">
        <v>187</v>
      </c>
      <c r="CY93" s="355"/>
      <c r="CZ93" s="355"/>
      <c r="DA93" s="355"/>
      <c r="DB93" s="355"/>
      <c r="DC93" s="355"/>
      <c r="DD93" s="355"/>
      <c r="DE93" s="355"/>
      <c r="DF93" s="355"/>
      <c r="DG93" s="355"/>
      <c r="DH93" s="103">
        <v>1</v>
      </c>
      <c r="DI93" s="83">
        <v>0.53475935828876997</v>
      </c>
      <c r="DJ93" s="706">
        <v>-1</v>
      </c>
      <c r="DK93" s="83">
        <v>-0.55248618784530379</v>
      </c>
    </row>
    <row r="94" spans="1:115" ht="15" outlineLevel="2">
      <c r="A94" s="369">
        <v>541</v>
      </c>
      <c r="B94" s="14" t="s">
        <v>367</v>
      </c>
      <c r="C94" s="339" t="s">
        <v>3040</v>
      </c>
      <c r="D94" s="345">
        <v>275</v>
      </c>
      <c r="E94" s="355">
        <v>275</v>
      </c>
      <c r="F94" s="355">
        <v>275</v>
      </c>
      <c r="G94" s="355">
        <v>275</v>
      </c>
      <c r="H94" s="355">
        <v>275</v>
      </c>
      <c r="I94" s="355">
        <v>276</v>
      </c>
      <c r="J94" s="355">
        <v>276</v>
      </c>
      <c r="K94" s="355">
        <v>276</v>
      </c>
      <c r="L94" s="355">
        <v>276</v>
      </c>
      <c r="M94" s="355">
        <v>276</v>
      </c>
      <c r="N94" s="355">
        <v>276</v>
      </c>
      <c r="O94" s="348">
        <v>281</v>
      </c>
      <c r="P94" s="345">
        <v>281</v>
      </c>
      <c r="Q94" s="355">
        <v>241</v>
      </c>
      <c r="R94" s="355">
        <v>237</v>
      </c>
      <c r="S94" s="355">
        <v>315</v>
      </c>
      <c r="T94" s="355">
        <v>310</v>
      </c>
      <c r="U94" s="355">
        <v>312</v>
      </c>
      <c r="V94" s="355">
        <v>307</v>
      </c>
      <c r="W94" s="355">
        <v>306</v>
      </c>
      <c r="X94" s="355">
        <v>305</v>
      </c>
      <c r="Y94" s="355">
        <v>304</v>
      </c>
      <c r="Z94" s="355">
        <v>304</v>
      </c>
      <c r="AA94" s="348">
        <v>304</v>
      </c>
      <c r="AB94" s="345">
        <v>304</v>
      </c>
      <c r="AC94" s="355">
        <v>304</v>
      </c>
      <c r="AD94" s="355">
        <v>305</v>
      </c>
      <c r="AE94" s="355">
        <v>305</v>
      </c>
      <c r="AF94" s="355">
        <v>299</v>
      </c>
      <c r="AG94" s="355">
        <v>299</v>
      </c>
      <c r="AH94" s="355">
        <v>298</v>
      </c>
      <c r="AI94" s="355">
        <v>298</v>
      </c>
      <c r="AJ94" s="355">
        <v>298</v>
      </c>
      <c r="AK94" s="355">
        <v>298</v>
      </c>
      <c r="AL94" s="355">
        <v>299</v>
      </c>
      <c r="AM94" s="348">
        <v>299</v>
      </c>
      <c r="AN94" s="345">
        <v>298</v>
      </c>
      <c r="AO94" s="355">
        <v>296</v>
      </c>
      <c r="AP94" s="355">
        <v>294</v>
      </c>
      <c r="AQ94" s="355">
        <v>294</v>
      </c>
      <c r="AR94" s="355">
        <v>294</v>
      </c>
      <c r="AS94" s="355">
        <v>294</v>
      </c>
      <c r="AT94" s="355">
        <v>292</v>
      </c>
      <c r="AU94" s="355">
        <v>291</v>
      </c>
      <c r="AV94" s="355">
        <v>290</v>
      </c>
      <c r="AW94" s="355">
        <v>289</v>
      </c>
      <c r="AX94" s="355">
        <v>289</v>
      </c>
      <c r="AY94" s="348">
        <v>289</v>
      </c>
      <c r="AZ94" s="345">
        <v>288</v>
      </c>
      <c r="BA94" s="355">
        <v>288</v>
      </c>
      <c r="BB94" s="355">
        <v>284</v>
      </c>
      <c r="BC94" s="355">
        <v>284</v>
      </c>
      <c r="BD94" s="355">
        <v>284</v>
      </c>
      <c r="BE94" s="355">
        <v>284</v>
      </c>
      <c r="BF94" s="355">
        <v>279</v>
      </c>
      <c r="BG94" s="355">
        <v>278</v>
      </c>
      <c r="BH94" s="355">
        <v>278</v>
      </c>
      <c r="BI94" s="355">
        <v>278</v>
      </c>
      <c r="BJ94" s="355">
        <v>279</v>
      </c>
      <c r="BK94" s="344">
        <v>278</v>
      </c>
      <c r="BL94" s="345">
        <v>278</v>
      </c>
      <c r="BM94" s="355">
        <v>278</v>
      </c>
      <c r="BN94" s="355">
        <v>287</v>
      </c>
      <c r="BO94" s="355">
        <v>287</v>
      </c>
      <c r="BP94" s="355">
        <v>287</v>
      </c>
      <c r="BQ94" s="355">
        <v>287</v>
      </c>
      <c r="BR94" s="355">
        <v>282</v>
      </c>
      <c r="BS94" s="355">
        <v>282</v>
      </c>
      <c r="BT94" s="355">
        <v>282</v>
      </c>
      <c r="BU94" s="355">
        <v>280</v>
      </c>
      <c r="BV94" s="355">
        <v>277</v>
      </c>
      <c r="BW94" s="344">
        <v>277</v>
      </c>
      <c r="BX94" s="345">
        <v>279</v>
      </c>
      <c r="BY94" s="355">
        <v>278</v>
      </c>
      <c r="BZ94" s="355">
        <v>309</v>
      </c>
      <c r="CA94" s="355">
        <v>310</v>
      </c>
      <c r="CB94" s="355">
        <v>309</v>
      </c>
      <c r="CC94" s="355">
        <v>307</v>
      </c>
      <c r="CD94" s="355">
        <v>306</v>
      </c>
      <c r="CE94" s="355">
        <v>305</v>
      </c>
      <c r="CF94" s="355">
        <v>303</v>
      </c>
      <c r="CG94" s="355">
        <v>303</v>
      </c>
      <c r="CH94" s="355">
        <v>302</v>
      </c>
      <c r="CI94" s="344">
        <v>292</v>
      </c>
      <c r="CJ94" s="345">
        <v>294</v>
      </c>
      <c r="CK94" s="355">
        <v>293</v>
      </c>
      <c r="CL94" s="355">
        <v>294</v>
      </c>
      <c r="CM94" s="355">
        <v>301</v>
      </c>
      <c r="CN94" s="355">
        <v>298</v>
      </c>
      <c r="CO94" s="355">
        <v>290</v>
      </c>
      <c r="CP94" s="355">
        <v>292</v>
      </c>
      <c r="CQ94" s="355">
        <v>291</v>
      </c>
      <c r="CR94" s="355">
        <v>291</v>
      </c>
      <c r="CS94" s="344">
        <v>288</v>
      </c>
      <c r="CT94" s="348">
        <v>292</v>
      </c>
      <c r="CU94" s="344">
        <v>290</v>
      </c>
      <c r="CV94" s="355">
        <v>289</v>
      </c>
      <c r="CW94" s="355">
        <v>289</v>
      </c>
      <c r="CX94" s="355">
        <v>290</v>
      </c>
      <c r="CY94" s="355"/>
      <c r="CZ94" s="355"/>
      <c r="DA94" s="355"/>
      <c r="DB94" s="355"/>
      <c r="DC94" s="355"/>
      <c r="DD94" s="355"/>
      <c r="DE94" s="355"/>
      <c r="DF94" s="355"/>
      <c r="DG94" s="355"/>
      <c r="DH94" s="103">
        <v>1</v>
      </c>
      <c r="DI94" s="83">
        <v>0.34482758620689657</v>
      </c>
      <c r="DJ94" s="706">
        <v>0</v>
      </c>
      <c r="DK94" s="83">
        <v>0</v>
      </c>
    </row>
    <row r="95" spans="1:115" ht="15" outlineLevel="2">
      <c r="A95" s="369">
        <v>607</v>
      </c>
      <c r="B95" s="14" t="s">
        <v>367</v>
      </c>
      <c r="C95" s="339" t="s">
        <v>3041</v>
      </c>
      <c r="D95" s="345">
        <v>137</v>
      </c>
      <c r="E95" s="355">
        <v>137</v>
      </c>
      <c r="F95" s="355">
        <v>136</v>
      </c>
      <c r="G95" s="355">
        <v>136</v>
      </c>
      <c r="H95" s="355">
        <v>136</v>
      </c>
      <c r="I95" s="355">
        <v>149</v>
      </c>
      <c r="J95" s="355">
        <v>146</v>
      </c>
      <c r="K95" s="355">
        <v>147</v>
      </c>
      <c r="L95" s="355">
        <v>147</v>
      </c>
      <c r="M95" s="355">
        <v>147</v>
      </c>
      <c r="N95" s="355">
        <v>146</v>
      </c>
      <c r="O95" s="348">
        <v>148</v>
      </c>
      <c r="P95" s="345">
        <v>147</v>
      </c>
      <c r="Q95" s="355">
        <v>123</v>
      </c>
      <c r="R95" s="355">
        <v>122</v>
      </c>
      <c r="S95" s="355">
        <v>170</v>
      </c>
      <c r="T95" s="355">
        <v>169</v>
      </c>
      <c r="U95" s="355">
        <v>171</v>
      </c>
      <c r="V95" s="355">
        <v>171</v>
      </c>
      <c r="W95" s="355">
        <v>171</v>
      </c>
      <c r="X95" s="355">
        <v>171</v>
      </c>
      <c r="Y95" s="355">
        <v>170</v>
      </c>
      <c r="Z95" s="355">
        <v>170</v>
      </c>
      <c r="AA95" s="348">
        <v>170</v>
      </c>
      <c r="AB95" s="345">
        <v>170</v>
      </c>
      <c r="AC95" s="355">
        <v>169</v>
      </c>
      <c r="AD95" s="355">
        <v>170</v>
      </c>
      <c r="AE95" s="355">
        <v>170</v>
      </c>
      <c r="AF95" s="355">
        <v>171</v>
      </c>
      <c r="AG95" s="355">
        <v>171</v>
      </c>
      <c r="AH95" s="355">
        <v>173</v>
      </c>
      <c r="AI95" s="355">
        <v>173</v>
      </c>
      <c r="AJ95" s="355">
        <v>174</v>
      </c>
      <c r="AK95" s="355">
        <v>175</v>
      </c>
      <c r="AL95" s="355">
        <v>176</v>
      </c>
      <c r="AM95" s="348">
        <v>175</v>
      </c>
      <c r="AN95" s="345">
        <v>174</v>
      </c>
      <c r="AO95" s="355">
        <v>174</v>
      </c>
      <c r="AP95" s="355">
        <v>174</v>
      </c>
      <c r="AQ95" s="355">
        <v>173</v>
      </c>
      <c r="AR95" s="355">
        <v>172</v>
      </c>
      <c r="AS95" s="355">
        <v>172</v>
      </c>
      <c r="AT95" s="355">
        <v>171</v>
      </c>
      <c r="AU95" s="355">
        <v>171</v>
      </c>
      <c r="AV95" s="355">
        <v>171</v>
      </c>
      <c r="AW95" s="355">
        <v>171</v>
      </c>
      <c r="AX95" s="355">
        <v>171</v>
      </c>
      <c r="AY95" s="348">
        <v>171</v>
      </c>
      <c r="AZ95" s="345">
        <v>171</v>
      </c>
      <c r="BA95" s="355">
        <v>169</v>
      </c>
      <c r="BB95" s="355">
        <v>167</v>
      </c>
      <c r="BC95" s="355">
        <v>165</v>
      </c>
      <c r="BD95" s="355">
        <v>165</v>
      </c>
      <c r="BE95" s="355">
        <v>165</v>
      </c>
      <c r="BF95" s="355">
        <v>160</v>
      </c>
      <c r="BG95" s="355">
        <v>158</v>
      </c>
      <c r="BH95" s="355">
        <v>159</v>
      </c>
      <c r="BI95" s="355">
        <v>161</v>
      </c>
      <c r="BJ95" s="355">
        <v>164</v>
      </c>
      <c r="BK95" s="344">
        <v>164</v>
      </c>
      <c r="BL95" s="345">
        <v>167</v>
      </c>
      <c r="BM95" s="355">
        <v>167</v>
      </c>
      <c r="BN95" s="355">
        <v>168</v>
      </c>
      <c r="BO95" s="355">
        <v>168</v>
      </c>
      <c r="BP95" s="355">
        <v>168</v>
      </c>
      <c r="BQ95" s="355">
        <v>168</v>
      </c>
      <c r="BR95" s="355">
        <v>168</v>
      </c>
      <c r="BS95" s="355">
        <v>169</v>
      </c>
      <c r="BT95" s="355">
        <v>168</v>
      </c>
      <c r="BU95" s="355">
        <v>165</v>
      </c>
      <c r="BV95" s="355">
        <v>163</v>
      </c>
      <c r="BW95" s="344">
        <v>163</v>
      </c>
      <c r="BX95" s="345">
        <v>163</v>
      </c>
      <c r="BY95" s="355">
        <v>161</v>
      </c>
      <c r="BZ95" s="355">
        <v>171</v>
      </c>
      <c r="CA95" s="355">
        <v>169</v>
      </c>
      <c r="CB95" s="355">
        <v>172</v>
      </c>
      <c r="CC95" s="355">
        <v>172</v>
      </c>
      <c r="CD95" s="355">
        <v>173</v>
      </c>
      <c r="CE95" s="355">
        <v>173</v>
      </c>
      <c r="CF95" s="355">
        <v>174</v>
      </c>
      <c r="CG95" s="355">
        <v>177</v>
      </c>
      <c r="CH95" s="355">
        <v>175</v>
      </c>
      <c r="CI95" s="344">
        <v>177</v>
      </c>
      <c r="CJ95" s="345">
        <v>176</v>
      </c>
      <c r="CK95" s="355">
        <v>173</v>
      </c>
      <c r="CL95" s="355">
        <v>176</v>
      </c>
      <c r="CM95" s="355">
        <v>178</v>
      </c>
      <c r="CN95" s="355">
        <v>177</v>
      </c>
      <c r="CO95" s="355">
        <v>179</v>
      </c>
      <c r="CP95" s="355">
        <v>179</v>
      </c>
      <c r="CQ95" s="355">
        <v>181</v>
      </c>
      <c r="CR95" s="355">
        <v>179</v>
      </c>
      <c r="CS95" s="344">
        <v>181</v>
      </c>
      <c r="CT95" s="348">
        <v>181</v>
      </c>
      <c r="CU95" s="344">
        <v>181</v>
      </c>
      <c r="CV95" s="355">
        <v>181</v>
      </c>
      <c r="CW95" s="355">
        <v>179</v>
      </c>
      <c r="CX95" s="355">
        <v>180</v>
      </c>
      <c r="CY95" s="355"/>
      <c r="CZ95" s="355"/>
      <c r="DA95" s="355"/>
      <c r="DB95" s="355"/>
      <c r="DC95" s="355"/>
      <c r="DD95" s="355"/>
      <c r="DE95" s="355"/>
      <c r="DF95" s="355"/>
      <c r="DG95" s="355"/>
      <c r="DH95" s="103">
        <v>1</v>
      </c>
      <c r="DI95" s="83">
        <v>0.55555555555555558</v>
      </c>
      <c r="DJ95" s="706">
        <v>-1</v>
      </c>
      <c r="DK95" s="83">
        <v>-0.56497175141242939</v>
      </c>
    </row>
    <row r="96" spans="1:115" ht="15" outlineLevel="2">
      <c r="A96" s="369">
        <v>615</v>
      </c>
      <c r="B96" s="14" t="s">
        <v>367</v>
      </c>
      <c r="C96" s="339" t="s">
        <v>383</v>
      </c>
      <c r="D96" s="345">
        <v>1436</v>
      </c>
      <c r="E96" s="355">
        <v>1436</v>
      </c>
      <c r="F96" s="355">
        <v>1435</v>
      </c>
      <c r="G96" s="355">
        <v>1435</v>
      </c>
      <c r="H96" s="355">
        <v>1435</v>
      </c>
      <c r="I96" s="355">
        <v>1480</v>
      </c>
      <c r="J96" s="355">
        <v>1480</v>
      </c>
      <c r="K96" s="355">
        <v>1481</v>
      </c>
      <c r="L96" s="355">
        <v>1481</v>
      </c>
      <c r="M96" s="355">
        <v>1480</v>
      </c>
      <c r="N96" s="355">
        <v>1474</v>
      </c>
      <c r="O96" s="348">
        <v>1526</v>
      </c>
      <c r="P96" s="345">
        <v>1517</v>
      </c>
      <c r="Q96" s="355">
        <v>1318</v>
      </c>
      <c r="R96" s="355">
        <v>1287</v>
      </c>
      <c r="S96" s="355">
        <v>1880</v>
      </c>
      <c r="T96" s="355">
        <v>1847</v>
      </c>
      <c r="U96" s="355">
        <v>1904</v>
      </c>
      <c r="V96" s="355">
        <v>1875</v>
      </c>
      <c r="W96" s="355">
        <v>1871</v>
      </c>
      <c r="X96" s="355">
        <v>1868</v>
      </c>
      <c r="Y96" s="355">
        <v>1881</v>
      </c>
      <c r="Z96" s="355">
        <v>1879</v>
      </c>
      <c r="AA96" s="348">
        <v>1874</v>
      </c>
      <c r="AB96" s="345">
        <v>1871</v>
      </c>
      <c r="AC96" s="355">
        <v>1866</v>
      </c>
      <c r="AD96" s="355">
        <v>1876</v>
      </c>
      <c r="AE96" s="355">
        <v>1876</v>
      </c>
      <c r="AF96" s="355">
        <v>1868</v>
      </c>
      <c r="AG96" s="355">
        <v>1857</v>
      </c>
      <c r="AH96" s="355">
        <v>1862</v>
      </c>
      <c r="AI96" s="355">
        <v>1873</v>
      </c>
      <c r="AJ96" s="355">
        <v>1872</v>
      </c>
      <c r="AK96" s="355">
        <v>1869</v>
      </c>
      <c r="AL96" s="355">
        <v>1866</v>
      </c>
      <c r="AM96" s="348">
        <v>1863</v>
      </c>
      <c r="AN96" s="345">
        <v>1856</v>
      </c>
      <c r="AO96" s="355">
        <v>1855</v>
      </c>
      <c r="AP96" s="355">
        <v>1852</v>
      </c>
      <c r="AQ96" s="355">
        <v>1844</v>
      </c>
      <c r="AR96" s="355">
        <v>1841</v>
      </c>
      <c r="AS96" s="355">
        <v>1835</v>
      </c>
      <c r="AT96" s="355">
        <v>1827</v>
      </c>
      <c r="AU96" s="355">
        <v>1808</v>
      </c>
      <c r="AV96" s="355">
        <v>1798</v>
      </c>
      <c r="AW96" s="355">
        <v>1792</v>
      </c>
      <c r="AX96" s="355">
        <v>1783</v>
      </c>
      <c r="AY96" s="348">
        <v>1778</v>
      </c>
      <c r="AZ96" s="345">
        <v>1771</v>
      </c>
      <c r="BA96" s="355">
        <v>1763</v>
      </c>
      <c r="BB96" s="355">
        <v>1748</v>
      </c>
      <c r="BC96" s="355">
        <v>1745</v>
      </c>
      <c r="BD96" s="355">
        <v>1739</v>
      </c>
      <c r="BE96" s="355">
        <v>1734</v>
      </c>
      <c r="BF96" s="355">
        <v>1683</v>
      </c>
      <c r="BG96" s="355">
        <v>1686</v>
      </c>
      <c r="BH96" s="355">
        <v>1680</v>
      </c>
      <c r="BI96" s="355">
        <v>1678</v>
      </c>
      <c r="BJ96" s="355">
        <v>1687</v>
      </c>
      <c r="BK96" s="344">
        <v>1684</v>
      </c>
      <c r="BL96" s="345">
        <v>1701</v>
      </c>
      <c r="BM96" s="355">
        <v>1698</v>
      </c>
      <c r="BN96" s="355">
        <v>1760</v>
      </c>
      <c r="BO96" s="355">
        <v>1762</v>
      </c>
      <c r="BP96" s="355">
        <v>1762</v>
      </c>
      <c r="BQ96" s="355">
        <v>1769</v>
      </c>
      <c r="BR96" s="355">
        <v>1739</v>
      </c>
      <c r="BS96" s="355">
        <v>1747</v>
      </c>
      <c r="BT96" s="355">
        <v>1742</v>
      </c>
      <c r="BU96" s="355">
        <v>1734</v>
      </c>
      <c r="BV96" s="355">
        <v>1732</v>
      </c>
      <c r="BW96" s="344">
        <v>1732</v>
      </c>
      <c r="BX96" s="345">
        <v>1762</v>
      </c>
      <c r="BY96" s="355">
        <v>1760</v>
      </c>
      <c r="BZ96" s="355">
        <v>1924</v>
      </c>
      <c r="CA96" s="355">
        <v>1929</v>
      </c>
      <c r="CB96" s="355">
        <v>1929</v>
      </c>
      <c r="CC96" s="355">
        <v>1919</v>
      </c>
      <c r="CD96" s="355">
        <v>1912</v>
      </c>
      <c r="CE96" s="355">
        <v>1904</v>
      </c>
      <c r="CF96" s="355">
        <v>1899</v>
      </c>
      <c r="CG96" s="355">
        <v>1907</v>
      </c>
      <c r="CH96" s="355">
        <v>1894</v>
      </c>
      <c r="CI96" s="344">
        <v>1856</v>
      </c>
      <c r="CJ96" s="345">
        <v>1850</v>
      </c>
      <c r="CK96" s="355">
        <v>1853</v>
      </c>
      <c r="CL96" s="355">
        <v>1843</v>
      </c>
      <c r="CM96" s="355">
        <v>1873</v>
      </c>
      <c r="CN96" s="355">
        <v>1870</v>
      </c>
      <c r="CO96" s="355">
        <v>1868</v>
      </c>
      <c r="CP96" s="355">
        <v>1866</v>
      </c>
      <c r="CQ96" s="355">
        <v>1877</v>
      </c>
      <c r="CR96" s="355">
        <v>1874</v>
      </c>
      <c r="CS96" s="344">
        <v>1864</v>
      </c>
      <c r="CT96" s="348">
        <v>1864</v>
      </c>
      <c r="CU96" s="344">
        <v>1861</v>
      </c>
      <c r="CV96" s="355">
        <v>1857</v>
      </c>
      <c r="CW96" s="355">
        <v>1853</v>
      </c>
      <c r="CX96" s="355">
        <v>1871</v>
      </c>
      <c r="CY96" s="355"/>
      <c r="CZ96" s="355"/>
      <c r="DA96" s="355"/>
      <c r="DB96" s="355"/>
      <c r="DC96" s="355"/>
      <c r="DD96" s="355"/>
      <c r="DE96" s="355"/>
      <c r="DF96" s="355"/>
      <c r="DG96" s="355"/>
      <c r="DH96" s="103">
        <v>18</v>
      </c>
      <c r="DI96" s="83">
        <v>0.96205237840726876</v>
      </c>
      <c r="DJ96" s="706">
        <v>10</v>
      </c>
      <c r="DK96" s="83">
        <v>0.53879310344827591</v>
      </c>
    </row>
    <row r="97" spans="1:115" ht="15" outlineLevel="2">
      <c r="A97" s="369">
        <v>649</v>
      </c>
      <c r="B97" s="14" t="s">
        <v>367</v>
      </c>
      <c r="C97" s="339" t="s">
        <v>384</v>
      </c>
      <c r="D97" s="345">
        <v>245</v>
      </c>
      <c r="E97" s="355">
        <v>245</v>
      </c>
      <c r="F97" s="355">
        <v>245</v>
      </c>
      <c r="G97" s="355">
        <v>245</v>
      </c>
      <c r="H97" s="355">
        <v>245</v>
      </c>
      <c r="I97" s="355">
        <v>249</v>
      </c>
      <c r="J97" s="355">
        <v>249</v>
      </c>
      <c r="K97" s="355">
        <v>249</v>
      </c>
      <c r="L97" s="355">
        <v>249</v>
      </c>
      <c r="M97" s="355">
        <v>249</v>
      </c>
      <c r="N97" s="355">
        <v>248</v>
      </c>
      <c r="O97" s="348">
        <v>278</v>
      </c>
      <c r="P97" s="345">
        <v>276</v>
      </c>
      <c r="Q97" s="355">
        <v>221</v>
      </c>
      <c r="R97" s="355">
        <v>221</v>
      </c>
      <c r="S97" s="355">
        <v>269</v>
      </c>
      <c r="T97" s="355">
        <v>266</v>
      </c>
      <c r="U97" s="355">
        <v>271</v>
      </c>
      <c r="V97" s="355">
        <v>262</v>
      </c>
      <c r="W97" s="355">
        <v>263</v>
      </c>
      <c r="X97" s="355">
        <v>263</v>
      </c>
      <c r="Y97" s="355">
        <v>263</v>
      </c>
      <c r="Z97" s="355">
        <v>262</v>
      </c>
      <c r="AA97" s="348">
        <v>262</v>
      </c>
      <c r="AB97" s="345">
        <v>262</v>
      </c>
      <c r="AC97" s="355">
        <v>262</v>
      </c>
      <c r="AD97" s="355">
        <v>263</v>
      </c>
      <c r="AE97" s="355">
        <v>263</v>
      </c>
      <c r="AF97" s="355">
        <v>264</v>
      </c>
      <c r="AG97" s="355">
        <v>264</v>
      </c>
      <c r="AH97" s="355">
        <v>265</v>
      </c>
      <c r="AI97" s="355">
        <v>265</v>
      </c>
      <c r="AJ97" s="355">
        <v>263</v>
      </c>
      <c r="AK97" s="355">
        <v>262</v>
      </c>
      <c r="AL97" s="355">
        <v>261</v>
      </c>
      <c r="AM97" s="348">
        <v>261</v>
      </c>
      <c r="AN97" s="345">
        <v>261</v>
      </c>
      <c r="AO97" s="355">
        <v>263</v>
      </c>
      <c r="AP97" s="355">
        <v>263</v>
      </c>
      <c r="AQ97" s="355">
        <v>262</v>
      </c>
      <c r="AR97" s="355">
        <v>262</v>
      </c>
      <c r="AS97" s="355">
        <v>262</v>
      </c>
      <c r="AT97" s="355">
        <v>261</v>
      </c>
      <c r="AU97" s="355">
        <v>260</v>
      </c>
      <c r="AV97" s="355">
        <v>260</v>
      </c>
      <c r="AW97" s="355">
        <v>259</v>
      </c>
      <c r="AX97" s="355">
        <v>259</v>
      </c>
      <c r="AY97" s="348">
        <v>259</v>
      </c>
      <c r="AZ97" s="345">
        <v>257</v>
      </c>
      <c r="BA97" s="355">
        <v>256</v>
      </c>
      <c r="BB97" s="355">
        <v>255</v>
      </c>
      <c r="BC97" s="355">
        <v>254</v>
      </c>
      <c r="BD97" s="355">
        <v>254</v>
      </c>
      <c r="BE97" s="355">
        <v>254</v>
      </c>
      <c r="BF97" s="355">
        <v>251</v>
      </c>
      <c r="BG97" s="355">
        <v>253</v>
      </c>
      <c r="BH97" s="355">
        <v>253</v>
      </c>
      <c r="BI97" s="355">
        <v>253</v>
      </c>
      <c r="BJ97" s="355">
        <v>252</v>
      </c>
      <c r="BK97" s="344">
        <v>252</v>
      </c>
      <c r="BL97" s="345">
        <v>251</v>
      </c>
      <c r="BM97" s="355">
        <v>251</v>
      </c>
      <c r="BN97" s="355">
        <v>257</v>
      </c>
      <c r="BO97" s="355">
        <v>258</v>
      </c>
      <c r="BP97" s="355">
        <v>258</v>
      </c>
      <c r="BQ97" s="355">
        <v>259</v>
      </c>
      <c r="BR97" s="355">
        <v>256</v>
      </c>
      <c r="BS97" s="355">
        <v>255</v>
      </c>
      <c r="BT97" s="355">
        <v>255</v>
      </c>
      <c r="BU97" s="355">
        <v>253</v>
      </c>
      <c r="BV97" s="355">
        <v>253</v>
      </c>
      <c r="BW97" s="344">
        <v>254</v>
      </c>
      <c r="BX97" s="345">
        <v>255</v>
      </c>
      <c r="BY97" s="355">
        <v>256</v>
      </c>
      <c r="BZ97" s="355">
        <v>274</v>
      </c>
      <c r="CA97" s="355">
        <v>275</v>
      </c>
      <c r="CB97" s="355">
        <v>274</v>
      </c>
      <c r="CC97" s="355">
        <v>273</v>
      </c>
      <c r="CD97" s="355">
        <v>274</v>
      </c>
      <c r="CE97" s="355">
        <v>274</v>
      </c>
      <c r="CF97" s="355">
        <v>272</v>
      </c>
      <c r="CG97" s="355">
        <v>274</v>
      </c>
      <c r="CH97" s="355">
        <v>272</v>
      </c>
      <c r="CI97" s="344">
        <v>263</v>
      </c>
      <c r="CJ97" s="345">
        <v>262</v>
      </c>
      <c r="CK97" s="355">
        <v>261</v>
      </c>
      <c r="CL97" s="355">
        <v>263</v>
      </c>
      <c r="CM97" s="355">
        <v>269</v>
      </c>
      <c r="CN97" s="355">
        <v>268</v>
      </c>
      <c r="CO97" s="355">
        <v>270</v>
      </c>
      <c r="CP97" s="355">
        <v>267</v>
      </c>
      <c r="CQ97" s="355">
        <v>270</v>
      </c>
      <c r="CR97" s="355">
        <v>272</v>
      </c>
      <c r="CS97" s="344">
        <v>272</v>
      </c>
      <c r="CT97" s="348">
        <v>271</v>
      </c>
      <c r="CU97" s="344">
        <v>269</v>
      </c>
      <c r="CV97" s="355">
        <v>267</v>
      </c>
      <c r="CW97" s="355">
        <v>263</v>
      </c>
      <c r="CX97" s="355">
        <v>263</v>
      </c>
      <c r="CY97" s="355"/>
      <c r="CZ97" s="355"/>
      <c r="DA97" s="355"/>
      <c r="DB97" s="355"/>
      <c r="DC97" s="355"/>
      <c r="DD97" s="355"/>
      <c r="DE97" s="355"/>
      <c r="DF97" s="355"/>
      <c r="DG97" s="355"/>
      <c r="DH97" s="103">
        <v>0</v>
      </c>
      <c r="DI97" s="83">
        <v>0</v>
      </c>
      <c r="DJ97" s="706">
        <v>-6</v>
      </c>
      <c r="DK97" s="83">
        <v>-2.2813688212927756</v>
      </c>
    </row>
    <row r="98" spans="1:115" ht="15" outlineLevel="2">
      <c r="A98" s="369">
        <v>652</v>
      </c>
      <c r="B98" s="14" t="s">
        <v>367</v>
      </c>
      <c r="C98" s="339" t="s">
        <v>385</v>
      </c>
      <c r="D98" s="345">
        <v>84</v>
      </c>
      <c r="E98" s="355">
        <v>84</v>
      </c>
      <c r="F98" s="355">
        <v>84</v>
      </c>
      <c r="G98" s="355">
        <v>84</v>
      </c>
      <c r="H98" s="355">
        <v>84</v>
      </c>
      <c r="I98" s="355">
        <v>84</v>
      </c>
      <c r="J98" s="355">
        <v>84</v>
      </c>
      <c r="K98" s="355">
        <v>84</v>
      </c>
      <c r="L98" s="355">
        <v>84</v>
      </c>
      <c r="M98" s="355">
        <v>84</v>
      </c>
      <c r="N98" s="355">
        <v>84</v>
      </c>
      <c r="O98" s="348">
        <v>101</v>
      </c>
      <c r="P98" s="345">
        <v>99</v>
      </c>
      <c r="Q98" s="355">
        <v>85</v>
      </c>
      <c r="R98" s="355">
        <v>85</v>
      </c>
      <c r="S98" s="355">
        <v>100</v>
      </c>
      <c r="T98" s="355">
        <v>100</v>
      </c>
      <c r="U98" s="355">
        <v>100</v>
      </c>
      <c r="V98" s="355">
        <v>99</v>
      </c>
      <c r="W98" s="355">
        <v>99</v>
      </c>
      <c r="X98" s="355">
        <v>99</v>
      </c>
      <c r="Y98" s="355">
        <v>100</v>
      </c>
      <c r="Z98" s="355">
        <v>100</v>
      </c>
      <c r="AA98" s="348">
        <v>101</v>
      </c>
      <c r="AB98" s="345">
        <v>101</v>
      </c>
      <c r="AC98" s="355">
        <v>101</v>
      </c>
      <c r="AD98" s="355">
        <v>101</v>
      </c>
      <c r="AE98" s="355">
        <v>101</v>
      </c>
      <c r="AF98" s="355">
        <v>101</v>
      </c>
      <c r="AG98" s="355">
        <v>101</v>
      </c>
      <c r="AH98" s="355">
        <v>101</v>
      </c>
      <c r="AI98" s="355">
        <v>101</v>
      </c>
      <c r="AJ98" s="355">
        <v>101</v>
      </c>
      <c r="AK98" s="355">
        <v>101</v>
      </c>
      <c r="AL98" s="355">
        <v>101</v>
      </c>
      <c r="AM98" s="348">
        <v>101</v>
      </c>
      <c r="AN98" s="345">
        <v>101</v>
      </c>
      <c r="AO98" s="355">
        <v>103</v>
      </c>
      <c r="AP98" s="355">
        <v>103</v>
      </c>
      <c r="AQ98" s="355">
        <v>103</v>
      </c>
      <c r="AR98" s="355">
        <v>103</v>
      </c>
      <c r="AS98" s="355">
        <v>102</v>
      </c>
      <c r="AT98" s="355">
        <v>101</v>
      </c>
      <c r="AU98" s="355">
        <v>100</v>
      </c>
      <c r="AV98" s="355">
        <v>99</v>
      </c>
      <c r="AW98" s="355">
        <v>99</v>
      </c>
      <c r="AX98" s="355">
        <v>99</v>
      </c>
      <c r="AY98" s="348">
        <v>98</v>
      </c>
      <c r="AZ98" s="345">
        <v>98</v>
      </c>
      <c r="BA98" s="355">
        <v>97</v>
      </c>
      <c r="BB98" s="355">
        <v>97</v>
      </c>
      <c r="BC98" s="355">
        <v>97</v>
      </c>
      <c r="BD98" s="355">
        <v>97</v>
      </c>
      <c r="BE98" s="355">
        <v>97</v>
      </c>
      <c r="BF98" s="355">
        <v>94</v>
      </c>
      <c r="BG98" s="355">
        <v>93</v>
      </c>
      <c r="BH98" s="355">
        <v>93</v>
      </c>
      <c r="BI98" s="355">
        <v>93</v>
      </c>
      <c r="BJ98" s="355">
        <v>95</v>
      </c>
      <c r="BK98" s="344">
        <v>95</v>
      </c>
      <c r="BL98" s="345">
        <v>95</v>
      </c>
      <c r="BM98" s="355">
        <v>95</v>
      </c>
      <c r="BN98" s="355">
        <v>96</v>
      </c>
      <c r="BO98" s="355">
        <v>96</v>
      </c>
      <c r="BP98" s="355">
        <v>96</v>
      </c>
      <c r="BQ98" s="355">
        <v>98</v>
      </c>
      <c r="BR98" s="355">
        <v>98</v>
      </c>
      <c r="BS98" s="355">
        <v>99</v>
      </c>
      <c r="BT98" s="355">
        <v>98</v>
      </c>
      <c r="BU98" s="355">
        <v>98</v>
      </c>
      <c r="BV98" s="355">
        <v>99</v>
      </c>
      <c r="BW98" s="344">
        <v>99</v>
      </c>
      <c r="BX98" s="345">
        <v>101</v>
      </c>
      <c r="BY98" s="355">
        <v>100</v>
      </c>
      <c r="BZ98" s="355">
        <v>108</v>
      </c>
      <c r="CA98" s="355">
        <v>108</v>
      </c>
      <c r="CB98" s="355">
        <v>110</v>
      </c>
      <c r="CC98" s="355">
        <v>109</v>
      </c>
      <c r="CD98" s="355">
        <v>108</v>
      </c>
      <c r="CE98" s="355">
        <v>108</v>
      </c>
      <c r="CF98" s="355">
        <v>108</v>
      </c>
      <c r="CG98" s="355">
        <v>109</v>
      </c>
      <c r="CH98" s="355">
        <v>108</v>
      </c>
      <c r="CI98" s="344">
        <v>109</v>
      </c>
      <c r="CJ98" s="345">
        <v>107</v>
      </c>
      <c r="CK98" s="355">
        <v>106</v>
      </c>
      <c r="CL98" s="355">
        <v>105</v>
      </c>
      <c r="CM98" s="355">
        <v>104</v>
      </c>
      <c r="CN98" s="355">
        <v>104</v>
      </c>
      <c r="CO98" s="355">
        <v>106</v>
      </c>
      <c r="CP98" s="355">
        <v>106</v>
      </c>
      <c r="CQ98" s="355">
        <v>106</v>
      </c>
      <c r="CR98" s="355">
        <v>106</v>
      </c>
      <c r="CS98" s="344">
        <v>105</v>
      </c>
      <c r="CT98" s="348">
        <v>107</v>
      </c>
      <c r="CU98" s="344">
        <v>107</v>
      </c>
      <c r="CV98" s="355">
        <v>106</v>
      </c>
      <c r="CW98" s="355">
        <v>106</v>
      </c>
      <c r="CX98" s="355">
        <v>105</v>
      </c>
      <c r="CY98" s="355"/>
      <c r="CZ98" s="355"/>
      <c r="DA98" s="355"/>
      <c r="DB98" s="355"/>
      <c r="DC98" s="355"/>
      <c r="DD98" s="355"/>
      <c r="DE98" s="355"/>
      <c r="DF98" s="355"/>
      <c r="DG98" s="355"/>
      <c r="DH98" s="103">
        <v>-1</v>
      </c>
      <c r="DI98" s="83">
        <v>-0.95238095238095244</v>
      </c>
      <c r="DJ98" s="706">
        <v>-2</v>
      </c>
      <c r="DK98" s="83">
        <v>-1.834862385321101</v>
      </c>
    </row>
    <row r="99" spans="1:115" ht="15" outlineLevel="2">
      <c r="A99" s="369">
        <v>660</v>
      </c>
      <c r="B99" s="14" t="s">
        <v>367</v>
      </c>
      <c r="C99" s="339" t="s">
        <v>386</v>
      </c>
      <c r="D99" s="345">
        <v>188</v>
      </c>
      <c r="E99" s="355">
        <v>188</v>
      </c>
      <c r="F99" s="355">
        <v>188</v>
      </c>
      <c r="G99" s="355">
        <v>188</v>
      </c>
      <c r="H99" s="355">
        <v>188</v>
      </c>
      <c r="I99" s="355">
        <v>192</v>
      </c>
      <c r="J99" s="355">
        <v>192</v>
      </c>
      <c r="K99" s="355">
        <v>192</v>
      </c>
      <c r="L99" s="355">
        <v>192</v>
      </c>
      <c r="M99" s="355">
        <v>192</v>
      </c>
      <c r="N99" s="355">
        <v>191</v>
      </c>
      <c r="O99" s="348">
        <v>208</v>
      </c>
      <c r="P99" s="345">
        <v>208</v>
      </c>
      <c r="Q99" s="355">
        <v>187</v>
      </c>
      <c r="R99" s="355">
        <v>185</v>
      </c>
      <c r="S99" s="355">
        <v>243</v>
      </c>
      <c r="T99" s="355">
        <v>238</v>
      </c>
      <c r="U99" s="355">
        <v>243</v>
      </c>
      <c r="V99" s="355">
        <v>244</v>
      </c>
      <c r="W99" s="355">
        <v>244</v>
      </c>
      <c r="X99" s="355">
        <v>244</v>
      </c>
      <c r="Y99" s="355">
        <v>249</v>
      </c>
      <c r="Z99" s="355">
        <v>249</v>
      </c>
      <c r="AA99" s="348">
        <v>251</v>
      </c>
      <c r="AB99" s="345">
        <v>252</v>
      </c>
      <c r="AC99" s="355">
        <v>251</v>
      </c>
      <c r="AD99" s="355">
        <v>252</v>
      </c>
      <c r="AE99" s="355">
        <v>252</v>
      </c>
      <c r="AF99" s="355">
        <v>251</v>
      </c>
      <c r="AG99" s="355">
        <v>250</v>
      </c>
      <c r="AH99" s="355">
        <v>251</v>
      </c>
      <c r="AI99" s="355">
        <v>252</v>
      </c>
      <c r="AJ99" s="355">
        <v>251</v>
      </c>
      <c r="AK99" s="355">
        <v>252</v>
      </c>
      <c r="AL99" s="355">
        <v>251</v>
      </c>
      <c r="AM99" s="348">
        <v>251</v>
      </c>
      <c r="AN99" s="345">
        <v>251</v>
      </c>
      <c r="AO99" s="355">
        <v>251</v>
      </c>
      <c r="AP99" s="355">
        <v>251</v>
      </c>
      <c r="AQ99" s="355">
        <v>251</v>
      </c>
      <c r="AR99" s="355">
        <v>249</v>
      </c>
      <c r="AS99" s="355">
        <v>249</v>
      </c>
      <c r="AT99" s="355">
        <v>247</v>
      </c>
      <c r="AU99" s="355">
        <v>245</v>
      </c>
      <c r="AV99" s="355">
        <v>241</v>
      </c>
      <c r="AW99" s="355">
        <v>241</v>
      </c>
      <c r="AX99" s="355">
        <v>237</v>
      </c>
      <c r="AY99" s="348">
        <v>237</v>
      </c>
      <c r="AZ99" s="345">
        <v>237</v>
      </c>
      <c r="BA99" s="355">
        <v>237</v>
      </c>
      <c r="BB99" s="355">
        <v>236</v>
      </c>
      <c r="BC99" s="355">
        <v>236</v>
      </c>
      <c r="BD99" s="355">
        <v>236</v>
      </c>
      <c r="BE99" s="355">
        <v>236</v>
      </c>
      <c r="BF99" s="355">
        <v>227</v>
      </c>
      <c r="BG99" s="355">
        <v>222</v>
      </c>
      <c r="BH99" s="355">
        <v>222</v>
      </c>
      <c r="BI99" s="355">
        <v>222</v>
      </c>
      <c r="BJ99" s="355">
        <v>222</v>
      </c>
      <c r="BK99" s="344">
        <v>222</v>
      </c>
      <c r="BL99" s="345">
        <v>221</v>
      </c>
      <c r="BM99" s="355">
        <v>221</v>
      </c>
      <c r="BN99" s="355">
        <v>224</v>
      </c>
      <c r="BO99" s="355">
        <v>225</v>
      </c>
      <c r="BP99" s="355">
        <v>225</v>
      </c>
      <c r="BQ99" s="355">
        <v>228</v>
      </c>
      <c r="BR99" s="355">
        <v>222</v>
      </c>
      <c r="BS99" s="355">
        <v>222</v>
      </c>
      <c r="BT99" s="355">
        <v>222</v>
      </c>
      <c r="BU99" s="355">
        <v>221</v>
      </c>
      <c r="BV99" s="355">
        <v>223</v>
      </c>
      <c r="BW99" s="344">
        <v>221</v>
      </c>
      <c r="BX99" s="345">
        <v>223</v>
      </c>
      <c r="BY99" s="355">
        <v>222</v>
      </c>
      <c r="BZ99" s="355">
        <v>234</v>
      </c>
      <c r="CA99" s="355">
        <v>224</v>
      </c>
      <c r="CB99" s="355">
        <v>228</v>
      </c>
      <c r="CC99" s="355">
        <v>225</v>
      </c>
      <c r="CD99" s="355">
        <v>224</v>
      </c>
      <c r="CE99" s="355">
        <v>223</v>
      </c>
      <c r="CF99" s="355">
        <v>222</v>
      </c>
      <c r="CG99" s="355">
        <v>222</v>
      </c>
      <c r="CH99" s="355">
        <v>221</v>
      </c>
      <c r="CI99" s="344">
        <v>217</v>
      </c>
      <c r="CJ99" s="345">
        <v>218</v>
      </c>
      <c r="CK99" s="355">
        <v>217</v>
      </c>
      <c r="CL99" s="355">
        <v>215</v>
      </c>
      <c r="CM99" s="355">
        <v>222</v>
      </c>
      <c r="CN99" s="355">
        <v>221</v>
      </c>
      <c r="CO99" s="355">
        <v>223</v>
      </c>
      <c r="CP99" s="355">
        <v>220</v>
      </c>
      <c r="CQ99" s="355">
        <v>222</v>
      </c>
      <c r="CR99" s="355">
        <v>223</v>
      </c>
      <c r="CS99" s="344">
        <v>221</v>
      </c>
      <c r="CT99" s="348">
        <v>222</v>
      </c>
      <c r="CU99" s="344">
        <v>223</v>
      </c>
      <c r="CV99" s="355">
        <v>222</v>
      </c>
      <c r="CW99" s="355">
        <v>220</v>
      </c>
      <c r="CX99" s="355">
        <v>220</v>
      </c>
      <c r="CY99" s="355"/>
      <c r="CZ99" s="355"/>
      <c r="DA99" s="355"/>
      <c r="DB99" s="355"/>
      <c r="DC99" s="355"/>
      <c r="DD99" s="355"/>
      <c r="DE99" s="355"/>
      <c r="DF99" s="355"/>
      <c r="DG99" s="355"/>
      <c r="DH99" s="103">
        <v>0</v>
      </c>
      <c r="DI99" s="83">
        <v>0</v>
      </c>
      <c r="DJ99" s="706">
        <v>-3</v>
      </c>
      <c r="DK99" s="83">
        <v>-1.3824884792626728</v>
      </c>
    </row>
    <row r="100" spans="1:115" ht="15" outlineLevel="2">
      <c r="A100" s="369">
        <v>667</v>
      </c>
      <c r="B100" s="14" t="s">
        <v>367</v>
      </c>
      <c r="C100" s="339" t="s">
        <v>387</v>
      </c>
      <c r="D100" s="345">
        <v>230</v>
      </c>
      <c r="E100" s="355">
        <v>230</v>
      </c>
      <c r="F100" s="355">
        <v>230</v>
      </c>
      <c r="G100" s="355">
        <v>230</v>
      </c>
      <c r="H100" s="355">
        <v>230</v>
      </c>
      <c r="I100" s="355">
        <v>234</v>
      </c>
      <c r="J100" s="355">
        <v>232</v>
      </c>
      <c r="K100" s="355">
        <v>233</v>
      </c>
      <c r="L100" s="355">
        <v>233</v>
      </c>
      <c r="M100" s="355">
        <v>233</v>
      </c>
      <c r="N100" s="355">
        <v>232</v>
      </c>
      <c r="O100" s="348">
        <v>252</v>
      </c>
      <c r="P100" s="345">
        <v>247</v>
      </c>
      <c r="Q100" s="355">
        <v>201</v>
      </c>
      <c r="R100" s="355">
        <v>197</v>
      </c>
      <c r="S100" s="355">
        <v>247</v>
      </c>
      <c r="T100" s="355">
        <v>246</v>
      </c>
      <c r="U100" s="355">
        <v>248</v>
      </c>
      <c r="V100" s="355">
        <v>246</v>
      </c>
      <c r="W100" s="355">
        <v>242</v>
      </c>
      <c r="X100" s="355">
        <v>241</v>
      </c>
      <c r="Y100" s="355">
        <v>244</v>
      </c>
      <c r="Z100" s="355">
        <v>244</v>
      </c>
      <c r="AA100" s="348">
        <v>244</v>
      </c>
      <c r="AB100" s="345">
        <v>244</v>
      </c>
      <c r="AC100" s="355">
        <v>244</v>
      </c>
      <c r="AD100" s="355">
        <v>243</v>
      </c>
      <c r="AE100" s="355">
        <v>243</v>
      </c>
      <c r="AF100" s="355">
        <v>244</v>
      </c>
      <c r="AG100" s="355">
        <v>241</v>
      </c>
      <c r="AH100" s="355">
        <v>241</v>
      </c>
      <c r="AI100" s="355">
        <v>242</v>
      </c>
      <c r="AJ100" s="355">
        <v>240</v>
      </c>
      <c r="AK100" s="355">
        <v>239</v>
      </c>
      <c r="AL100" s="355">
        <v>239</v>
      </c>
      <c r="AM100" s="348">
        <v>238</v>
      </c>
      <c r="AN100" s="345">
        <v>238</v>
      </c>
      <c r="AO100" s="355">
        <v>238</v>
      </c>
      <c r="AP100" s="355">
        <v>237</v>
      </c>
      <c r="AQ100" s="355">
        <v>233</v>
      </c>
      <c r="AR100" s="355">
        <v>233</v>
      </c>
      <c r="AS100" s="355">
        <v>232</v>
      </c>
      <c r="AT100" s="355">
        <v>231</v>
      </c>
      <c r="AU100" s="355">
        <v>231</v>
      </c>
      <c r="AV100" s="355">
        <v>231</v>
      </c>
      <c r="AW100" s="355">
        <v>231</v>
      </c>
      <c r="AX100" s="355">
        <v>231</v>
      </c>
      <c r="AY100" s="348">
        <v>230</v>
      </c>
      <c r="AZ100" s="345">
        <v>230</v>
      </c>
      <c r="BA100" s="355">
        <v>228</v>
      </c>
      <c r="BB100" s="355">
        <v>229</v>
      </c>
      <c r="BC100" s="355">
        <v>229</v>
      </c>
      <c r="BD100" s="355">
        <v>229</v>
      </c>
      <c r="BE100" s="355">
        <v>227</v>
      </c>
      <c r="BF100" s="355">
        <v>225</v>
      </c>
      <c r="BG100" s="355">
        <v>227</v>
      </c>
      <c r="BH100" s="355">
        <v>226</v>
      </c>
      <c r="BI100" s="355">
        <v>226</v>
      </c>
      <c r="BJ100" s="355">
        <v>224</v>
      </c>
      <c r="BK100" s="344">
        <v>224</v>
      </c>
      <c r="BL100" s="345">
        <v>224</v>
      </c>
      <c r="BM100" s="355">
        <v>223</v>
      </c>
      <c r="BN100" s="355">
        <v>224</v>
      </c>
      <c r="BO100" s="355">
        <v>224</v>
      </c>
      <c r="BP100" s="355">
        <v>224</v>
      </c>
      <c r="BQ100" s="355">
        <v>225</v>
      </c>
      <c r="BR100" s="355">
        <v>224</v>
      </c>
      <c r="BS100" s="355">
        <v>224</v>
      </c>
      <c r="BT100" s="355">
        <v>224</v>
      </c>
      <c r="BU100" s="355">
        <v>224</v>
      </c>
      <c r="BV100" s="355">
        <v>222</v>
      </c>
      <c r="BW100" s="344">
        <v>222</v>
      </c>
      <c r="BX100" s="345">
        <v>225</v>
      </c>
      <c r="BY100" s="355">
        <v>224</v>
      </c>
      <c r="BZ100" s="355">
        <v>249</v>
      </c>
      <c r="CA100" s="355">
        <v>249</v>
      </c>
      <c r="CB100" s="355">
        <v>251</v>
      </c>
      <c r="CC100" s="355">
        <v>249</v>
      </c>
      <c r="CD100" s="355">
        <v>249</v>
      </c>
      <c r="CE100" s="355">
        <v>249</v>
      </c>
      <c r="CF100" s="355">
        <v>247</v>
      </c>
      <c r="CG100" s="355">
        <v>247</v>
      </c>
      <c r="CH100" s="355">
        <v>246</v>
      </c>
      <c r="CI100" s="344">
        <v>240</v>
      </c>
      <c r="CJ100" s="345">
        <v>237</v>
      </c>
      <c r="CK100" s="355">
        <v>237</v>
      </c>
      <c r="CL100" s="355">
        <v>236</v>
      </c>
      <c r="CM100" s="355">
        <v>239</v>
      </c>
      <c r="CN100" s="355">
        <v>238</v>
      </c>
      <c r="CO100" s="355">
        <v>239</v>
      </c>
      <c r="CP100" s="355">
        <v>236</v>
      </c>
      <c r="CQ100" s="355">
        <v>242</v>
      </c>
      <c r="CR100" s="355">
        <v>243</v>
      </c>
      <c r="CS100" s="344">
        <v>243</v>
      </c>
      <c r="CT100" s="348">
        <v>243</v>
      </c>
      <c r="CU100" s="344">
        <v>241</v>
      </c>
      <c r="CV100" s="355">
        <v>241</v>
      </c>
      <c r="CW100" s="355">
        <v>241</v>
      </c>
      <c r="CX100" s="355">
        <v>239</v>
      </c>
      <c r="CY100" s="355"/>
      <c r="CZ100" s="355"/>
      <c r="DA100" s="355"/>
      <c r="DB100" s="355"/>
      <c r="DC100" s="355"/>
      <c r="DD100" s="355"/>
      <c r="DE100" s="355"/>
      <c r="DF100" s="355"/>
      <c r="DG100" s="355"/>
      <c r="DH100" s="103">
        <v>-2</v>
      </c>
      <c r="DI100" s="83">
        <v>-0.83682008368200833</v>
      </c>
      <c r="DJ100" s="706">
        <v>-2</v>
      </c>
      <c r="DK100" s="83">
        <v>-0.83333333333333337</v>
      </c>
    </row>
    <row r="101" spans="1:115" ht="15" outlineLevel="2">
      <c r="A101" s="369">
        <v>674</v>
      </c>
      <c r="B101" s="14" t="s">
        <v>367</v>
      </c>
      <c r="C101" s="339" t="s">
        <v>388</v>
      </c>
      <c r="D101" s="345">
        <v>257</v>
      </c>
      <c r="E101" s="355">
        <v>257</v>
      </c>
      <c r="F101" s="355">
        <v>257</v>
      </c>
      <c r="G101" s="355">
        <v>257</v>
      </c>
      <c r="H101" s="355">
        <v>257</v>
      </c>
      <c r="I101" s="355">
        <v>258</v>
      </c>
      <c r="J101" s="355">
        <v>258</v>
      </c>
      <c r="K101" s="355">
        <v>258</v>
      </c>
      <c r="L101" s="355">
        <v>258</v>
      </c>
      <c r="M101" s="355">
        <v>258</v>
      </c>
      <c r="N101" s="355">
        <v>257</v>
      </c>
      <c r="O101" s="348">
        <v>263</v>
      </c>
      <c r="P101" s="345">
        <v>261</v>
      </c>
      <c r="Q101" s="355">
        <v>238</v>
      </c>
      <c r="R101" s="355">
        <v>234</v>
      </c>
      <c r="S101" s="355">
        <v>310</v>
      </c>
      <c r="T101" s="355">
        <v>304</v>
      </c>
      <c r="U101" s="355">
        <v>303</v>
      </c>
      <c r="V101" s="355">
        <v>300</v>
      </c>
      <c r="W101" s="355">
        <v>297</v>
      </c>
      <c r="X101" s="355">
        <v>294</v>
      </c>
      <c r="Y101" s="355">
        <v>294</v>
      </c>
      <c r="Z101" s="355">
        <v>293</v>
      </c>
      <c r="AA101" s="348">
        <v>296</v>
      </c>
      <c r="AB101" s="345">
        <v>295</v>
      </c>
      <c r="AC101" s="355">
        <v>295</v>
      </c>
      <c r="AD101" s="355">
        <v>296</v>
      </c>
      <c r="AE101" s="355">
        <v>296</v>
      </c>
      <c r="AF101" s="355">
        <v>294</v>
      </c>
      <c r="AG101" s="355">
        <v>292</v>
      </c>
      <c r="AH101" s="355">
        <v>291</v>
      </c>
      <c r="AI101" s="355">
        <v>291</v>
      </c>
      <c r="AJ101" s="355">
        <v>291</v>
      </c>
      <c r="AK101" s="355">
        <v>293</v>
      </c>
      <c r="AL101" s="355">
        <v>292</v>
      </c>
      <c r="AM101" s="348">
        <v>292</v>
      </c>
      <c r="AN101" s="345">
        <v>292</v>
      </c>
      <c r="AO101" s="355">
        <v>288</v>
      </c>
      <c r="AP101" s="355">
        <v>288</v>
      </c>
      <c r="AQ101" s="355">
        <v>287</v>
      </c>
      <c r="AR101" s="355">
        <v>286</v>
      </c>
      <c r="AS101" s="355">
        <v>286</v>
      </c>
      <c r="AT101" s="355">
        <v>286</v>
      </c>
      <c r="AU101" s="355">
        <v>285</v>
      </c>
      <c r="AV101" s="355">
        <v>284</v>
      </c>
      <c r="AW101" s="355">
        <v>284</v>
      </c>
      <c r="AX101" s="355">
        <v>282</v>
      </c>
      <c r="AY101" s="348">
        <v>281</v>
      </c>
      <c r="AZ101" s="345">
        <v>281</v>
      </c>
      <c r="BA101" s="355">
        <v>281</v>
      </c>
      <c r="BB101" s="355">
        <v>278</v>
      </c>
      <c r="BC101" s="355">
        <v>278</v>
      </c>
      <c r="BD101" s="355">
        <v>276</v>
      </c>
      <c r="BE101" s="355">
        <v>274</v>
      </c>
      <c r="BF101" s="355">
        <v>271</v>
      </c>
      <c r="BG101" s="355">
        <v>267</v>
      </c>
      <c r="BH101" s="355">
        <v>267</v>
      </c>
      <c r="BI101" s="355">
        <v>266</v>
      </c>
      <c r="BJ101" s="355">
        <v>269</v>
      </c>
      <c r="BK101" s="344">
        <v>269</v>
      </c>
      <c r="BL101" s="345">
        <v>268</v>
      </c>
      <c r="BM101" s="355">
        <v>265</v>
      </c>
      <c r="BN101" s="355">
        <v>270</v>
      </c>
      <c r="BO101" s="355">
        <v>270</v>
      </c>
      <c r="BP101" s="355">
        <v>270</v>
      </c>
      <c r="BQ101" s="355">
        <v>272</v>
      </c>
      <c r="BR101" s="355">
        <v>272</v>
      </c>
      <c r="BS101" s="355">
        <v>272</v>
      </c>
      <c r="BT101" s="355">
        <v>271</v>
      </c>
      <c r="BU101" s="355">
        <v>271</v>
      </c>
      <c r="BV101" s="355">
        <v>270</v>
      </c>
      <c r="BW101" s="344">
        <v>269</v>
      </c>
      <c r="BX101" s="345">
        <v>270</v>
      </c>
      <c r="BY101" s="355">
        <v>265</v>
      </c>
      <c r="BZ101" s="355">
        <v>280</v>
      </c>
      <c r="CA101" s="355">
        <v>279</v>
      </c>
      <c r="CB101" s="355">
        <v>279</v>
      </c>
      <c r="CC101" s="355">
        <v>276</v>
      </c>
      <c r="CD101" s="355">
        <v>276</v>
      </c>
      <c r="CE101" s="355">
        <v>275</v>
      </c>
      <c r="CF101" s="355">
        <v>273</v>
      </c>
      <c r="CG101" s="355">
        <v>274</v>
      </c>
      <c r="CH101" s="355">
        <v>273</v>
      </c>
      <c r="CI101" s="344">
        <v>271</v>
      </c>
      <c r="CJ101" s="345">
        <v>266</v>
      </c>
      <c r="CK101" s="355">
        <v>262</v>
      </c>
      <c r="CL101" s="355">
        <v>258</v>
      </c>
      <c r="CM101" s="355">
        <v>260</v>
      </c>
      <c r="CN101" s="355">
        <v>259</v>
      </c>
      <c r="CO101" s="355">
        <v>264</v>
      </c>
      <c r="CP101" s="355">
        <v>259</v>
      </c>
      <c r="CQ101" s="355">
        <v>262</v>
      </c>
      <c r="CR101" s="355">
        <v>260</v>
      </c>
      <c r="CS101" s="344">
        <v>260</v>
      </c>
      <c r="CT101" s="348">
        <v>261</v>
      </c>
      <c r="CU101" s="344">
        <v>257</v>
      </c>
      <c r="CV101" s="355">
        <v>257</v>
      </c>
      <c r="CW101" s="355">
        <v>254</v>
      </c>
      <c r="CX101" s="355">
        <v>252</v>
      </c>
      <c r="CY101" s="355"/>
      <c r="CZ101" s="355"/>
      <c r="DA101" s="355"/>
      <c r="DB101" s="355"/>
      <c r="DC101" s="355"/>
      <c r="DD101" s="355"/>
      <c r="DE101" s="355"/>
      <c r="DF101" s="355"/>
      <c r="DG101" s="355"/>
      <c r="DH101" s="103">
        <v>-2</v>
      </c>
      <c r="DI101" s="83">
        <v>-0.79365079365079361</v>
      </c>
      <c r="DJ101" s="706">
        <v>-5</v>
      </c>
      <c r="DK101" s="83">
        <v>-1.8450184501845017</v>
      </c>
    </row>
    <row r="102" spans="1:115" ht="15" outlineLevel="2">
      <c r="A102" s="369">
        <v>697</v>
      </c>
      <c r="B102" s="14" t="s">
        <v>367</v>
      </c>
      <c r="C102" s="339" t="s">
        <v>389</v>
      </c>
      <c r="D102" s="345">
        <v>350</v>
      </c>
      <c r="E102" s="355">
        <v>350</v>
      </c>
      <c r="F102" s="355">
        <v>350</v>
      </c>
      <c r="G102" s="355">
        <v>350</v>
      </c>
      <c r="H102" s="355">
        <v>350</v>
      </c>
      <c r="I102" s="355">
        <v>355</v>
      </c>
      <c r="J102" s="355">
        <v>355</v>
      </c>
      <c r="K102" s="355">
        <v>355</v>
      </c>
      <c r="L102" s="355">
        <v>355</v>
      </c>
      <c r="M102" s="355">
        <v>355</v>
      </c>
      <c r="N102" s="355">
        <v>354</v>
      </c>
      <c r="O102" s="348">
        <v>361</v>
      </c>
      <c r="P102" s="345">
        <v>357</v>
      </c>
      <c r="Q102" s="355">
        <v>315</v>
      </c>
      <c r="R102" s="355">
        <v>311</v>
      </c>
      <c r="S102" s="355">
        <v>444</v>
      </c>
      <c r="T102" s="355">
        <v>439</v>
      </c>
      <c r="U102" s="355">
        <v>444</v>
      </c>
      <c r="V102" s="355">
        <v>441</v>
      </c>
      <c r="W102" s="355">
        <v>439</v>
      </c>
      <c r="X102" s="355">
        <v>438</v>
      </c>
      <c r="Y102" s="355">
        <v>436</v>
      </c>
      <c r="Z102" s="355">
        <v>436</v>
      </c>
      <c r="AA102" s="348">
        <v>435</v>
      </c>
      <c r="AB102" s="345">
        <v>435</v>
      </c>
      <c r="AC102" s="355">
        <v>432</v>
      </c>
      <c r="AD102" s="355">
        <v>432</v>
      </c>
      <c r="AE102" s="355">
        <v>432</v>
      </c>
      <c r="AF102" s="355">
        <v>421</v>
      </c>
      <c r="AG102" s="355">
        <v>421</v>
      </c>
      <c r="AH102" s="355">
        <v>421</v>
      </c>
      <c r="AI102" s="355">
        <v>423</v>
      </c>
      <c r="AJ102" s="355">
        <v>423</v>
      </c>
      <c r="AK102" s="355">
        <v>423</v>
      </c>
      <c r="AL102" s="355">
        <v>421</v>
      </c>
      <c r="AM102" s="348">
        <v>421</v>
      </c>
      <c r="AN102" s="345">
        <v>421</v>
      </c>
      <c r="AO102" s="355">
        <v>420</v>
      </c>
      <c r="AP102" s="355">
        <v>420</v>
      </c>
      <c r="AQ102" s="355">
        <v>420</v>
      </c>
      <c r="AR102" s="355">
        <v>420</v>
      </c>
      <c r="AS102" s="355">
        <v>419</v>
      </c>
      <c r="AT102" s="355">
        <v>419</v>
      </c>
      <c r="AU102" s="355">
        <v>418</v>
      </c>
      <c r="AV102" s="355">
        <v>418</v>
      </c>
      <c r="AW102" s="355">
        <v>417</v>
      </c>
      <c r="AX102" s="355">
        <v>417</v>
      </c>
      <c r="AY102" s="348">
        <v>415</v>
      </c>
      <c r="AZ102" s="345">
        <v>414</v>
      </c>
      <c r="BA102" s="355">
        <v>411</v>
      </c>
      <c r="BB102" s="355">
        <v>409</v>
      </c>
      <c r="BC102" s="355">
        <v>408</v>
      </c>
      <c r="BD102" s="355">
        <v>405</v>
      </c>
      <c r="BE102" s="355">
        <v>405</v>
      </c>
      <c r="BF102" s="355">
        <v>398</v>
      </c>
      <c r="BG102" s="355">
        <v>397</v>
      </c>
      <c r="BH102" s="355">
        <v>396</v>
      </c>
      <c r="BI102" s="355">
        <v>395</v>
      </c>
      <c r="BJ102" s="355">
        <v>395</v>
      </c>
      <c r="BK102" s="344">
        <v>394</v>
      </c>
      <c r="BL102" s="345">
        <v>393</v>
      </c>
      <c r="BM102" s="355">
        <v>393</v>
      </c>
      <c r="BN102" s="355">
        <v>395</v>
      </c>
      <c r="BO102" s="355">
        <v>394</v>
      </c>
      <c r="BP102" s="355">
        <v>394</v>
      </c>
      <c r="BQ102" s="355">
        <v>394</v>
      </c>
      <c r="BR102" s="355">
        <v>386</v>
      </c>
      <c r="BS102" s="355">
        <v>386</v>
      </c>
      <c r="BT102" s="355">
        <v>386</v>
      </c>
      <c r="BU102" s="355">
        <v>385</v>
      </c>
      <c r="BV102" s="355">
        <v>384</v>
      </c>
      <c r="BW102" s="344">
        <v>384</v>
      </c>
      <c r="BX102" s="345">
        <v>390</v>
      </c>
      <c r="BY102" s="355">
        <v>386</v>
      </c>
      <c r="BZ102" s="355">
        <v>405</v>
      </c>
      <c r="CA102" s="355">
        <v>408</v>
      </c>
      <c r="CB102" s="355">
        <v>412</v>
      </c>
      <c r="CC102" s="355">
        <v>413</v>
      </c>
      <c r="CD102" s="355">
        <v>412</v>
      </c>
      <c r="CE102" s="355">
        <v>411</v>
      </c>
      <c r="CF102" s="355">
        <v>407</v>
      </c>
      <c r="CG102" s="355">
        <v>406</v>
      </c>
      <c r="CH102" s="355">
        <v>405</v>
      </c>
      <c r="CI102" s="344">
        <v>399</v>
      </c>
      <c r="CJ102" s="345">
        <v>398</v>
      </c>
      <c r="CK102" s="355">
        <v>395</v>
      </c>
      <c r="CL102" s="355">
        <v>398</v>
      </c>
      <c r="CM102" s="355">
        <v>403</v>
      </c>
      <c r="CN102" s="355">
        <v>401</v>
      </c>
      <c r="CO102" s="355">
        <v>401</v>
      </c>
      <c r="CP102" s="355">
        <v>401</v>
      </c>
      <c r="CQ102" s="355">
        <v>403</v>
      </c>
      <c r="CR102" s="355">
        <v>403</v>
      </c>
      <c r="CS102" s="344">
        <v>403</v>
      </c>
      <c r="CT102" s="348">
        <v>405</v>
      </c>
      <c r="CU102" s="344">
        <v>406</v>
      </c>
      <c r="CV102" s="355">
        <v>403</v>
      </c>
      <c r="CW102" s="355">
        <v>395</v>
      </c>
      <c r="CX102" s="355">
        <v>394</v>
      </c>
      <c r="CY102" s="355"/>
      <c r="CZ102" s="355"/>
      <c r="DA102" s="355"/>
      <c r="DB102" s="355"/>
      <c r="DC102" s="355"/>
      <c r="DD102" s="355"/>
      <c r="DE102" s="355"/>
      <c r="DF102" s="355"/>
      <c r="DG102" s="355"/>
      <c r="DH102" s="103">
        <v>-1</v>
      </c>
      <c r="DI102" s="83">
        <v>-0.25380710659898476</v>
      </c>
      <c r="DJ102" s="706">
        <v>-12</v>
      </c>
      <c r="DK102" s="83">
        <v>-3.007518796992481</v>
      </c>
    </row>
    <row r="103" spans="1:115" ht="15" outlineLevel="2">
      <c r="A103" s="369">
        <v>756</v>
      </c>
      <c r="B103" s="14" t="s">
        <v>367</v>
      </c>
      <c r="C103" s="339" t="s">
        <v>390</v>
      </c>
      <c r="D103" s="345">
        <v>646</v>
      </c>
      <c r="E103" s="355">
        <v>646</v>
      </c>
      <c r="F103" s="355">
        <v>646</v>
      </c>
      <c r="G103" s="355">
        <v>646</v>
      </c>
      <c r="H103" s="355">
        <v>646</v>
      </c>
      <c r="I103" s="355">
        <v>653</v>
      </c>
      <c r="J103" s="355">
        <v>653</v>
      </c>
      <c r="K103" s="355">
        <v>653</v>
      </c>
      <c r="L103" s="355">
        <v>652</v>
      </c>
      <c r="M103" s="355">
        <v>652</v>
      </c>
      <c r="N103" s="355">
        <v>652</v>
      </c>
      <c r="O103" s="348">
        <v>689</v>
      </c>
      <c r="P103" s="345">
        <v>688</v>
      </c>
      <c r="Q103" s="355">
        <v>607</v>
      </c>
      <c r="R103" s="355">
        <v>597</v>
      </c>
      <c r="S103" s="355">
        <v>797</v>
      </c>
      <c r="T103" s="355">
        <v>785</v>
      </c>
      <c r="U103" s="355">
        <v>790</v>
      </c>
      <c r="V103" s="355">
        <v>782</v>
      </c>
      <c r="W103" s="355">
        <v>782</v>
      </c>
      <c r="X103" s="355">
        <v>781</v>
      </c>
      <c r="Y103" s="355">
        <v>786</v>
      </c>
      <c r="Z103" s="355">
        <v>785</v>
      </c>
      <c r="AA103" s="348">
        <v>787</v>
      </c>
      <c r="AB103" s="345">
        <v>789</v>
      </c>
      <c r="AC103" s="355">
        <v>788</v>
      </c>
      <c r="AD103" s="355">
        <v>789</v>
      </c>
      <c r="AE103" s="355">
        <v>789</v>
      </c>
      <c r="AF103" s="355">
        <v>783</v>
      </c>
      <c r="AG103" s="355">
        <v>780</v>
      </c>
      <c r="AH103" s="355">
        <v>783</v>
      </c>
      <c r="AI103" s="355">
        <v>788</v>
      </c>
      <c r="AJ103" s="355">
        <v>788</v>
      </c>
      <c r="AK103" s="355">
        <v>789</v>
      </c>
      <c r="AL103" s="355">
        <v>789</v>
      </c>
      <c r="AM103" s="348">
        <v>788</v>
      </c>
      <c r="AN103" s="345">
        <v>786</v>
      </c>
      <c r="AO103" s="355">
        <v>785</v>
      </c>
      <c r="AP103" s="355">
        <v>783</v>
      </c>
      <c r="AQ103" s="355">
        <v>781</v>
      </c>
      <c r="AR103" s="355">
        <v>780</v>
      </c>
      <c r="AS103" s="355">
        <v>777</v>
      </c>
      <c r="AT103" s="355">
        <v>774</v>
      </c>
      <c r="AU103" s="355">
        <v>763</v>
      </c>
      <c r="AV103" s="355">
        <v>762</v>
      </c>
      <c r="AW103" s="355">
        <v>762</v>
      </c>
      <c r="AX103" s="355">
        <v>762</v>
      </c>
      <c r="AY103" s="348">
        <v>760</v>
      </c>
      <c r="AZ103" s="345">
        <v>758</v>
      </c>
      <c r="BA103" s="355">
        <v>751</v>
      </c>
      <c r="BB103" s="355">
        <v>748</v>
      </c>
      <c r="BC103" s="355">
        <v>746</v>
      </c>
      <c r="BD103" s="355">
        <v>748</v>
      </c>
      <c r="BE103" s="355">
        <v>747</v>
      </c>
      <c r="BF103" s="355">
        <v>732</v>
      </c>
      <c r="BG103" s="355">
        <v>726</v>
      </c>
      <c r="BH103" s="355">
        <v>726</v>
      </c>
      <c r="BI103" s="355">
        <v>723</v>
      </c>
      <c r="BJ103" s="355">
        <v>720</v>
      </c>
      <c r="BK103" s="344">
        <v>720</v>
      </c>
      <c r="BL103" s="345">
        <v>714</v>
      </c>
      <c r="BM103" s="355">
        <v>712</v>
      </c>
      <c r="BN103" s="355">
        <v>722</v>
      </c>
      <c r="BO103" s="355">
        <v>723</v>
      </c>
      <c r="BP103" s="355">
        <v>723</v>
      </c>
      <c r="BQ103" s="355">
        <v>732</v>
      </c>
      <c r="BR103" s="355">
        <v>725</v>
      </c>
      <c r="BS103" s="355">
        <v>725</v>
      </c>
      <c r="BT103" s="355">
        <v>722</v>
      </c>
      <c r="BU103" s="355">
        <v>719</v>
      </c>
      <c r="BV103" s="355">
        <v>715</v>
      </c>
      <c r="BW103" s="344">
        <v>717</v>
      </c>
      <c r="BX103" s="345">
        <v>729</v>
      </c>
      <c r="BY103" s="355">
        <v>724</v>
      </c>
      <c r="BZ103" s="355">
        <v>781</v>
      </c>
      <c r="CA103" s="355">
        <v>775</v>
      </c>
      <c r="CB103" s="355">
        <v>779</v>
      </c>
      <c r="CC103" s="355">
        <v>775</v>
      </c>
      <c r="CD103" s="355">
        <v>773</v>
      </c>
      <c r="CE103" s="355">
        <v>771</v>
      </c>
      <c r="CF103" s="355">
        <v>773</v>
      </c>
      <c r="CG103" s="355">
        <v>775</v>
      </c>
      <c r="CH103" s="355">
        <v>772</v>
      </c>
      <c r="CI103" s="344">
        <v>766</v>
      </c>
      <c r="CJ103" s="345">
        <v>768</v>
      </c>
      <c r="CK103" s="355">
        <v>766</v>
      </c>
      <c r="CL103" s="355">
        <v>759</v>
      </c>
      <c r="CM103" s="355">
        <v>770</v>
      </c>
      <c r="CN103" s="355">
        <v>769</v>
      </c>
      <c r="CO103" s="355">
        <v>772</v>
      </c>
      <c r="CP103" s="355">
        <v>767</v>
      </c>
      <c r="CQ103" s="355">
        <v>772</v>
      </c>
      <c r="CR103" s="355">
        <v>776</v>
      </c>
      <c r="CS103" s="344">
        <v>772</v>
      </c>
      <c r="CT103" s="348">
        <v>772</v>
      </c>
      <c r="CU103" s="344">
        <v>769</v>
      </c>
      <c r="CV103" s="355">
        <v>767</v>
      </c>
      <c r="CW103" s="355">
        <v>764</v>
      </c>
      <c r="CX103" s="355">
        <v>766</v>
      </c>
      <c r="CY103" s="355"/>
      <c r="CZ103" s="355"/>
      <c r="DA103" s="355"/>
      <c r="DB103" s="355"/>
      <c r="DC103" s="355"/>
      <c r="DD103" s="355"/>
      <c r="DE103" s="355"/>
      <c r="DF103" s="355"/>
      <c r="DG103" s="355"/>
      <c r="DH103" s="103">
        <v>2</v>
      </c>
      <c r="DI103" s="83">
        <v>0.26109660574412535</v>
      </c>
      <c r="DJ103" s="706">
        <v>-3</v>
      </c>
      <c r="DK103" s="83">
        <v>-0.39164490861618795</v>
      </c>
    </row>
    <row r="104" spans="1:115" ht="15" outlineLevel="1">
      <c r="A104" s="124" t="s">
        <v>391</v>
      </c>
      <c r="B104" s="25"/>
      <c r="C104" s="26"/>
      <c r="D104" s="43">
        <v>5135</v>
      </c>
      <c r="E104" s="44">
        <v>5135</v>
      </c>
      <c r="F104" s="44">
        <v>5134</v>
      </c>
      <c r="G104" s="44">
        <v>5134</v>
      </c>
      <c r="H104" s="44">
        <v>5134</v>
      </c>
      <c r="I104" s="44">
        <v>5223</v>
      </c>
      <c r="J104" s="44">
        <v>5221</v>
      </c>
      <c r="K104" s="44">
        <v>5223</v>
      </c>
      <c r="L104" s="44">
        <v>5222</v>
      </c>
      <c r="M104" s="44">
        <v>5220</v>
      </c>
      <c r="N104" s="44">
        <v>5210</v>
      </c>
      <c r="O104" s="235">
        <v>5446</v>
      </c>
      <c r="P104" s="43">
        <v>5421</v>
      </c>
      <c r="Q104" s="44">
        <v>4782</v>
      </c>
      <c r="R104" s="44">
        <v>4735</v>
      </c>
      <c r="S104" s="44">
        <v>6392</v>
      </c>
      <c r="T104" s="44">
        <v>6304</v>
      </c>
      <c r="U104" s="44">
        <v>6406</v>
      </c>
      <c r="V104" s="44">
        <v>6356</v>
      </c>
      <c r="W104" s="44">
        <v>6343</v>
      </c>
      <c r="X104" s="44">
        <v>6333</v>
      </c>
      <c r="Y104" s="44">
        <v>6361</v>
      </c>
      <c r="Z104" s="44">
        <v>6350</v>
      </c>
      <c r="AA104" s="235">
        <v>6369</v>
      </c>
      <c r="AB104" s="43">
        <v>6366</v>
      </c>
      <c r="AC104" s="44">
        <v>6365</v>
      </c>
      <c r="AD104" s="44">
        <v>6373</v>
      </c>
      <c r="AE104" s="44">
        <v>6371</v>
      </c>
      <c r="AF104" s="44">
        <v>6368</v>
      </c>
      <c r="AG104" s="44">
        <v>6345</v>
      </c>
      <c r="AH104" s="44">
        <v>6362</v>
      </c>
      <c r="AI104" s="44">
        <v>6376</v>
      </c>
      <c r="AJ104" s="44">
        <v>6382</v>
      </c>
      <c r="AK104" s="44">
        <v>6393</v>
      </c>
      <c r="AL104" s="44">
        <v>6387</v>
      </c>
      <c r="AM104" s="235">
        <v>6384</v>
      </c>
      <c r="AN104" s="43">
        <v>6369</v>
      </c>
      <c r="AO104" s="44">
        <v>6377</v>
      </c>
      <c r="AP104" s="44">
        <v>6372</v>
      </c>
      <c r="AQ104" s="44">
        <v>6357</v>
      </c>
      <c r="AR104" s="44">
        <v>6340</v>
      </c>
      <c r="AS104" s="44">
        <v>6330</v>
      </c>
      <c r="AT104" s="44">
        <v>6314</v>
      </c>
      <c r="AU104" s="44">
        <v>6278</v>
      </c>
      <c r="AV104" s="44">
        <v>6261</v>
      </c>
      <c r="AW104" s="44">
        <v>6248</v>
      </c>
      <c r="AX104" s="44">
        <v>6219</v>
      </c>
      <c r="AY104" s="235">
        <v>6213</v>
      </c>
      <c r="AZ104" s="43">
        <v>6202</v>
      </c>
      <c r="BA104" s="44">
        <v>6179</v>
      </c>
      <c r="BB104" s="44">
        <v>6157</v>
      </c>
      <c r="BC104" s="44">
        <v>6141</v>
      </c>
      <c r="BD104" s="44">
        <v>6119</v>
      </c>
      <c r="BE104" s="44">
        <v>6102</v>
      </c>
      <c r="BF104" s="44">
        <v>5989</v>
      </c>
      <c r="BG104" s="44">
        <v>5983</v>
      </c>
      <c r="BH104" s="44">
        <v>5976</v>
      </c>
      <c r="BI104" s="44">
        <v>5964</v>
      </c>
      <c r="BJ104" s="44">
        <v>5976</v>
      </c>
      <c r="BK104" s="56">
        <v>5971</v>
      </c>
      <c r="BL104" s="43">
        <v>5944</v>
      </c>
      <c r="BM104" s="44">
        <v>5939</v>
      </c>
      <c r="BN104" s="44">
        <v>6041</v>
      </c>
      <c r="BO104" s="44">
        <v>6045</v>
      </c>
      <c r="BP104" s="44">
        <v>6045</v>
      </c>
      <c r="BQ104" s="44">
        <v>6083</v>
      </c>
      <c r="BR104" s="44">
        <v>6021</v>
      </c>
      <c r="BS104" s="44">
        <v>6029</v>
      </c>
      <c r="BT104" s="44">
        <v>6013</v>
      </c>
      <c r="BU104" s="44">
        <v>5992</v>
      </c>
      <c r="BV104" s="44">
        <v>5985</v>
      </c>
      <c r="BW104" s="56">
        <v>5992</v>
      </c>
      <c r="BX104" s="43">
        <v>6030</v>
      </c>
      <c r="BY104" s="44">
        <v>6001</v>
      </c>
      <c r="BZ104" s="44">
        <v>6367</v>
      </c>
      <c r="CA104" s="44">
        <v>6322</v>
      </c>
      <c r="CB104" s="44">
        <v>6351</v>
      </c>
      <c r="CC104" s="44">
        <v>6331</v>
      </c>
      <c r="CD104" s="44">
        <v>6306</v>
      </c>
      <c r="CE104" s="44">
        <v>6290</v>
      </c>
      <c r="CF104" s="44">
        <v>6265</v>
      </c>
      <c r="CG104" s="44">
        <v>6286</v>
      </c>
      <c r="CH104" s="44">
        <v>6254</v>
      </c>
      <c r="CI104" s="56">
        <v>6155</v>
      </c>
      <c r="CJ104" s="43">
        <v>6146</v>
      </c>
      <c r="CK104" s="44">
        <v>6099</v>
      </c>
      <c r="CL104" s="44">
        <v>6098</v>
      </c>
      <c r="CM104" s="44">
        <v>6169</v>
      </c>
      <c r="CN104" s="44">
        <v>6171</v>
      </c>
      <c r="CO104" s="44">
        <v>6184</v>
      </c>
      <c r="CP104" s="44">
        <v>6163</v>
      </c>
      <c r="CQ104" s="44">
        <v>6192</v>
      </c>
      <c r="CR104" s="44">
        <v>6207</v>
      </c>
      <c r="CS104" s="56">
        <v>6183</v>
      </c>
      <c r="CT104" s="235">
        <v>6195</v>
      </c>
      <c r="CU104" s="44">
        <v>6176</v>
      </c>
      <c r="CV104" s="44">
        <v>6153</v>
      </c>
      <c r="CW104" s="44">
        <v>6122</v>
      </c>
      <c r="CX104" s="44">
        <v>6104</v>
      </c>
      <c r="CY104" s="44"/>
      <c r="CZ104" s="44"/>
      <c r="DA104" s="44"/>
      <c r="DB104" s="44"/>
      <c r="DC104" s="44"/>
      <c r="DD104" s="44"/>
      <c r="DE104" s="44"/>
      <c r="DF104" s="44"/>
      <c r="DG104" s="44"/>
      <c r="DH104" s="103">
        <v>-18</v>
      </c>
      <c r="DI104" s="83">
        <v>-0.2948885976408912</v>
      </c>
      <c r="DJ104" s="706">
        <v>-72</v>
      </c>
      <c r="DK104" s="83">
        <v>-1.1697806661251016</v>
      </c>
    </row>
    <row r="105" spans="1:115" ht="15" outlineLevel="2">
      <c r="A105" s="369">
        <v>30</v>
      </c>
      <c r="B105" s="14" t="s">
        <v>391</v>
      </c>
      <c r="C105" s="339" t="s">
        <v>392</v>
      </c>
      <c r="D105" s="345">
        <v>391</v>
      </c>
      <c r="E105" s="355">
        <v>391</v>
      </c>
      <c r="F105" s="355">
        <v>391</v>
      </c>
      <c r="G105" s="355">
        <v>391</v>
      </c>
      <c r="H105" s="355">
        <v>391</v>
      </c>
      <c r="I105" s="355">
        <v>401</v>
      </c>
      <c r="J105" s="355">
        <v>401</v>
      </c>
      <c r="K105" s="355">
        <v>401</v>
      </c>
      <c r="L105" s="355">
        <v>401</v>
      </c>
      <c r="M105" s="355">
        <v>400</v>
      </c>
      <c r="N105" s="355">
        <v>400</v>
      </c>
      <c r="O105" s="348">
        <v>412</v>
      </c>
      <c r="P105" s="345">
        <v>410</v>
      </c>
      <c r="Q105" s="355">
        <v>355</v>
      </c>
      <c r="R105" s="355">
        <v>352</v>
      </c>
      <c r="S105" s="355">
        <v>508</v>
      </c>
      <c r="T105" s="355">
        <v>504</v>
      </c>
      <c r="U105" s="355">
        <v>504</v>
      </c>
      <c r="V105" s="355">
        <v>497</v>
      </c>
      <c r="W105" s="355">
        <v>495</v>
      </c>
      <c r="X105" s="355">
        <v>495</v>
      </c>
      <c r="Y105" s="355">
        <v>496</v>
      </c>
      <c r="Z105" s="355">
        <v>496</v>
      </c>
      <c r="AA105" s="348">
        <v>498</v>
      </c>
      <c r="AB105" s="345">
        <v>498</v>
      </c>
      <c r="AC105" s="355">
        <v>497</v>
      </c>
      <c r="AD105" s="355">
        <v>495</v>
      </c>
      <c r="AE105" s="355">
        <v>495</v>
      </c>
      <c r="AF105" s="355">
        <v>490</v>
      </c>
      <c r="AG105" s="355">
        <v>490</v>
      </c>
      <c r="AH105" s="355">
        <v>492</v>
      </c>
      <c r="AI105" s="355">
        <v>492</v>
      </c>
      <c r="AJ105" s="355">
        <v>492</v>
      </c>
      <c r="AK105" s="355">
        <v>492</v>
      </c>
      <c r="AL105" s="355">
        <v>490</v>
      </c>
      <c r="AM105" s="348">
        <v>490</v>
      </c>
      <c r="AN105" s="345">
        <v>487</v>
      </c>
      <c r="AO105" s="355">
        <v>486</v>
      </c>
      <c r="AP105" s="355">
        <v>486</v>
      </c>
      <c r="AQ105" s="355">
        <v>484</v>
      </c>
      <c r="AR105" s="355">
        <v>483</v>
      </c>
      <c r="AS105" s="355">
        <v>483</v>
      </c>
      <c r="AT105" s="355">
        <v>483</v>
      </c>
      <c r="AU105" s="355">
        <v>483</v>
      </c>
      <c r="AV105" s="355">
        <v>482</v>
      </c>
      <c r="AW105" s="355">
        <v>482</v>
      </c>
      <c r="AX105" s="355">
        <v>481</v>
      </c>
      <c r="AY105" s="348">
        <v>481</v>
      </c>
      <c r="AZ105" s="345">
        <v>480</v>
      </c>
      <c r="BA105" s="355">
        <v>478</v>
      </c>
      <c r="BB105" s="355">
        <v>475</v>
      </c>
      <c r="BC105" s="355">
        <v>475</v>
      </c>
      <c r="BD105" s="355">
        <v>472</v>
      </c>
      <c r="BE105" s="355">
        <v>472</v>
      </c>
      <c r="BF105" s="355">
        <v>464</v>
      </c>
      <c r="BG105" s="355">
        <v>459</v>
      </c>
      <c r="BH105" s="355">
        <v>456</v>
      </c>
      <c r="BI105" s="355">
        <v>455</v>
      </c>
      <c r="BJ105" s="355">
        <v>455</v>
      </c>
      <c r="BK105" s="344">
        <v>453</v>
      </c>
      <c r="BL105" s="345">
        <v>449</v>
      </c>
      <c r="BM105" s="355">
        <v>448</v>
      </c>
      <c r="BN105" s="355">
        <v>452</v>
      </c>
      <c r="BO105" s="355">
        <v>452</v>
      </c>
      <c r="BP105" s="355">
        <v>452</v>
      </c>
      <c r="BQ105" s="355">
        <v>452</v>
      </c>
      <c r="BR105" s="355">
        <v>448</v>
      </c>
      <c r="BS105" s="355">
        <v>448</v>
      </c>
      <c r="BT105" s="355">
        <v>448</v>
      </c>
      <c r="BU105" s="355">
        <v>447</v>
      </c>
      <c r="BV105" s="355">
        <v>447</v>
      </c>
      <c r="BW105" s="344">
        <v>448</v>
      </c>
      <c r="BX105" s="345">
        <v>443</v>
      </c>
      <c r="BY105" s="355">
        <v>441</v>
      </c>
      <c r="BZ105" s="355">
        <v>474</v>
      </c>
      <c r="CA105" s="355">
        <v>471</v>
      </c>
      <c r="CB105" s="355">
        <v>472</v>
      </c>
      <c r="CC105" s="355">
        <v>474</v>
      </c>
      <c r="CD105" s="355">
        <v>472</v>
      </c>
      <c r="CE105" s="355">
        <v>471</v>
      </c>
      <c r="CF105" s="355">
        <v>469</v>
      </c>
      <c r="CG105" s="355">
        <v>468</v>
      </c>
      <c r="CH105" s="355">
        <v>466</v>
      </c>
      <c r="CI105" s="344">
        <v>453</v>
      </c>
      <c r="CJ105" s="345">
        <v>453</v>
      </c>
      <c r="CK105" s="355">
        <v>450</v>
      </c>
      <c r="CL105" s="355">
        <v>450</v>
      </c>
      <c r="CM105" s="355">
        <v>458</v>
      </c>
      <c r="CN105" s="355">
        <v>455</v>
      </c>
      <c r="CO105" s="355">
        <v>455</v>
      </c>
      <c r="CP105" s="355">
        <v>459</v>
      </c>
      <c r="CQ105" s="355">
        <v>459</v>
      </c>
      <c r="CR105" s="355">
        <v>459</v>
      </c>
      <c r="CS105" s="344">
        <v>456</v>
      </c>
      <c r="CT105" s="348">
        <v>456</v>
      </c>
      <c r="CU105" s="344">
        <v>453</v>
      </c>
      <c r="CV105" s="355">
        <v>452</v>
      </c>
      <c r="CW105" s="355">
        <v>449</v>
      </c>
      <c r="CX105" s="355">
        <v>443</v>
      </c>
      <c r="CY105" s="355"/>
      <c r="CZ105" s="355"/>
      <c r="DA105" s="355"/>
      <c r="DB105" s="355"/>
      <c r="DC105" s="355"/>
      <c r="DD105" s="355"/>
      <c r="DE105" s="355"/>
      <c r="DF105" s="355"/>
      <c r="DG105" s="355"/>
      <c r="DH105" s="103">
        <v>-6</v>
      </c>
      <c r="DI105" s="83">
        <v>-1.3544018058690745</v>
      </c>
      <c r="DJ105" s="706">
        <v>-10</v>
      </c>
      <c r="DK105" s="83">
        <v>-2.2075055187637971</v>
      </c>
    </row>
    <row r="106" spans="1:115" ht="15" outlineLevel="2">
      <c r="A106" s="369">
        <v>34</v>
      </c>
      <c r="B106" s="14" t="s">
        <v>391</v>
      </c>
      <c r="C106" s="339" t="s">
        <v>393</v>
      </c>
      <c r="D106" s="345">
        <v>627</v>
      </c>
      <c r="E106" s="355">
        <v>627</v>
      </c>
      <c r="F106" s="355">
        <v>627</v>
      </c>
      <c r="G106" s="355">
        <v>627</v>
      </c>
      <c r="H106" s="355">
        <v>627</v>
      </c>
      <c r="I106" s="355">
        <v>636</v>
      </c>
      <c r="J106" s="355">
        <v>636</v>
      </c>
      <c r="K106" s="355">
        <v>636</v>
      </c>
      <c r="L106" s="355">
        <v>635</v>
      </c>
      <c r="M106" s="355">
        <v>635</v>
      </c>
      <c r="N106" s="355">
        <v>634</v>
      </c>
      <c r="O106" s="348">
        <v>658</v>
      </c>
      <c r="P106" s="345">
        <v>656</v>
      </c>
      <c r="Q106" s="355">
        <v>580</v>
      </c>
      <c r="R106" s="355">
        <v>572</v>
      </c>
      <c r="S106" s="355">
        <v>736</v>
      </c>
      <c r="T106" s="355">
        <v>726</v>
      </c>
      <c r="U106" s="355">
        <v>738</v>
      </c>
      <c r="V106" s="355">
        <v>725</v>
      </c>
      <c r="W106" s="355">
        <v>725</v>
      </c>
      <c r="X106" s="355">
        <v>723</v>
      </c>
      <c r="Y106" s="355">
        <v>729</v>
      </c>
      <c r="Z106" s="355">
        <v>728</v>
      </c>
      <c r="AA106" s="348">
        <v>730</v>
      </c>
      <c r="AB106" s="345">
        <v>730</v>
      </c>
      <c r="AC106" s="355">
        <v>730</v>
      </c>
      <c r="AD106" s="355">
        <v>732</v>
      </c>
      <c r="AE106" s="355">
        <v>731</v>
      </c>
      <c r="AF106" s="355">
        <v>729</v>
      </c>
      <c r="AG106" s="355">
        <v>729</v>
      </c>
      <c r="AH106" s="355">
        <v>726</v>
      </c>
      <c r="AI106" s="355">
        <v>724</v>
      </c>
      <c r="AJ106" s="355">
        <v>723</v>
      </c>
      <c r="AK106" s="355">
        <v>724</v>
      </c>
      <c r="AL106" s="355">
        <v>724</v>
      </c>
      <c r="AM106" s="348">
        <v>724</v>
      </c>
      <c r="AN106" s="345">
        <v>723</v>
      </c>
      <c r="AO106" s="355">
        <v>721</v>
      </c>
      <c r="AP106" s="355">
        <v>721</v>
      </c>
      <c r="AQ106" s="355">
        <v>719</v>
      </c>
      <c r="AR106" s="355">
        <v>718</v>
      </c>
      <c r="AS106" s="355">
        <v>718</v>
      </c>
      <c r="AT106" s="355">
        <v>718</v>
      </c>
      <c r="AU106" s="355">
        <v>714</v>
      </c>
      <c r="AV106" s="355">
        <v>712</v>
      </c>
      <c r="AW106" s="355">
        <v>712</v>
      </c>
      <c r="AX106" s="355">
        <v>711</v>
      </c>
      <c r="AY106" s="348">
        <v>711</v>
      </c>
      <c r="AZ106" s="345">
        <v>711</v>
      </c>
      <c r="BA106" s="355">
        <v>709</v>
      </c>
      <c r="BB106" s="355">
        <v>707</v>
      </c>
      <c r="BC106" s="355">
        <v>706</v>
      </c>
      <c r="BD106" s="355">
        <v>702</v>
      </c>
      <c r="BE106" s="355">
        <v>701</v>
      </c>
      <c r="BF106" s="355">
        <v>688</v>
      </c>
      <c r="BG106" s="355">
        <v>684</v>
      </c>
      <c r="BH106" s="355">
        <v>684</v>
      </c>
      <c r="BI106" s="355">
        <v>683</v>
      </c>
      <c r="BJ106" s="355">
        <v>682</v>
      </c>
      <c r="BK106" s="344">
        <v>682</v>
      </c>
      <c r="BL106" s="345">
        <v>676</v>
      </c>
      <c r="BM106" s="355">
        <v>676</v>
      </c>
      <c r="BN106" s="355">
        <v>692</v>
      </c>
      <c r="BO106" s="355">
        <v>692</v>
      </c>
      <c r="BP106" s="355">
        <v>692</v>
      </c>
      <c r="BQ106" s="355">
        <v>692</v>
      </c>
      <c r="BR106" s="355">
        <v>683</v>
      </c>
      <c r="BS106" s="355">
        <v>684</v>
      </c>
      <c r="BT106" s="355">
        <v>683</v>
      </c>
      <c r="BU106" s="355">
        <v>681</v>
      </c>
      <c r="BV106" s="355">
        <v>683</v>
      </c>
      <c r="BW106" s="344">
        <v>684</v>
      </c>
      <c r="BX106" s="345">
        <v>692</v>
      </c>
      <c r="BY106" s="355">
        <v>688</v>
      </c>
      <c r="BZ106" s="355">
        <v>720</v>
      </c>
      <c r="CA106" s="355">
        <v>712</v>
      </c>
      <c r="CB106" s="355">
        <v>724</v>
      </c>
      <c r="CC106" s="355">
        <v>726</v>
      </c>
      <c r="CD106" s="355">
        <v>722</v>
      </c>
      <c r="CE106" s="355">
        <v>723</v>
      </c>
      <c r="CF106" s="355">
        <v>720</v>
      </c>
      <c r="CG106" s="355">
        <v>720</v>
      </c>
      <c r="CH106" s="355">
        <v>714</v>
      </c>
      <c r="CI106" s="344">
        <v>703</v>
      </c>
      <c r="CJ106" s="345">
        <v>702</v>
      </c>
      <c r="CK106" s="355">
        <v>695</v>
      </c>
      <c r="CL106" s="355">
        <v>699</v>
      </c>
      <c r="CM106" s="355">
        <v>707</v>
      </c>
      <c r="CN106" s="355">
        <v>707</v>
      </c>
      <c r="CO106" s="355">
        <v>704</v>
      </c>
      <c r="CP106" s="355">
        <v>701</v>
      </c>
      <c r="CQ106" s="355">
        <v>704</v>
      </c>
      <c r="CR106" s="355">
        <v>707</v>
      </c>
      <c r="CS106" s="344">
        <v>705</v>
      </c>
      <c r="CT106" s="348">
        <v>710</v>
      </c>
      <c r="CU106" s="344">
        <v>709</v>
      </c>
      <c r="CV106" s="355">
        <v>705</v>
      </c>
      <c r="CW106" s="355">
        <v>706</v>
      </c>
      <c r="CX106" s="355">
        <v>699</v>
      </c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103">
        <v>-7</v>
      </c>
      <c r="DI106" s="83">
        <v>-1.0014306151645207</v>
      </c>
      <c r="DJ106" s="706">
        <v>-10</v>
      </c>
      <c r="DK106" s="83">
        <v>-1.4224751066856329</v>
      </c>
    </row>
    <row r="107" spans="1:115" ht="15" outlineLevel="2">
      <c r="A107" s="369">
        <v>36</v>
      </c>
      <c r="B107" s="14" t="s">
        <v>391</v>
      </c>
      <c r="C107" s="339" t="s">
        <v>394</v>
      </c>
      <c r="D107" s="345">
        <v>66</v>
      </c>
      <c r="E107" s="355">
        <v>66</v>
      </c>
      <c r="F107" s="355">
        <v>66</v>
      </c>
      <c r="G107" s="355">
        <v>66</v>
      </c>
      <c r="H107" s="355">
        <v>66</v>
      </c>
      <c r="I107" s="355">
        <v>66</v>
      </c>
      <c r="J107" s="355">
        <v>66</v>
      </c>
      <c r="K107" s="355">
        <v>66</v>
      </c>
      <c r="L107" s="355">
        <v>66</v>
      </c>
      <c r="M107" s="355">
        <v>66</v>
      </c>
      <c r="N107" s="355">
        <v>66</v>
      </c>
      <c r="O107" s="348">
        <v>75</v>
      </c>
      <c r="P107" s="345">
        <v>75</v>
      </c>
      <c r="Q107" s="355">
        <v>67</v>
      </c>
      <c r="R107" s="355">
        <v>66</v>
      </c>
      <c r="S107" s="355">
        <v>99</v>
      </c>
      <c r="T107" s="355">
        <v>99</v>
      </c>
      <c r="U107" s="355">
        <v>102</v>
      </c>
      <c r="V107" s="355">
        <v>101</v>
      </c>
      <c r="W107" s="355">
        <v>101</v>
      </c>
      <c r="X107" s="355">
        <v>101</v>
      </c>
      <c r="Y107" s="355">
        <v>103</v>
      </c>
      <c r="Z107" s="355">
        <v>103</v>
      </c>
      <c r="AA107" s="348">
        <v>103</v>
      </c>
      <c r="AB107" s="345">
        <v>103</v>
      </c>
      <c r="AC107" s="355">
        <v>103</v>
      </c>
      <c r="AD107" s="355">
        <v>103</v>
      </c>
      <c r="AE107" s="355">
        <v>103</v>
      </c>
      <c r="AF107" s="355">
        <v>103</v>
      </c>
      <c r="AG107" s="355">
        <v>103</v>
      </c>
      <c r="AH107" s="355">
        <v>103</v>
      </c>
      <c r="AI107" s="355">
        <v>103</v>
      </c>
      <c r="AJ107" s="355">
        <v>103</v>
      </c>
      <c r="AK107" s="355">
        <v>105</v>
      </c>
      <c r="AL107" s="355">
        <v>105</v>
      </c>
      <c r="AM107" s="348">
        <v>105</v>
      </c>
      <c r="AN107" s="345">
        <v>105</v>
      </c>
      <c r="AO107" s="355">
        <v>105</v>
      </c>
      <c r="AP107" s="355">
        <v>105</v>
      </c>
      <c r="AQ107" s="355">
        <v>105</v>
      </c>
      <c r="AR107" s="355">
        <v>105</v>
      </c>
      <c r="AS107" s="355">
        <v>105</v>
      </c>
      <c r="AT107" s="355">
        <v>104</v>
      </c>
      <c r="AU107" s="355">
        <v>104</v>
      </c>
      <c r="AV107" s="355">
        <v>103</v>
      </c>
      <c r="AW107" s="355">
        <v>103</v>
      </c>
      <c r="AX107" s="355">
        <v>102</v>
      </c>
      <c r="AY107" s="348">
        <v>102</v>
      </c>
      <c r="AZ107" s="345">
        <v>102</v>
      </c>
      <c r="BA107" s="355">
        <v>100</v>
      </c>
      <c r="BB107" s="355">
        <v>100</v>
      </c>
      <c r="BC107" s="355">
        <v>100</v>
      </c>
      <c r="BD107" s="355">
        <v>100</v>
      </c>
      <c r="BE107" s="355">
        <v>100</v>
      </c>
      <c r="BF107" s="355">
        <v>98</v>
      </c>
      <c r="BG107" s="355">
        <v>101</v>
      </c>
      <c r="BH107" s="355">
        <v>101</v>
      </c>
      <c r="BI107" s="355">
        <v>101</v>
      </c>
      <c r="BJ107" s="355">
        <v>101</v>
      </c>
      <c r="BK107" s="344">
        <v>101</v>
      </c>
      <c r="BL107" s="345">
        <v>99</v>
      </c>
      <c r="BM107" s="355">
        <v>99</v>
      </c>
      <c r="BN107" s="355">
        <v>98</v>
      </c>
      <c r="BO107" s="355">
        <v>98</v>
      </c>
      <c r="BP107" s="355">
        <v>98</v>
      </c>
      <c r="BQ107" s="355">
        <v>98</v>
      </c>
      <c r="BR107" s="355">
        <v>97</v>
      </c>
      <c r="BS107" s="355">
        <v>97</v>
      </c>
      <c r="BT107" s="355">
        <v>97</v>
      </c>
      <c r="BU107" s="355">
        <v>97</v>
      </c>
      <c r="BV107" s="355">
        <v>96</v>
      </c>
      <c r="BW107" s="344">
        <v>96</v>
      </c>
      <c r="BX107" s="345">
        <v>96</v>
      </c>
      <c r="BY107" s="355">
        <v>95</v>
      </c>
      <c r="BZ107" s="355">
        <v>99</v>
      </c>
      <c r="CA107" s="355">
        <v>98</v>
      </c>
      <c r="CB107" s="355">
        <v>99</v>
      </c>
      <c r="CC107" s="355">
        <v>98</v>
      </c>
      <c r="CD107" s="355">
        <v>98</v>
      </c>
      <c r="CE107" s="355">
        <v>98</v>
      </c>
      <c r="CF107" s="355">
        <v>98</v>
      </c>
      <c r="CG107" s="355">
        <v>97</v>
      </c>
      <c r="CH107" s="355">
        <v>97</v>
      </c>
      <c r="CI107" s="344">
        <v>94</v>
      </c>
      <c r="CJ107" s="345">
        <v>94</v>
      </c>
      <c r="CK107" s="355">
        <v>95</v>
      </c>
      <c r="CL107" s="355">
        <v>95</v>
      </c>
      <c r="CM107" s="355">
        <v>99</v>
      </c>
      <c r="CN107" s="355">
        <v>98</v>
      </c>
      <c r="CO107" s="355">
        <v>98</v>
      </c>
      <c r="CP107" s="355">
        <v>95</v>
      </c>
      <c r="CQ107" s="355">
        <v>96</v>
      </c>
      <c r="CR107" s="355">
        <v>97</v>
      </c>
      <c r="CS107" s="344">
        <v>96</v>
      </c>
      <c r="CT107" s="348">
        <v>97</v>
      </c>
      <c r="CU107" s="344">
        <v>97</v>
      </c>
      <c r="CV107" s="355">
        <v>97</v>
      </c>
      <c r="CW107" s="355">
        <v>94</v>
      </c>
      <c r="CX107" s="355">
        <v>92</v>
      </c>
      <c r="CY107" s="355"/>
      <c r="CZ107" s="355"/>
      <c r="DA107" s="355"/>
      <c r="DB107" s="355"/>
      <c r="DC107" s="355"/>
      <c r="DD107" s="355"/>
      <c r="DE107" s="355"/>
      <c r="DF107" s="355"/>
      <c r="DG107" s="355"/>
      <c r="DH107" s="103">
        <v>-2</v>
      </c>
      <c r="DI107" s="83">
        <v>-2.1739130434782608</v>
      </c>
      <c r="DJ107" s="706">
        <v>-5</v>
      </c>
      <c r="DK107" s="83">
        <v>-5.3191489361702127</v>
      </c>
    </row>
    <row r="108" spans="1:115" ht="15" outlineLevel="2">
      <c r="A108" s="369">
        <v>91</v>
      </c>
      <c r="B108" s="14" t="s">
        <v>391</v>
      </c>
      <c r="C108" s="339" t="s">
        <v>395</v>
      </c>
      <c r="D108" s="345">
        <v>121</v>
      </c>
      <c r="E108" s="355">
        <v>121</v>
      </c>
      <c r="F108" s="355">
        <v>121</v>
      </c>
      <c r="G108" s="355">
        <v>121</v>
      </c>
      <c r="H108" s="355">
        <v>121</v>
      </c>
      <c r="I108" s="355">
        <v>122</v>
      </c>
      <c r="J108" s="355">
        <v>122</v>
      </c>
      <c r="K108" s="355">
        <v>122</v>
      </c>
      <c r="L108" s="355">
        <v>122</v>
      </c>
      <c r="M108" s="355">
        <v>122</v>
      </c>
      <c r="N108" s="355">
        <v>122</v>
      </c>
      <c r="O108" s="348">
        <v>127</v>
      </c>
      <c r="P108" s="345">
        <v>127</v>
      </c>
      <c r="Q108" s="355">
        <v>117</v>
      </c>
      <c r="R108" s="355">
        <v>117</v>
      </c>
      <c r="S108" s="355">
        <v>144</v>
      </c>
      <c r="T108" s="355">
        <v>142</v>
      </c>
      <c r="U108" s="355">
        <v>146</v>
      </c>
      <c r="V108" s="355">
        <v>144</v>
      </c>
      <c r="W108" s="355">
        <v>144</v>
      </c>
      <c r="X108" s="355">
        <v>144</v>
      </c>
      <c r="Y108" s="355">
        <v>144</v>
      </c>
      <c r="Z108" s="355">
        <v>144</v>
      </c>
      <c r="AA108" s="348">
        <v>144</v>
      </c>
      <c r="AB108" s="345">
        <v>143</v>
      </c>
      <c r="AC108" s="355">
        <v>143</v>
      </c>
      <c r="AD108" s="355">
        <v>144</v>
      </c>
      <c r="AE108" s="355">
        <v>144</v>
      </c>
      <c r="AF108" s="355">
        <v>146</v>
      </c>
      <c r="AG108" s="355">
        <v>146</v>
      </c>
      <c r="AH108" s="355">
        <v>147</v>
      </c>
      <c r="AI108" s="355">
        <v>147</v>
      </c>
      <c r="AJ108" s="355">
        <v>147</v>
      </c>
      <c r="AK108" s="355">
        <v>147</v>
      </c>
      <c r="AL108" s="355">
        <v>147</v>
      </c>
      <c r="AM108" s="348">
        <v>147</v>
      </c>
      <c r="AN108" s="345">
        <v>147</v>
      </c>
      <c r="AO108" s="355">
        <v>150</v>
      </c>
      <c r="AP108" s="355">
        <v>150</v>
      </c>
      <c r="AQ108" s="355">
        <v>150</v>
      </c>
      <c r="AR108" s="355">
        <v>150</v>
      </c>
      <c r="AS108" s="355">
        <v>149</v>
      </c>
      <c r="AT108" s="355">
        <v>147</v>
      </c>
      <c r="AU108" s="355">
        <v>147</v>
      </c>
      <c r="AV108" s="355">
        <v>147</v>
      </c>
      <c r="AW108" s="355">
        <v>147</v>
      </c>
      <c r="AX108" s="355">
        <v>147</v>
      </c>
      <c r="AY108" s="348">
        <v>147</v>
      </c>
      <c r="AZ108" s="345">
        <v>147</v>
      </c>
      <c r="BA108" s="355">
        <v>147</v>
      </c>
      <c r="BB108" s="355">
        <v>147</v>
      </c>
      <c r="BC108" s="355">
        <v>146</v>
      </c>
      <c r="BD108" s="355">
        <v>146</v>
      </c>
      <c r="BE108" s="355">
        <v>145</v>
      </c>
      <c r="BF108" s="355">
        <v>144</v>
      </c>
      <c r="BG108" s="355">
        <v>140</v>
      </c>
      <c r="BH108" s="355">
        <v>140</v>
      </c>
      <c r="BI108" s="355">
        <v>139</v>
      </c>
      <c r="BJ108" s="355">
        <v>141</v>
      </c>
      <c r="BK108" s="344">
        <v>141</v>
      </c>
      <c r="BL108" s="345">
        <v>141</v>
      </c>
      <c r="BM108" s="355">
        <v>141</v>
      </c>
      <c r="BN108" s="355">
        <v>148</v>
      </c>
      <c r="BO108" s="355">
        <v>148</v>
      </c>
      <c r="BP108" s="355">
        <v>148</v>
      </c>
      <c r="BQ108" s="355">
        <v>149</v>
      </c>
      <c r="BR108" s="355">
        <v>148</v>
      </c>
      <c r="BS108" s="355">
        <v>149</v>
      </c>
      <c r="BT108" s="355">
        <v>148</v>
      </c>
      <c r="BU108" s="355">
        <v>148</v>
      </c>
      <c r="BV108" s="355">
        <v>147</v>
      </c>
      <c r="BW108" s="344">
        <v>147</v>
      </c>
      <c r="BX108" s="345">
        <v>149</v>
      </c>
      <c r="BY108" s="355">
        <v>147</v>
      </c>
      <c r="BZ108" s="355">
        <v>155</v>
      </c>
      <c r="CA108" s="355">
        <v>155</v>
      </c>
      <c r="CB108" s="355">
        <v>155</v>
      </c>
      <c r="CC108" s="355">
        <v>155</v>
      </c>
      <c r="CD108" s="355">
        <v>154</v>
      </c>
      <c r="CE108" s="355">
        <v>154</v>
      </c>
      <c r="CF108" s="355">
        <v>155</v>
      </c>
      <c r="CG108" s="355">
        <v>156</v>
      </c>
      <c r="CH108" s="355">
        <v>156</v>
      </c>
      <c r="CI108" s="344">
        <v>156</v>
      </c>
      <c r="CJ108" s="345">
        <v>156</v>
      </c>
      <c r="CK108" s="355">
        <v>156</v>
      </c>
      <c r="CL108" s="355">
        <v>157</v>
      </c>
      <c r="CM108" s="355">
        <v>159</v>
      </c>
      <c r="CN108" s="355">
        <v>160</v>
      </c>
      <c r="CO108" s="355">
        <v>161</v>
      </c>
      <c r="CP108" s="355">
        <v>162</v>
      </c>
      <c r="CQ108" s="355">
        <v>162</v>
      </c>
      <c r="CR108" s="355">
        <v>162</v>
      </c>
      <c r="CS108" s="344">
        <v>162</v>
      </c>
      <c r="CT108" s="348">
        <v>163</v>
      </c>
      <c r="CU108" s="344">
        <v>163</v>
      </c>
      <c r="CV108" s="355">
        <v>161</v>
      </c>
      <c r="CW108" s="355">
        <v>161</v>
      </c>
      <c r="CX108" s="355">
        <v>154</v>
      </c>
      <c r="CY108" s="355"/>
      <c r="CZ108" s="355"/>
      <c r="DA108" s="355"/>
      <c r="DB108" s="355"/>
      <c r="DC108" s="355"/>
      <c r="DD108" s="355"/>
      <c r="DE108" s="355"/>
      <c r="DF108" s="355"/>
      <c r="DG108" s="355"/>
      <c r="DH108" s="103">
        <v>-7</v>
      </c>
      <c r="DI108" s="83">
        <v>-4.5454545454545459</v>
      </c>
      <c r="DJ108" s="706">
        <v>-9</v>
      </c>
      <c r="DK108" s="83">
        <v>-5.7692307692307692</v>
      </c>
    </row>
    <row r="109" spans="1:115" ht="15" outlineLevel="2">
      <c r="A109" s="369">
        <v>93</v>
      </c>
      <c r="B109" s="14" t="s">
        <v>391</v>
      </c>
      <c r="C109" s="339" t="s">
        <v>396</v>
      </c>
      <c r="D109" s="345">
        <v>214</v>
      </c>
      <c r="E109" s="355">
        <v>214</v>
      </c>
      <c r="F109" s="355">
        <v>214</v>
      </c>
      <c r="G109" s="355">
        <v>214</v>
      </c>
      <c r="H109" s="355">
        <v>214</v>
      </c>
      <c r="I109" s="355">
        <v>216</v>
      </c>
      <c r="J109" s="355">
        <v>216</v>
      </c>
      <c r="K109" s="355">
        <v>216</v>
      </c>
      <c r="L109" s="355">
        <v>216</v>
      </c>
      <c r="M109" s="355">
        <v>216</v>
      </c>
      <c r="N109" s="355">
        <v>216</v>
      </c>
      <c r="O109" s="348">
        <v>226</v>
      </c>
      <c r="P109" s="345">
        <v>226</v>
      </c>
      <c r="Q109" s="355">
        <v>208</v>
      </c>
      <c r="R109" s="355">
        <v>205</v>
      </c>
      <c r="S109" s="355">
        <v>291</v>
      </c>
      <c r="T109" s="355">
        <v>290</v>
      </c>
      <c r="U109" s="355">
        <v>297</v>
      </c>
      <c r="V109" s="355">
        <v>299</v>
      </c>
      <c r="W109" s="355">
        <v>298</v>
      </c>
      <c r="X109" s="355">
        <v>298</v>
      </c>
      <c r="Y109" s="355">
        <v>297</v>
      </c>
      <c r="Z109" s="355">
        <v>296</v>
      </c>
      <c r="AA109" s="348">
        <v>295</v>
      </c>
      <c r="AB109" s="345">
        <v>293</v>
      </c>
      <c r="AC109" s="355">
        <v>292</v>
      </c>
      <c r="AD109" s="355">
        <v>295</v>
      </c>
      <c r="AE109" s="355">
        <v>295</v>
      </c>
      <c r="AF109" s="355">
        <v>294</v>
      </c>
      <c r="AG109" s="355">
        <v>293</v>
      </c>
      <c r="AH109" s="355">
        <v>296</v>
      </c>
      <c r="AI109" s="355">
        <v>296</v>
      </c>
      <c r="AJ109" s="355">
        <v>294</v>
      </c>
      <c r="AK109" s="355">
        <v>295</v>
      </c>
      <c r="AL109" s="355">
        <v>294</v>
      </c>
      <c r="AM109" s="348">
        <v>294</v>
      </c>
      <c r="AN109" s="345">
        <v>294</v>
      </c>
      <c r="AO109" s="355">
        <v>296</v>
      </c>
      <c r="AP109" s="355">
        <v>296</v>
      </c>
      <c r="AQ109" s="355">
        <v>296</v>
      </c>
      <c r="AR109" s="355">
        <v>295</v>
      </c>
      <c r="AS109" s="355">
        <v>295</v>
      </c>
      <c r="AT109" s="355">
        <v>295</v>
      </c>
      <c r="AU109" s="355">
        <v>294</v>
      </c>
      <c r="AV109" s="355">
        <v>294</v>
      </c>
      <c r="AW109" s="355">
        <v>294</v>
      </c>
      <c r="AX109" s="355">
        <v>293</v>
      </c>
      <c r="AY109" s="348">
        <v>293</v>
      </c>
      <c r="AZ109" s="345">
        <v>293</v>
      </c>
      <c r="BA109" s="355">
        <v>291</v>
      </c>
      <c r="BB109" s="355">
        <v>291</v>
      </c>
      <c r="BC109" s="355">
        <v>291</v>
      </c>
      <c r="BD109" s="355">
        <v>291</v>
      </c>
      <c r="BE109" s="355">
        <v>290</v>
      </c>
      <c r="BF109" s="355">
        <v>286</v>
      </c>
      <c r="BG109" s="355">
        <v>289</v>
      </c>
      <c r="BH109" s="355">
        <v>289</v>
      </c>
      <c r="BI109" s="355">
        <v>289</v>
      </c>
      <c r="BJ109" s="355">
        <v>288</v>
      </c>
      <c r="BK109" s="344">
        <v>288</v>
      </c>
      <c r="BL109" s="345">
        <v>286</v>
      </c>
      <c r="BM109" s="355">
        <v>286</v>
      </c>
      <c r="BN109" s="355">
        <v>289</v>
      </c>
      <c r="BO109" s="355">
        <v>291</v>
      </c>
      <c r="BP109" s="355">
        <v>291</v>
      </c>
      <c r="BQ109" s="355">
        <v>292</v>
      </c>
      <c r="BR109" s="355">
        <v>291</v>
      </c>
      <c r="BS109" s="355">
        <v>291</v>
      </c>
      <c r="BT109" s="355">
        <v>291</v>
      </c>
      <c r="BU109" s="355">
        <v>291</v>
      </c>
      <c r="BV109" s="355">
        <v>292</v>
      </c>
      <c r="BW109" s="344">
        <v>292</v>
      </c>
      <c r="BX109" s="345">
        <v>295</v>
      </c>
      <c r="BY109" s="355">
        <v>292</v>
      </c>
      <c r="BZ109" s="355">
        <v>303</v>
      </c>
      <c r="CA109" s="355">
        <v>299</v>
      </c>
      <c r="CB109" s="355">
        <v>301</v>
      </c>
      <c r="CC109" s="355">
        <v>302</v>
      </c>
      <c r="CD109" s="355">
        <v>302</v>
      </c>
      <c r="CE109" s="355">
        <v>301</v>
      </c>
      <c r="CF109" s="355">
        <v>298</v>
      </c>
      <c r="CG109" s="355">
        <v>300</v>
      </c>
      <c r="CH109" s="355">
        <v>300</v>
      </c>
      <c r="CI109" s="344">
        <v>295</v>
      </c>
      <c r="CJ109" s="345">
        <v>296</v>
      </c>
      <c r="CK109" s="355">
        <v>294</v>
      </c>
      <c r="CL109" s="355">
        <v>293</v>
      </c>
      <c r="CM109" s="355">
        <v>294</v>
      </c>
      <c r="CN109" s="355">
        <v>295</v>
      </c>
      <c r="CO109" s="355">
        <v>296</v>
      </c>
      <c r="CP109" s="355">
        <v>292</v>
      </c>
      <c r="CQ109" s="355">
        <v>293</v>
      </c>
      <c r="CR109" s="355">
        <v>294</v>
      </c>
      <c r="CS109" s="344">
        <v>293</v>
      </c>
      <c r="CT109" s="348">
        <v>293</v>
      </c>
      <c r="CU109" s="344">
        <v>291</v>
      </c>
      <c r="CV109" s="355">
        <v>291</v>
      </c>
      <c r="CW109" s="355">
        <v>289</v>
      </c>
      <c r="CX109" s="355">
        <v>283</v>
      </c>
      <c r="CY109" s="355"/>
      <c r="CZ109" s="355"/>
      <c r="DA109" s="355"/>
      <c r="DB109" s="355"/>
      <c r="DC109" s="355"/>
      <c r="DD109" s="355"/>
      <c r="DE109" s="355"/>
      <c r="DF109" s="355"/>
      <c r="DG109" s="355"/>
      <c r="DH109" s="103">
        <v>-6</v>
      </c>
      <c r="DI109" s="83">
        <v>-2.1201413427561837</v>
      </c>
      <c r="DJ109" s="706">
        <v>-8</v>
      </c>
      <c r="DK109" s="83">
        <v>-2.7118644067796609</v>
      </c>
    </row>
    <row r="110" spans="1:115" ht="15" outlineLevel="2">
      <c r="A110" s="369">
        <v>101</v>
      </c>
      <c r="B110" s="14" t="s">
        <v>391</v>
      </c>
      <c r="C110" s="339" t="s">
        <v>397</v>
      </c>
      <c r="D110" s="345">
        <v>339</v>
      </c>
      <c r="E110" s="355">
        <v>339</v>
      </c>
      <c r="F110" s="355">
        <v>339</v>
      </c>
      <c r="G110" s="355">
        <v>339</v>
      </c>
      <c r="H110" s="355">
        <v>339</v>
      </c>
      <c r="I110" s="355">
        <v>345</v>
      </c>
      <c r="J110" s="355">
        <v>345</v>
      </c>
      <c r="K110" s="355">
        <v>345</v>
      </c>
      <c r="L110" s="355">
        <v>345</v>
      </c>
      <c r="M110" s="355">
        <v>345</v>
      </c>
      <c r="N110" s="355">
        <v>343</v>
      </c>
      <c r="O110" s="348">
        <v>363</v>
      </c>
      <c r="P110" s="345">
        <v>364</v>
      </c>
      <c r="Q110" s="355">
        <v>320</v>
      </c>
      <c r="R110" s="355">
        <v>314</v>
      </c>
      <c r="S110" s="355">
        <v>439</v>
      </c>
      <c r="T110" s="355">
        <v>430</v>
      </c>
      <c r="U110" s="355">
        <v>444</v>
      </c>
      <c r="V110" s="355">
        <v>440</v>
      </c>
      <c r="W110" s="355">
        <v>440</v>
      </c>
      <c r="X110" s="355">
        <v>440</v>
      </c>
      <c r="Y110" s="355">
        <v>442</v>
      </c>
      <c r="Z110" s="355">
        <v>441</v>
      </c>
      <c r="AA110" s="348">
        <v>442</v>
      </c>
      <c r="AB110" s="345">
        <v>442</v>
      </c>
      <c r="AC110" s="355">
        <v>443</v>
      </c>
      <c r="AD110" s="355">
        <v>442</v>
      </c>
      <c r="AE110" s="355">
        <v>442</v>
      </c>
      <c r="AF110" s="355">
        <v>449</v>
      </c>
      <c r="AG110" s="355">
        <v>447</v>
      </c>
      <c r="AH110" s="355">
        <v>454</v>
      </c>
      <c r="AI110" s="355">
        <v>456</v>
      </c>
      <c r="AJ110" s="355">
        <v>459</v>
      </c>
      <c r="AK110" s="355">
        <v>460</v>
      </c>
      <c r="AL110" s="355">
        <v>458</v>
      </c>
      <c r="AM110" s="348">
        <v>458</v>
      </c>
      <c r="AN110" s="345">
        <v>455</v>
      </c>
      <c r="AO110" s="355">
        <v>455</v>
      </c>
      <c r="AP110" s="355">
        <v>453</v>
      </c>
      <c r="AQ110" s="355">
        <v>452</v>
      </c>
      <c r="AR110" s="355">
        <v>450</v>
      </c>
      <c r="AS110" s="355">
        <v>449</v>
      </c>
      <c r="AT110" s="355">
        <v>448</v>
      </c>
      <c r="AU110" s="355">
        <v>447</v>
      </c>
      <c r="AV110" s="355">
        <v>447</v>
      </c>
      <c r="AW110" s="355">
        <v>447</v>
      </c>
      <c r="AX110" s="355">
        <v>444</v>
      </c>
      <c r="AY110" s="348">
        <v>444</v>
      </c>
      <c r="AZ110" s="345">
        <v>443</v>
      </c>
      <c r="BA110" s="355">
        <v>441</v>
      </c>
      <c r="BB110" s="355">
        <v>440</v>
      </c>
      <c r="BC110" s="355">
        <v>440</v>
      </c>
      <c r="BD110" s="355">
        <v>437</v>
      </c>
      <c r="BE110" s="355">
        <v>437</v>
      </c>
      <c r="BF110" s="355">
        <v>431</v>
      </c>
      <c r="BG110" s="355">
        <v>429</v>
      </c>
      <c r="BH110" s="355">
        <v>429</v>
      </c>
      <c r="BI110" s="355">
        <v>428</v>
      </c>
      <c r="BJ110" s="355">
        <v>432</v>
      </c>
      <c r="BK110" s="344">
        <v>432</v>
      </c>
      <c r="BL110" s="345">
        <v>429</v>
      </c>
      <c r="BM110" s="355">
        <v>427</v>
      </c>
      <c r="BN110" s="355">
        <v>435</v>
      </c>
      <c r="BO110" s="355">
        <v>435</v>
      </c>
      <c r="BP110" s="355">
        <v>435</v>
      </c>
      <c r="BQ110" s="355">
        <v>441</v>
      </c>
      <c r="BR110" s="355">
        <v>435</v>
      </c>
      <c r="BS110" s="355">
        <v>434</v>
      </c>
      <c r="BT110" s="355">
        <v>433</v>
      </c>
      <c r="BU110" s="355">
        <v>428</v>
      </c>
      <c r="BV110" s="355">
        <v>431</v>
      </c>
      <c r="BW110" s="344">
        <v>430</v>
      </c>
      <c r="BX110" s="345">
        <v>432</v>
      </c>
      <c r="BY110" s="355">
        <v>428</v>
      </c>
      <c r="BZ110" s="355">
        <v>461</v>
      </c>
      <c r="CA110" s="355">
        <v>455</v>
      </c>
      <c r="CB110" s="355">
        <v>458</v>
      </c>
      <c r="CC110" s="355">
        <v>453</v>
      </c>
      <c r="CD110" s="355">
        <v>454</v>
      </c>
      <c r="CE110" s="355">
        <v>452</v>
      </c>
      <c r="CF110" s="355">
        <v>449</v>
      </c>
      <c r="CG110" s="355">
        <v>450</v>
      </c>
      <c r="CH110" s="355">
        <v>445</v>
      </c>
      <c r="CI110" s="344">
        <v>446</v>
      </c>
      <c r="CJ110" s="345">
        <v>444</v>
      </c>
      <c r="CK110" s="355">
        <v>436</v>
      </c>
      <c r="CL110" s="355">
        <v>436</v>
      </c>
      <c r="CM110" s="355">
        <v>441</v>
      </c>
      <c r="CN110" s="355">
        <v>441</v>
      </c>
      <c r="CO110" s="355">
        <v>445</v>
      </c>
      <c r="CP110" s="355">
        <v>443</v>
      </c>
      <c r="CQ110" s="355">
        <v>446</v>
      </c>
      <c r="CR110" s="355">
        <v>445</v>
      </c>
      <c r="CS110" s="344">
        <v>444</v>
      </c>
      <c r="CT110" s="348">
        <v>444</v>
      </c>
      <c r="CU110" s="344">
        <v>443</v>
      </c>
      <c r="CV110" s="355">
        <v>443</v>
      </c>
      <c r="CW110" s="355">
        <v>439</v>
      </c>
      <c r="CX110" s="355">
        <v>440</v>
      </c>
      <c r="CY110" s="355"/>
      <c r="CZ110" s="355"/>
      <c r="DA110" s="355"/>
      <c r="DB110" s="355"/>
      <c r="DC110" s="355"/>
      <c r="DD110" s="355"/>
      <c r="DE110" s="355"/>
      <c r="DF110" s="355"/>
      <c r="DG110" s="355"/>
      <c r="DH110" s="103">
        <v>1</v>
      </c>
      <c r="DI110" s="83">
        <v>0.22727272727272727</v>
      </c>
      <c r="DJ110" s="706">
        <v>-3</v>
      </c>
      <c r="DK110" s="83">
        <v>-0.67264573991031396</v>
      </c>
    </row>
    <row r="111" spans="1:115" ht="15" outlineLevel="2">
      <c r="A111" s="369">
        <v>145</v>
      </c>
      <c r="B111" s="14" t="s">
        <v>391</v>
      </c>
      <c r="C111" s="339" t="s">
        <v>398</v>
      </c>
      <c r="D111" s="345">
        <v>127</v>
      </c>
      <c r="E111" s="355">
        <v>127</v>
      </c>
      <c r="F111" s="355">
        <v>127</v>
      </c>
      <c r="G111" s="355">
        <v>127</v>
      </c>
      <c r="H111" s="355">
        <v>127</v>
      </c>
      <c r="I111" s="355">
        <v>127</v>
      </c>
      <c r="J111" s="355">
        <v>127</v>
      </c>
      <c r="K111" s="355">
        <v>127</v>
      </c>
      <c r="L111" s="355">
        <v>127</v>
      </c>
      <c r="M111" s="355">
        <v>127</v>
      </c>
      <c r="N111" s="355">
        <v>127</v>
      </c>
      <c r="O111" s="348">
        <v>134</v>
      </c>
      <c r="P111" s="345">
        <v>134</v>
      </c>
      <c r="Q111" s="355">
        <v>117</v>
      </c>
      <c r="R111" s="355">
        <v>116</v>
      </c>
      <c r="S111" s="355">
        <v>147</v>
      </c>
      <c r="T111" s="355">
        <v>145</v>
      </c>
      <c r="U111" s="355">
        <v>148</v>
      </c>
      <c r="V111" s="355">
        <v>146</v>
      </c>
      <c r="W111" s="355">
        <v>142</v>
      </c>
      <c r="X111" s="355">
        <v>142</v>
      </c>
      <c r="Y111" s="355">
        <v>142</v>
      </c>
      <c r="Z111" s="355">
        <v>141</v>
      </c>
      <c r="AA111" s="348">
        <v>141</v>
      </c>
      <c r="AB111" s="345">
        <v>141</v>
      </c>
      <c r="AC111" s="355">
        <v>141</v>
      </c>
      <c r="AD111" s="355">
        <v>141</v>
      </c>
      <c r="AE111" s="355">
        <v>141</v>
      </c>
      <c r="AF111" s="355">
        <v>141</v>
      </c>
      <c r="AG111" s="355">
        <v>141</v>
      </c>
      <c r="AH111" s="355">
        <v>141</v>
      </c>
      <c r="AI111" s="355">
        <v>139</v>
      </c>
      <c r="AJ111" s="355">
        <v>139</v>
      </c>
      <c r="AK111" s="355">
        <v>139</v>
      </c>
      <c r="AL111" s="355">
        <v>139</v>
      </c>
      <c r="AM111" s="348">
        <v>139</v>
      </c>
      <c r="AN111" s="345">
        <v>139</v>
      </c>
      <c r="AO111" s="355">
        <v>140</v>
      </c>
      <c r="AP111" s="355">
        <v>140</v>
      </c>
      <c r="AQ111" s="355">
        <v>140</v>
      </c>
      <c r="AR111" s="355">
        <v>140</v>
      </c>
      <c r="AS111" s="355">
        <v>140</v>
      </c>
      <c r="AT111" s="355">
        <v>140</v>
      </c>
      <c r="AU111" s="355">
        <v>140</v>
      </c>
      <c r="AV111" s="355">
        <v>140</v>
      </c>
      <c r="AW111" s="355">
        <v>137</v>
      </c>
      <c r="AX111" s="355">
        <v>136</v>
      </c>
      <c r="AY111" s="348">
        <v>136</v>
      </c>
      <c r="AZ111" s="345">
        <v>136</v>
      </c>
      <c r="BA111" s="355">
        <v>136</v>
      </c>
      <c r="BB111" s="355">
        <v>136</v>
      </c>
      <c r="BC111" s="355">
        <v>136</v>
      </c>
      <c r="BD111" s="355">
        <v>136</v>
      </c>
      <c r="BE111" s="355">
        <v>136</v>
      </c>
      <c r="BF111" s="355">
        <v>131</v>
      </c>
      <c r="BG111" s="355">
        <v>128</v>
      </c>
      <c r="BH111" s="355">
        <v>128</v>
      </c>
      <c r="BI111" s="355">
        <v>128</v>
      </c>
      <c r="BJ111" s="355">
        <v>127</v>
      </c>
      <c r="BK111" s="344">
        <v>127</v>
      </c>
      <c r="BL111" s="345">
        <v>127</v>
      </c>
      <c r="BM111" s="355">
        <v>126</v>
      </c>
      <c r="BN111" s="355">
        <v>128</v>
      </c>
      <c r="BO111" s="355">
        <v>128</v>
      </c>
      <c r="BP111" s="355">
        <v>128</v>
      </c>
      <c r="BQ111" s="355">
        <v>128</v>
      </c>
      <c r="BR111" s="355">
        <v>127</v>
      </c>
      <c r="BS111" s="355">
        <v>127</v>
      </c>
      <c r="BT111" s="355">
        <v>124</v>
      </c>
      <c r="BU111" s="355">
        <v>124</v>
      </c>
      <c r="BV111" s="355">
        <v>124</v>
      </c>
      <c r="BW111" s="344">
        <v>125</v>
      </c>
      <c r="BX111" s="345">
        <v>126</v>
      </c>
      <c r="BY111" s="355">
        <v>126</v>
      </c>
      <c r="BZ111" s="355">
        <v>135</v>
      </c>
      <c r="CA111" s="355">
        <v>132</v>
      </c>
      <c r="CB111" s="355">
        <v>133</v>
      </c>
      <c r="CC111" s="355">
        <v>134</v>
      </c>
      <c r="CD111" s="355">
        <v>134</v>
      </c>
      <c r="CE111" s="355">
        <v>134</v>
      </c>
      <c r="CF111" s="355">
        <v>133</v>
      </c>
      <c r="CG111" s="355">
        <v>135</v>
      </c>
      <c r="CH111" s="355">
        <v>132</v>
      </c>
      <c r="CI111" s="344">
        <v>129</v>
      </c>
      <c r="CJ111" s="345">
        <v>128</v>
      </c>
      <c r="CK111" s="355">
        <v>127</v>
      </c>
      <c r="CL111" s="355">
        <v>126</v>
      </c>
      <c r="CM111" s="355">
        <v>127</v>
      </c>
      <c r="CN111" s="355">
        <v>127</v>
      </c>
      <c r="CO111" s="355">
        <v>129</v>
      </c>
      <c r="CP111" s="355">
        <v>129</v>
      </c>
      <c r="CQ111" s="355">
        <v>131</v>
      </c>
      <c r="CR111" s="355">
        <v>131</v>
      </c>
      <c r="CS111" s="344">
        <v>131</v>
      </c>
      <c r="CT111" s="348">
        <v>130</v>
      </c>
      <c r="CU111" s="344">
        <v>130</v>
      </c>
      <c r="CV111" s="355">
        <v>129</v>
      </c>
      <c r="CW111" s="355">
        <v>130</v>
      </c>
      <c r="CX111" s="355">
        <v>130</v>
      </c>
      <c r="CY111" s="355"/>
      <c r="CZ111" s="355"/>
      <c r="DA111" s="355"/>
      <c r="DB111" s="355"/>
      <c r="DC111" s="355"/>
      <c r="DD111" s="355"/>
      <c r="DE111" s="355"/>
      <c r="DF111" s="355"/>
      <c r="DG111" s="355"/>
      <c r="DH111" s="103">
        <v>0</v>
      </c>
      <c r="DI111" s="83">
        <v>0</v>
      </c>
      <c r="DJ111" s="706">
        <v>0</v>
      </c>
      <c r="DK111" s="83">
        <v>0</v>
      </c>
    </row>
    <row r="112" spans="1:115" ht="15" outlineLevel="2">
      <c r="A112" s="369">
        <v>209</v>
      </c>
      <c r="B112" s="14" t="s">
        <v>391</v>
      </c>
      <c r="C112" s="339" t="s">
        <v>399</v>
      </c>
      <c r="D112" s="345">
        <v>218</v>
      </c>
      <c r="E112" s="355">
        <v>218</v>
      </c>
      <c r="F112" s="355">
        <v>218</v>
      </c>
      <c r="G112" s="355">
        <v>218</v>
      </c>
      <c r="H112" s="355">
        <v>218</v>
      </c>
      <c r="I112" s="355">
        <v>226</v>
      </c>
      <c r="J112" s="355">
        <v>226</v>
      </c>
      <c r="K112" s="355">
        <v>226</v>
      </c>
      <c r="L112" s="355">
        <v>226</v>
      </c>
      <c r="M112" s="355">
        <v>226</v>
      </c>
      <c r="N112" s="355">
        <v>226</v>
      </c>
      <c r="O112" s="348">
        <v>247</v>
      </c>
      <c r="P112" s="345">
        <v>244</v>
      </c>
      <c r="Q112" s="355">
        <v>217</v>
      </c>
      <c r="R112" s="355">
        <v>215</v>
      </c>
      <c r="S112" s="355">
        <v>284</v>
      </c>
      <c r="T112" s="355">
        <v>280</v>
      </c>
      <c r="U112" s="355">
        <v>283</v>
      </c>
      <c r="V112" s="355">
        <v>284</v>
      </c>
      <c r="W112" s="355">
        <v>280</v>
      </c>
      <c r="X112" s="355">
        <v>279</v>
      </c>
      <c r="Y112" s="355">
        <v>281</v>
      </c>
      <c r="Z112" s="355">
        <v>281</v>
      </c>
      <c r="AA112" s="348">
        <v>284</v>
      </c>
      <c r="AB112" s="345">
        <v>284</v>
      </c>
      <c r="AC112" s="355">
        <v>284</v>
      </c>
      <c r="AD112" s="355">
        <v>283</v>
      </c>
      <c r="AE112" s="355">
        <v>283</v>
      </c>
      <c r="AF112" s="355">
        <v>288</v>
      </c>
      <c r="AG112" s="355">
        <v>287</v>
      </c>
      <c r="AH112" s="355">
        <v>287</v>
      </c>
      <c r="AI112" s="355">
        <v>290</v>
      </c>
      <c r="AJ112" s="355">
        <v>293</v>
      </c>
      <c r="AK112" s="355">
        <v>292</v>
      </c>
      <c r="AL112" s="355">
        <v>291</v>
      </c>
      <c r="AM112" s="348">
        <v>291</v>
      </c>
      <c r="AN112" s="345">
        <v>291</v>
      </c>
      <c r="AO112" s="355">
        <v>289</v>
      </c>
      <c r="AP112" s="355">
        <v>289</v>
      </c>
      <c r="AQ112" s="355">
        <v>289</v>
      </c>
      <c r="AR112" s="355">
        <v>288</v>
      </c>
      <c r="AS112" s="355">
        <v>288</v>
      </c>
      <c r="AT112" s="355">
        <v>288</v>
      </c>
      <c r="AU112" s="355">
        <v>287</v>
      </c>
      <c r="AV112" s="355">
        <v>286</v>
      </c>
      <c r="AW112" s="355">
        <v>286</v>
      </c>
      <c r="AX112" s="355">
        <v>285</v>
      </c>
      <c r="AY112" s="348">
        <v>285</v>
      </c>
      <c r="AZ112" s="345">
        <v>284</v>
      </c>
      <c r="BA112" s="355">
        <v>284</v>
      </c>
      <c r="BB112" s="355">
        <v>284</v>
      </c>
      <c r="BC112" s="355">
        <v>283</v>
      </c>
      <c r="BD112" s="355">
        <v>283</v>
      </c>
      <c r="BE112" s="355">
        <v>283</v>
      </c>
      <c r="BF112" s="355">
        <v>281</v>
      </c>
      <c r="BG112" s="355">
        <v>282</v>
      </c>
      <c r="BH112" s="355">
        <v>281</v>
      </c>
      <c r="BI112" s="355">
        <v>280</v>
      </c>
      <c r="BJ112" s="355">
        <v>282</v>
      </c>
      <c r="BK112" s="344">
        <v>281</v>
      </c>
      <c r="BL112" s="345">
        <v>280</v>
      </c>
      <c r="BM112" s="355">
        <v>280</v>
      </c>
      <c r="BN112" s="355">
        <v>285</v>
      </c>
      <c r="BO112" s="355">
        <v>286</v>
      </c>
      <c r="BP112" s="355">
        <v>286</v>
      </c>
      <c r="BQ112" s="355">
        <v>287</v>
      </c>
      <c r="BR112" s="355">
        <v>284</v>
      </c>
      <c r="BS112" s="355">
        <v>285</v>
      </c>
      <c r="BT112" s="355">
        <v>285</v>
      </c>
      <c r="BU112" s="355">
        <v>285</v>
      </c>
      <c r="BV112" s="355">
        <v>285</v>
      </c>
      <c r="BW112" s="344">
        <v>285</v>
      </c>
      <c r="BX112" s="345">
        <v>286</v>
      </c>
      <c r="BY112" s="355">
        <v>287</v>
      </c>
      <c r="BZ112" s="355">
        <v>304</v>
      </c>
      <c r="CA112" s="355">
        <v>305</v>
      </c>
      <c r="CB112" s="355">
        <v>304</v>
      </c>
      <c r="CC112" s="355">
        <v>304</v>
      </c>
      <c r="CD112" s="355">
        <v>302</v>
      </c>
      <c r="CE112" s="355">
        <v>298</v>
      </c>
      <c r="CF112" s="355">
        <v>297</v>
      </c>
      <c r="CG112" s="355">
        <v>297</v>
      </c>
      <c r="CH112" s="355">
        <v>297</v>
      </c>
      <c r="CI112" s="344">
        <v>295</v>
      </c>
      <c r="CJ112" s="345">
        <v>295</v>
      </c>
      <c r="CK112" s="355">
        <v>292</v>
      </c>
      <c r="CL112" s="355">
        <v>292</v>
      </c>
      <c r="CM112" s="355">
        <v>295</v>
      </c>
      <c r="CN112" s="355">
        <v>295</v>
      </c>
      <c r="CO112" s="355">
        <v>295</v>
      </c>
      <c r="CP112" s="355">
        <v>294</v>
      </c>
      <c r="CQ112" s="355">
        <v>296</v>
      </c>
      <c r="CR112" s="355">
        <v>300</v>
      </c>
      <c r="CS112" s="344">
        <v>296</v>
      </c>
      <c r="CT112" s="348">
        <v>299</v>
      </c>
      <c r="CU112" s="344">
        <v>300</v>
      </c>
      <c r="CV112" s="355">
        <v>300</v>
      </c>
      <c r="CW112" s="355">
        <v>300</v>
      </c>
      <c r="CX112" s="355">
        <v>301</v>
      </c>
      <c r="CY112" s="355"/>
      <c r="CZ112" s="355"/>
      <c r="DA112" s="355"/>
      <c r="DB112" s="355"/>
      <c r="DC112" s="355"/>
      <c r="DD112" s="355"/>
      <c r="DE112" s="355"/>
      <c r="DF112" s="355"/>
      <c r="DG112" s="355"/>
      <c r="DH112" s="103">
        <v>1</v>
      </c>
      <c r="DI112" s="83">
        <v>0.33222591362126247</v>
      </c>
      <c r="DJ112" s="706">
        <v>1</v>
      </c>
      <c r="DK112" s="83">
        <v>0.33898305084745761</v>
      </c>
    </row>
    <row r="113" spans="1:115" ht="15" outlineLevel="2">
      <c r="A113" s="369">
        <v>282</v>
      </c>
      <c r="B113" s="14" t="s">
        <v>391</v>
      </c>
      <c r="C113" s="339" t="s">
        <v>400</v>
      </c>
      <c r="D113" s="345">
        <v>451</v>
      </c>
      <c r="E113" s="355">
        <v>451</v>
      </c>
      <c r="F113" s="355">
        <v>451</v>
      </c>
      <c r="G113" s="355">
        <v>451</v>
      </c>
      <c r="H113" s="355">
        <v>451</v>
      </c>
      <c r="I113" s="355">
        <v>462</v>
      </c>
      <c r="J113" s="355">
        <v>462</v>
      </c>
      <c r="K113" s="355">
        <v>462</v>
      </c>
      <c r="L113" s="355">
        <v>462</v>
      </c>
      <c r="M113" s="355">
        <v>462</v>
      </c>
      <c r="N113" s="355">
        <v>460</v>
      </c>
      <c r="O113" s="348">
        <v>471</v>
      </c>
      <c r="P113" s="345">
        <v>463</v>
      </c>
      <c r="Q113" s="355">
        <v>423</v>
      </c>
      <c r="R113" s="355">
        <v>421</v>
      </c>
      <c r="S113" s="355">
        <v>598</v>
      </c>
      <c r="T113" s="355">
        <v>590</v>
      </c>
      <c r="U113" s="355">
        <v>603</v>
      </c>
      <c r="V113" s="355">
        <v>594</v>
      </c>
      <c r="W113" s="355">
        <v>593</v>
      </c>
      <c r="X113" s="355">
        <v>593</v>
      </c>
      <c r="Y113" s="355">
        <v>594</v>
      </c>
      <c r="Z113" s="355">
        <v>592</v>
      </c>
      <c r="AA113" s="348">
        <v>593</v>
      </c>
      <c r="AB113" s="345">
        <v>592</v>
      </c>
      <c r="AC113" s="355">
        <v>591</v>
      </c>
      <c r="AD113" s="355">
        <v>590</v>
      </c>
      <c r="AE113" s="355">
        <v>589</v>
      </c>
      <c r="AF113" s="355">
        <v>587</v>
      </c>
      <c r="AG113" s="355">
        <v>585</v>
      </c>
      <c r="AH113" s="355">
        <v>583</v>
      </c>
      <c r="AI113" s="355">
        <v>587</v>
      </c>
      <c r="AJ113" s="355">
        <v>589</v>
      </c>
      <c r="AK113" s="355">
        <v>587</v>
      </c>
      <c r="AL113" s="355">
        <v>587</v>
      </c>
      <c r="AM113" s="348">
        <v>586</v>
      </c>
      <c r="AN113" s="345">
        <v>583</v>
      </c>
      <c r="AO113" s="355">
        <v>582</v>
      </c>
      <c r="AP113" s="355">
        <v>581</v>
      </c>
      <c r="AQ113" s="355">
        <v>578</v>
      </c>
      <c r="AR113" s="355">
        <v>575</v>
      </c>
      <c r="AS113" s="355">
        <v>575</v>
      </c>
      <c r="AT113" s="355">
        <v>574</v>
      </c>
      <c r="AU113" s="355">
        <v>570</v>
      </c>
      <c r="AV113" s="355">
        <v>568</v>
      </c>
      <c r="AW113" s="355">
        <v>564</v>
      </c>
      <c r="AX113" s="355">
        <v>563</v>
      </c>
      <c r="AY113" s="348">
        <v>563</v>
      </c>
      <c r="AZ113" s="345">
        <v>563</v>
      </c>
      <c r="BA113" s="355">
        <v>560</v>
      </c>
      <c r="BB113" s="355">
        <v>557</v>
      </c>
      <c r="BC113" s="355">
        <v>556</v>
      </c>
      <c r="BD113" s="355">
        <v>553</v>
      </c>
      <c r="BE113" s="355">
        <v>550</v>
      </c>
      <c r="BF113" s="355">
        <v>534</v>
      </c>
      <c r="BG113" s="355">
        <v>539</v>
      </c>
      <c r="BH113" s="355">
        <v>538</v>
      </c>
      <c r="BI113" s="355">
        <v>537</v>
      </c>
      <c r="BJ113" s="355">
        <v>537</v>
      </c>
      <c r="BK113" s="344">
        <v>537</v>
      </c>
      <c r="BL113" s="345">
        <v>537</v>
      </c>
      <c r="BM113" s="355">
        <v>537</v>
      </c>
      <c r="BN113" s="355">
        <v>542</v>
      </c>
      <c r="BO113" s="355">
        <v>542</v>
      </c>
      <c r="BP113" s="355">
        <v>542</v>
      </c>
      <c r="BQ113" s="355">
        <v>550</v>
      </c>
      <c r="BR113" s="355">
        <v>547</v>
      </c>
      <c r="BS113" s="355">
        <v>548</v>
      </c>
      <c r="BT113" s="355">
        <v>546</v>
      </c>
      <c r="BU113" s="355">
        <v>543</v>
      </c>
      <c r="BV113" s="355">
        <v>545</v>
      </c>
      <c r="BW113" s="344">
        <v>547</v>
      </c>
      <c r="BX113" s="345">
        <v>552</v>
      </c>
      <c r="BY113" s="355">
        <v>550</v>
      </c>
      <c r="BZ113" s="355">
        <v>583</v>
      </c>
      <c r="CA113" s="355">
        <v>576</v>
      </c>
      <c r="CB113" s="355">
        <v>577</v>
      </c>
      <c r="CC113" s="355">
        <v>578</v>
      </c>
      <c r="CD113" s="355">
        <v>575</v>
      </c>
      <c r="CE113" s="355">
        <v>575</v>
      </c>
      <c r="CF113" s="355">
        <v>572</v>
      </c>
      <c r="CG113" s="355">
        <v>572</v>
      </c>
      <c r="CH113" s="355">
        <v>569</v>
      </c>
      <c r="CI113" s="344">
        <v>561</v>
      </c>
      <c r="CJ113" s="345">
        <v>559</v>
      </c>
      <c r="CK113" s="355">
        <v>551</v>
      </c>
      <c r="CL113" s="355">
        <v>550</v>
      </c>
      <c r="CM113" s="355">
        <v>553</v>
      </c>
      <c r="CN113" s="355">
        <v>555</v>
      </c>
      <c r="CO113" s="355">
        <v>554</v>
      </c>
      <c r="CP113" s="355">
        <v>553</v>
      </c>
      <c r="CQ113" s="355">
        <v>555</v>
      </c>
      <c r="CR113" s="355">
        <v>554</v>
      </c>
      <c r="CS113" s="344">
        <v>554</v>
      </c>
      <c r="CT113" s="348">
        <v>552</v>
      </c>
      <c r="CU113" s="344">
        <v>551</v>
      </c>
      <c r="CV113" s="355">
        <v>552</v>
      </c>
      <c r="CW113" s="355">
        <v>545</v>
      </c>
      <c r="CX113" s="355">
        <v>543</v>
      </c>
      <c r="CY113" s="355"/>
      <c r="CZ113" s="355"/>
      <c r="DA113" s="355"/>
      <c r="DB113" s="355"/>
      <c r="DC113" s="355"/>
      <c r="DD113" s="355"/>
      <c r="DE113" s="355"/>
      <c r="DF113" s="355"/>
      <c r="DG113" s="355"/>
      <c r="DH113" s="103">
        <v>-2</v>
      </c>
      <c r="DI113" s="83">
        <v>-0.36832412523020258</v>
      </c>
      <c r="DJ113" s="706">
        <v>-8</v>
      </c>
      <c r="DK113" s="83">
        <v>-1.4260249554367201</v>
      </c>
    </row>
    <row r="114" spans="1:115" ht="15" outlineLevel="2">
      <c r="A114" s="369">
        <v>353</v>
      </c>
      <c r="B114" s="14" t="s">
        <v>391</v>
      </c>
      <c r="C114" s="339" t="s">
        <v>401</v>
      </c>
      <c r="D114" s="345">
        <v>77</v>
      </c>
      <c r="E114" s="355">
        <v>77</v>
      </c>
      <c r="F114" s="355">
        <v>77</v>
      </c>
      <c r="G114" s="355">
        <v>77</v>
      </c>
      <c r="H114" s="355">
        <v>77</v>
      </c>
      <c r="I114" s="355">
        <v>77</v>
      </c>
      <c r="J114" s="355">
        <v>77</v>
      </c>
      <c r="K114" s="355">
        <v>77</v>
      </c>
      <c r="L114" s="355">
        <v>77</v>
      </c>
      <c r="M114" s="355">
        <v>77</v>
      </c>
      <c r="N114" s="355">
        <v>77</v>
      </c>
      <c r="O114" s="348">
        <v>80</v>
      </c>
      <c r="P114" s="345">
        <v>80</v>
      </c>
      <c r="Q114" s="355">
        <v>70</v>
      </c>
      <c r="R114" s="355">
        <v>70</v>
      </c>
      <c r="S114" s="355">
        <v>86</v>
      </c>
      <c r="T114" s="355">
        <v>84</v>
      </c>
      <c r="U114" s="355">
        <v>85</v>
      </c>
      <c r="V114" s="355">
        <v>84</v>
      </c>
      <c r="W114" s="355">
        <v>84</v>
      </c>
      <c r="X114" s="355">
        <v>83</v>
      </c>
      <c r="Y114" s="355">
        <v>83</v>
      </c>
      <c r="Z114" s="355">
        <v>82</v>
      </c>
      <c r="AA114" s="348">
        <v>85</v>
      </c>
      <c r="AB114" s="345">
        <v>85</v>
      </c>
      <c r="AC114" s="355">
        <v>85</v>
      </c>
      <c r="AD114" s="355">
        <v>87</v>
      </c>
      <c r="AE114" s="355">
        <v>87</v>
      </c>
      <c r="AF114" s="355">
        <v>86</v>
      </c>
      <c r="AG114" s="355">
        <v>86</v>
      </c>
      <c r="AH114" s="355">
        <v>86</v>
      </c>
      <c r="AI114" s="355">
        <v>85</v>
      </c>
      <c r="AJ114" s="355">
        <v>84</v>
      </c>
      <c r="AK114" s="355">
        <v>84</v>
      </c>
      <c r="AL114" s="355">
        <v>84</v>
      </c>
      <c r="AM114" s="348">
        <v>84</v>
      </c>
      <c r="AN114" s="345">
        <v>83</v>
      </c>
      <c r="AO114" s="355">
        <v>84</v>
      </c>
      <c r="AP114" s="355">
        <v>84</v>
      </c>
      <c r="AQ114" s="355">
        <v>84</v>
      </c>
      <c r="AR114" s="355">
        <v>84</v>
      </c>
      <c r="AS114" s="355">
        <v>82</v>
      </c>
      <c r="AT114" s="355">
        <v>81</v>
      </c>
      <c r="AU114" s="355">
        <v>80</v>
      </c>
      <c r="AV114" s="355">
        <v>80</v>
      </c>
      <c r="AW114" s="355">
        <v>80</v>
      </c>
      <c r="AX114" s="355">
        <v>80</v>
      </c>
      <c r="AY114" s="348">
        <v>80</v>
      </c>
      <c r="AZ114" s="345">
        <v>79</v>
      </c>
      <c r="BA114" s="355">
        <v>79</v>
      </c>
      <c r="BB114" s="355">
        <v>79</v>
      </c>
      <c r="BC114" s="355">
        <v>79</v>
      </c>
      <c r="BD114" s="355">
        <v>79</v>
      </c>
      <c r="BE114" s="355">
        <v>79</v>
      </c>
      <c r="BF114" s="355">
        <v>79</v>
      </c>
      <c r="BG114" s="355">
        <v>76</v>
      </c>
      <c r="BH114" s="355">
        <v>76</v>
      </c>
      <c r="BI114" s="355">
        <v>76</v>
      </c>
      <c r="BJ114" s="355">
        <v>76</v>
      </c>
      <c r="BK114" s="344">
        <v>76</v>
      </c>
      <c r="BL114" s="345">
        <v>76</v>
      </c>
      <c r="BM114" s="355">
        <v>76</v>
      </c>
      <c r="BN114" s="355">
        <v>76</v>
      </c>
      <c r="BO114" s="355">
        <v>75</v>
      </c>
      <c r="BP114" s="355">
        <v>75</v>
      </c>
      <c r="BQ114" s="355">
        <v>75</v>
      </c>
      <c r="BR114" s="355">
        <v>72</v>
      </c>
      <c r="BS114" s="355">
        <v>72</v>
      </c>
      <c r="BT114" s="355">
        <v>72</v>
      </c>
      <c r="BU114" s="355">
        <v>72</v>
      </c>
      <c r="BV114" s="355">
        <v>72</v>
      </c>
      <c r="BW114" s="344">
        <v>72</v>
      </c>
      <c r="BX114" s="345">
        <v>72</v>
      </c>
      <c r="BY114" s="355">
        <v>74</v>
      </c>
      <c r="BZ114" s="355">
        <v>83</v>
      </c>
      <c r="CA114" s="355">
        <v>83</v>
      </c>
      <c r="CB114" s="355">
        <v>83</v>
      </c>
      <c r="CC114" s="355">
        <v>82</v>
      </c>
      <c r="CD114" s="355">
        <v>82</v>
      </c>
      <c r="CE114" s="355">
        <v>80</v>
      </c>
      <c r="CF114" s="355">
        <v>81</v>
      </c>
      <c r="CG114" s="355">
        <v>82</v>
      </c>
      <c r="CH114" s="355">
        <v>81</v>
      </c>
      <c r="CI114" s="344">
        <v>78</v>
      </c>
      <c r="CJ114" s="345">
        <v>78</v>
      </c>
      <c r="CK114" s="355">
        <v>78</v>
      </c>
      <c r="CL114" s="355">
        <v>80</v>
      </c>
      <c r="CM114" s="355">
        <v>81</v>
      </c>
      <c r="CN114" s="355">
        <v>81</v>
      </c>
      <c r="CO114" s="355">
        <v>81</v>
      </c>
      <c r="CP114" s="355">
        <v>80</v>
      </c>
      <c r="CQ114" s="355">
        <v>80</v>
      </c>
      <c r="CR114" s="355">
        <v>80</v>
      </c>
      <c r="CS114" s="344">
        <v>80</v>
      </c>
      <c r="CT114" s="348">
        <v>80</v>
      </c>
      <c r="CU114" s="344">
        <v>80</v>
      </c>
      <c r="CV114" s="355">
        <v>80</v>
      </c>
      <c r="CW114" s="355">
        <v>80</v>
      </c>
      <c r="CX114" s="355">
        <v>80</v>
      </c>
      <c r="CY114" s="355"/>
      <c r="CZ114" s="355"/>
      <c r="DA114" s="355"/>
      <c r="DB114" s="355"/>
      <c r="DC114" s="355"/>
      <c r="DD114" s="355"/>
      <c r="DE114" s="355"/>
      <c r="DF114" s="355"/>
      <c r="DG114" s="355"/>
      <c r="DH114" s="103">
        <v>0</v>
      </c>
      <c r="DI114" s="83">
        <v>0</v>
      </c>
      <c r="DJ114" s="706">
        <v>0</v>
      </c>
      <c r="DK114" s="83">
        <v>0</v>
      </c>
    </row>
    <row r="115" spans="1:115" ht="15" outlineLevel="2">
      <c r="A115" s="369">
        <v>364</v>
      </c>
      <c r="B115" s="14" t="s">
        <v>391</v>
      </c>
      <c r="C115" s="339" t="s">
        <v>402</v>
      </c>
      <c r="D115" s="345">
        <v>250</v>
      </c>
      <c r="E115" s="355">
        <v>250</v>
      </c>
      <c r="F115" s="355">
        <v>250</v>
      </c>
      <c r="G115" s="355">
        <v>250</v>
      </c>
      <c r="H115" s="355">
        <v>250</v>
      </c>
      <c r="I115" s="355">
        <v>254</v>
      </c>
      <c r="J115" s="355">
        <v>254</v>
      </c>
      <c r="K115" s="355">
        <v>254</v>
      </c>
      <c r="L115" s="355">
        <v>254</v>
      </c>
      <c r="M115" s="355">
        <v>254</v>
      </c>
      <c r="N115" s="355">
        <v>254</v>
      </c>
      <c r="O115" s="348">
        <v>269</v>
      </c>
      <c r="P115" s="345">
        <v>269</v>
      </c>
      <c r="Q115" s="355">
        <v>243</v>
      </c>
      <c r="R115" s="355">
        <v>242</v>
      </c>
      <c r="S115" s="355">
        <v>328</v>
      </c>
      <c r="T115" s="355">
        <v>323</v>
      </c>
      <c r="U115" s="355">
        <v>325</v>
      </c>
      <c r="V115" s="355">
        <v>324</v>
      </c>
      <c r="W115" s="355">
        <v>322</v>
      </c>
      <c r="X115" s="355">
        <v>322</v>
      </c>
      <c r="Y115" s="355">
        <v>324</v>
      </c>
      <c r="Z115" s="355">
        <v>323</v>
      </c>
      <c r="AA115" s="348">
        <v>321</v>
      </c>
      <c r="AB115" s="345">
        <v>321</v>
      </c>
      <c r="AC115" s="355">
        <v>320</v>
      </c>
      <c r="AD115" s="355">
        <v>321</v>
      </c>
      <c r="AE115" s="355">
        <v>321</v>
      </c>
      <c r="AF115" s="355">
        <v>322</v>
      </c>
      <c r="AG115" s="355">
        <v>321</v>
      </c>
      <c r="AH115" s="355">
        <v>321</v>
      </c>
      <c r="AI115" s="355">
        <v>324</v>
      </c>
      <c r="AJ115" s="355">
        <v>322</v>
      </c>
      <c r="AK115" s="355">
        <v>322</v>
      </c>
      <c r="AL115" s="355">
        <v>322</v>
      </c>
      <c r="AM115" s="348">
        <v>322</v>
      </c>
      <c r="AN115" s="345">
        <v>322</v>
      </c>
      <c r="AO115" s="355">
        <v>322</v>
      </c>
      <c r="AP115" s="355">
        <v>321</v>
      </c>
      <c r="AQ115" s="355">
        <v>320</v>
      </c>
      <c r="AR115" s="355">
        <v>319</v>
      </c>
      <c r="AS115" s="355">
        <v>319</v>
      </c>
      <c r="AT115" s="355">
        <v>318</v>
      </c>
      <c r="AU115" s="355">
        <v>315</v>
      </c>
      <c r="AV115" s="355">
        <v>315</v>
      </c>
      <c r="AW115" s="355">
        <v>315</v>
      </c>
      <c r="AX115" s="355">
        <v>313</v>
      </c>
      <c r="AY115" s="348">
        <v>313</v>
      </c>
      <c r="AZ115" s="345">
        <v>313</v>
      </c>
      <c r="BA115" s="355">
        <v>312</v>
      </c>
      <c r="BB115" s="355">
        <v>312</v>
      </c>
      <c r="BC115" s="355">
        <v>311</v>
      </c>
      <c r="BD115" s="355">
        <v>309</v>
      </c>
      <c r="BE115" s="355">
        <v>309</v>
      </c>
      <c r="BF115" s="355">
        <v>306</v>
      </c>
      <c r="BG115" s="355">
        <v>305</v>
      </c>
      <c r="BH115" s="355">
        <v>304</v>
      </c>
      <c r="BI115" s="355">
        <v>304</v>
      </c>
      <c r="BJ115" s="355">
        <v>304</v>
      </c>
      <c r="BK115" s="344">
        <v>304</v>
      </c>
      <c r="BL115" s="345">
        <v>304</v>
      </c>
      <c r="BM115" s="355">
        <v>304</v>
      </c>
      <c r="BN115" s="355">
        <v>308</v>
      </c>
      <c r="BO115" s="355">
        <v>308</v>
      </c>
      <c r="BP115" s="355">
        <v>308</v>
      </c>
      <c r="BQ115" s="355">
        <v>309</v>
      </c>
      <c r="BR115" s="355">
        <v>306</v>
      </c>
      <c r="BS115" s="355">
        <v>304</v>
      </c>
      <c r="BT115" s="355">
        <v>304</v>
      </c>
      <c r="BU115" s="355">
        <v>302</v>
      </c>
      <c r="BV115" s="355">
        <v>300</v>
      </c>
      <c r="BW115" s="344">
        <v>300</v>
      </c>
      <c r="BX115" s="345">
        <v>300</v>
      </c>
      <c r="BY115" s="355">
        <v>297</v>
      </c>
      <c r="BZ115" s="355">
        <v>313</v>
      </c>
      <c r="CA115" s="355">
        <v>311</v>
      </c>
      <c r="CB115" s="355">
        <v>309</v>
      </c>
      <c r="CC115" s="355">
        <v>305</v>
      </c>
      <c r="CD115" s="355">
        <v>300</v>
      </c>
      <c r="CE115" s="355">
        <v>300</v>
      </c>
      <c r="CF115" s="355">
        <v>299</v>
      </c>
      <c r="CG115" s="355">
        <v>300</v>
      </c>
      <c r="CH115" s="355">
        <v>299</v>
      </c>
      <c r="CI115" s="344">
        <v>296</v>
      </c>
      <c r="CJ115" s="345">
        <v>298</v>
      </c>
      <c r="CK115" s="355">
        <v>299</v>
      </c>
      <c r="CL115" s="355">
        <v>298</v>
      </c>
      <c r="CM115" s="355">
        <v>301</v>
      </c>
      <c r="CN115" s="355">
        <v>301</v>
      </c>
      <c r="CO115" s="355">
        <v>300</v>
      </c>
      <c r="CP115" s="355">
        <v>297</v>
      </c>
      <c r="CQ115" s="355">
        <v>299</v>
      </c>
      <c r="CR115" s="355">
        <v>299</v>
      </c>
      <c r="CS115" s="344">
        <v>296</v>
      </c>
      <c r="CT115" s="348">
        <v>293</v>
      </c>
      <c r="CU115" s="344">
        <v>294</v>
      </c>
      <c r="CV115" s="355">
        <v>293</v>
      </c>
      <c r="CW115" s="355">
        <v>291</v>
      </c>
      <c r="CX115" s="355">
        <v>290</v>
      </c>
      <c r="CY115" s="355"/>
      <c r="CZ115" s="355"/>
      <c r="DA115" s="355"/>
      <c r="DB115" s="355"/>
      <c r="DC115" s="355"/>
      <c r="DD115" s="355"/>
      <c r="DE115" s="355"/>
      <c r="DF115" s="355"/>
      <c r="DG115" s="355"/>
      <c r="DH115" s="103">
        <v>-1</v>
      </c>
      <c r="DI115" s="83">
        <v>-0.34482758620689657</v>
      </c>
      <c r="DJ115" s="706">
        <v>-4</v>
      </c>
      <c r="DK115" s="83">
        <v>-1.3513513513513513</v>
      </c>
    </row>
    <row r="116" spans="1:115" ht="15" outlineLevel="2">
      <c r="A116" s="369">
        <v>368</v>
      </c>
      <c r="B116" s="14" t="s">
        <v>391</v>
      </c>
      <c r="C116" s="339" t="s">
        <v>403</v>
      </c>
      <c r="D116" s="345">
        <v>326</v>
      </c>
      <c r="E116" s="355">
        <v>326</v>
      </c>
      <c r="F116" s="355">
        <v>326</v>
      </c>
      <c r="G116" s="355">
        <v>326</v>
      </c>
      <c r="H116" s="355">
        <v>326</v>
      </c>
      <c r="I116" s="355">
        <v>332</v>
      </c>
      <c r="J116" s="355">
        <v>331</v>
      </c>
      <c r="K116" s="355">
        <v>332</v>
      </c>
      <c r="L116" s="355">
        <v>332</v>
      </c>
      <c r="M116" s="355">
        <v>332</v>
      </c>
      <c r="N116" s="355">
        <v>330</v>
      </c>
      <c r="O116" s="348">
        <v>337</v>
      </c>
      <c r="P116" s="345">
        <v>337</v>
      </c>
      <c r="Q116" s="355">
        <v>293</v>
      </c>
      <c r="R116" s="355">
        <v>290</v>
      </c>
      <c r="S116" s="355">
        <v>383</v>
      </c>
      <c r="T116" s="355">
        <v>372</v>
      </c>
      <c r="U116" s="355">
        <v>375</v>
      </c>
      <c r="V116" s="355">
        <v>371</v>
      </c>
      <c r="W116" s="355">
        <v>373</v>
      </c>
      <c r="X116" s="355">
        <v>373</v>
      </c>
      <c r="Y116" s="355">
        <v>373</v>
      </c>
      <c r="Z116" s="355">
        <v>373</v>
      </c>
      <c r="AA116" s="348">
        <v>373</v>
      </c>
      <c r="AB116" s="345">
        <v>372</v>
      </c>
      <c r="AC116" s="355">
        <v>372</v>
      </c>
      <c r="AD116" s="355">
        <v>373</v>
      </c>
      <c r="AE116" s="355">
        <v>373</v>
      </c>
      <c r="AF116" s="355">
        <v>371</v>
      </c>
      <c r="AG116" s="355">
        <v>370</v>
      </c>
      <c r="AH116" s="355">
        <v>371</v>
      </c>
      <c r="AI116" s="355">
        <v>373</v>
      </c>
      <c r="AJ116" s="355">
        <v>373</v>
      </c>
      <c r="AK116" s="355">
        <v>375</v>
      </c>
      <c r="AL116" s="355">
        <v>374</v>
      </c>
      <c r="AM116" s="348">
        <v>373</v>
      </c>
      <c r="AN116" s="345">
        <v>373</v>
      </c>
      <c r="AO116" s="355">
        <v>374</v>
      </c>
      <c r="AP116" s="355">
        <v>373</v>
      </c>
      <c r="AQ116" s="355">
        <v>373</v>
      </c>
      <c r="AR116" s="355">
        <v>372</v>
      </c>
      <c r="AS116" s="355">
        <v>372</v>
      </c>
      <c r="AT116" s="355">
        <v>372</v>
      </c>
      <c r="AU116" s="355">
        <v>370</v>
      </c>
      <c r="AV116" s="355">
        <v>368</v>
      </c>
      <c r="AW116" s="355">
        <v>367</v>
      </c>
      <c r="AX116" s="355">
        <v>366</v>
      </c>
      <c r="AY116" s="348">
        <v>366</v>
      </c>
      <c r="AZ116" s="345">
        <v>366</v>
      </c>
      <c r="BA116" s="355">
        <v>366</v>
      </c>
      <c r="BB116" s="355">
        <v>365</v>
      </c>
      <c r="BC116" s="355">
        <v>365</v>
      </c>
      <c r="BD116" s="355">
        <v>364</v>
      </c>
      <c r="BE116" s="355">
        <v>364</v>
      </c>
      <c r="BF116" s="355">
        <v>359</v>
      </c>
      <c r="BG116" s="355">
        <v>359</v>
      </c>
      <c r="BH116" s="355">
        <v>359</v>
      </c>
      <c r="BI116" s="355">
        <v>359</v>
      </c>
      <c r="BJ116" s="355">
        <v>357</v>
      </c>
      <c r="BK116" s="344">
        <v>355</v>
      </c>
      <c r="BL116" s="345">
        <v>352</v>
      </c>
      <c r="BM116" s="355">
        <v>352</v>
      </c>
      <c r="BN116" s="355">
        <v>356</v>
      </c>
      <c r="BO116" s="355">
        <v>355</v>
      </c>
      <c r="BP116" s="355">
        <v>355</v>
      </c>
      <c r="BQ116" s="355">
        <v>357</v>
      </c>
      <c r="BR116" s="355">
        <v>355</v>
      </c>
      <c r="BS116" s="355">
        <v>357</v>
      </c>
      <c r="BT116" s="355">
        <v>357</v>
      </c>
      <c r="BU116" s="355">
        <v>353</v>
      </c>
      <c r="BV116" s="355">
        <v>348</v>
      </c>
      <c r="BW116" s="344">
        <v>349</v>
      </c>
      <c r="BX116" s="345">
        <v>349</v>
      </c>
      <c r="BY116" s="355">
        <v>347</v>
      </c>
      <c r="BZ116" s="355">
        <v>364</v>
      </c>
      <c r="CA116" s="355">
        <v>363</v>
      </c>
      <c r="CB116" s="355">
        <v>361</v>
      </c>
      <c r="CC116" s="355">
        <v>358</v>
      </c>
      <c r="CD116" s="355">
        <v>357</v>
      </c>
      <c r="CE116" s="355">
        <v>355</v>
      </c>
      <c r="CF116" s="355">
        <v>354</v>
      </c>
      <c r="CG116" s="355">
        <v>355</v>
      </c>
      <c r="CH116" s="355">
        <v>354</v>
      </c>
      <c r="CI116" s="344">
        <v>348</v>
      </c>
      <c r="CJ116" s="345">
        <v>347</v>
      </c>
      <c r="CK116" s="355">
        <v>346</v>
      </c>
      <c r="CL116" s="355">
        <v>344</v>
      </c>
      <c r="CM116" s="355">
        <v>346</v>
      </c>
      <c r="CN116" s="355">
        <v>344</v>
      </c>
      <c r="CO116" s="355">
        <v>345</v>
      </c>
      <c r="CP116" s="355">
        <v>340</v>
      </c>
      <c r="CQ116" s="355">
        <v>338</v>
      </c>
      <c r="CR116" s="355">
        <v>336</v>
      </c>
      <c r="CS116" s="344">
        <v>335</v>
      </c>
      <c r="CT116" s="348">
        <v>336</v>
      </c>
      <c r="CU116" s="344">
        <v>336</v>
      </c>
      <c r="CV116" s="355">
        <v>335</v>
      </c>
      <c r="CW116" s="355">
        <v>334</v>
      </c>
      <c r="CX116" s="355">
        <v>334</v>
      </c>
      <c r="CY116" s="355"/>
      <c r="CZ116" s="355"/>
      <c r="DA116" s="355"/>
      <c r="DB116" s="355"/>
      <c r="DC116" s="355"/>
      <c r="DD116" s="355"/>
      <c r="DE116" s="355"/>
      <c r="DF116" s="355"/>
      <c r="DG116" s="355"/>
      <c r="DH116" s="103">
        <v>0</v>
      </c>
      <c r="DI116" s="83">
        <v>0</v>
      </c>
      <c r="DJ116" s="706">
        <v>-2</v>
      </c>
      <c r="DK116" s="83">
        <v>-0.57471264367816088</v>
      </c>
    </row>
    <row r="117" spans="1:115" ht="15" outlineLevel="2">
      <c r="A117" s="369">
        <v>390</v>
      </c>
      <c r="B117" s="14" t="s">
        <v>391</v>
      </c>
      <c r="C117" s="339" t="s">
        <v>404</v>
      </c>
      <c r="D117" s="345">
        <v>72</v>
      </c>
      <c r="E117" s="355">
        <v>72</v>
      </c>
      <c r="F117" s="355">
        <v>72</v>
      </c>
      <c r="G117" s="355">
        <v>72</v>
      </c>
      <c r="H117" s="355">
        <v>72</v>
      </c>
      <c r="I117" s="355">
        <v>74</v>
      </c>
      <c r="J117" s="355">
        <v>74</v>
      </c>
      <c r="K117" s="355">
        <v>74</v>
      </c>
      <c r="L117" s="355">
        <v>74</v>
      </c>
      <c r="M117" s="355">
        <v>74</v>
      </c>
      <c r="N117" s="355">
        <v>73</v>
      </c>
      <c r="O117" s="348">
        <v>78</v>
      </c>
      <c r="P117" s="345">
        <v>78</v>
      </c>
      <c r="Q117" s="355">
        <v>70</v>
      </c>
      <c r="R117" s="355">
        <v>70</v>
      </c>
      <c r="S117" s="355">
        <v>99</v>
      </c>
      <c r="T117" s="355">
        <v>99</v>
      </c>
      <c r="U117" s="355">
        <v>102</v>
      </c>
      <c r="V117" s="355">
        <v>106</v>
      </c>
      <c r="W117" s="355">
        <v>107</v>
      </c>
      <c r="X117" s="355">
        <v>106</v>
      </c>
      <c r="Y117" s="355">
        <v>106</v>
      </c>
      <c r="Z117" s="355">
        <v>106</v>
      </c>
      <c r="AA117" s="348">
        <v>106</v>
      </c>
      <c r="AB117" s="345">
        <v>106</v>
      </c>
      <c r="AC117" s="355">
        <v>107</v>
      </c>
      <c r="AD117" s="355">
        <v>107</v>
      </c>
      <c r="AE117" s="355">
        <v>107</v>
      </c>
      <c r="AF117" s="355">
        <v>109</v>
      </c>
      <c r="AG117" s="355">
        <v>108</v>
      </c>
      <c r="AH117" s="355">
        <v>108</v>
      </c>
      <c r="AI117" s="355">
        <v>108</v>
      </c>
      <c r="AJ117" s="355">
        <v>108</v>
      </c>
      <c r="AK117" s="355">
        <v>110</v>
      </c>
      <c r="AL117" s="355">
        <v>110</v>
      </c>
      <c r="AM117" s="348">
        <v>109</v>
      </c>
      <c r="AN117" s="345">
        <v>109</v>
      </c>
      <c r="AO117" s="355">
        <v>109</v>
      </c>
      <c r="AP117" s="355">
        <v>109</v>
      </c>
      <c r="AQ117" s="355">
        <v>109</v>
      </c>
      <c r="AR117" s="355">
        <v>109</v>
      </c>
      <c r="AS117" s="355">
        <v>109</v>
      </c>
      <c r="AT117" s="355">
        <v>108</v>
      </c>
      <c r="AU117" s="355">
        <v>107</v>
      </c>
      <c r="AV117" s="355">
        <v>107</v>
      </c>
      <c r="AW117" s="355">
        <v>104</v>
      </c>
      <c r="AX117" s="355">
        <v>102</v>
      </c>
      <c r="AY117" s="348">
        <v>102</v>
      </c>
      <c r="AZ117" s="345">
        <v>102</v>
      </c>
      <c r="BA117" s="355">
        <v>102</v>
      </c>
      <c r="BB117" s="355">
        <v>102</v>
      </c>
      <c r="BC117" s="355">
        <v>102</v>
      </c>
      <c r="BD117" s="355">
        <v>102</v>
      </c>
      <c r="BE117" s="355">
        <v>101</v>
      </c>
      <c r="BF117" s="355">
        <v>97</v>
      </c>
      <c r="BG117" s="355">
        <v>96</v>
      </c>
      <c r="BH117" s="355">
        <v>96</v>
      </c>
      <c r="BI117" s="355">
        <v>95</v>
      </c>
      <c r="BJ117" s="355">
        <v>94</v>
      </c>
      <c r="BK117" s="344">
        <v>94</v>
      </c>
      <c r="BL117" s="345">
        <v>93</v>
      </c>
      <c r="BM117" s="355">
        <v>93</v>
      </c>
      <c r="BN117" s="355">
        <v>93</v>
      </c>
      <c r="BO117" s="355">
        <v>94</v>
      </c>
      <c r="BP117" s="355">
        <v>94</v>
      </c>
      <c r="BQ117" s="355">
        <v>96</v>
      </c>
      <c r="BR117" s="355">
        <v>95</v>
      </c>
      <c r="BS117" s="355">
        <v>94</v>
      </c>
      <c r="BT117" s="355">
        <v>93</v>
      </c>
      <c r="BU117" s="355">
        <v>93</v>
      </c>
      <c r="BV117" s="355">
        <v>93</v>
      </c>
      <c r="BW117" s="344">
        <v>93</v>
      </c>
      <c r="BX117" s="345">
        <v>94</v>
      </c>
      <c r="BY117" s="355">
        <v>95</v>
      </c>
      <c r="BZ117" s="355">
        <v>100</v>
      </c>
      <c r="CA117" s="355">
        <v>99</v>
      </c>
      <c r="CB117" s="355">
        <v>100</v>
      </c>
      <c r="CC117" s="355">
        <v>100</v>
      </c>
      <c r="CD117" s="355">
        <v>101</v>
      </c>
      <c r="CE117" s="355">
        <v>101</v>
      </c>
      <c r="CF117" s="355">
        <v>100</v>
      </c>
      <c r="CG117" s="355">
        <v>101</v>
      </c>
      <c r="CH117" s="355">
        <v>101</v>
      </c>
      <c r="CI117" s="344">
        <v>99</v>
      </c>
      <c r="CJ117" s="345">
        <v>100</v>
      </c>
      <c r="CK117" s="355">
        <v>97</v>
      </c>
      <c r="CL117" s="355">
        <v>96</v>
      </c>
      <c r="CM117" s="355">
        <v>96</v>
      </c>
      <c r="CN117" s="355">
        <v>95</v>
      </c>
      <c r="CO117" s="355">
        <v>98</v>
      </c>
      <c r="CP117" s="355">
        <v>96</v>
      </c>
      <c r="CQ117" s="355">
        <v>96</v>
      </c>
      <c r="CR117" s="355">
        <v>101</v>
      </c>
      <c r="CS117" s="344">
        <v>101</v>
      </c>
      <c r="CT117" s="348">
        <v>103</v>
      </c>
      <c r="CU117" s="344">
        <v>101</v>
      </c>
      <c r="CV117" s="355">
        <v>99</v>
      </c>
      <c r="CW117" s="355">
        <v>99</v>
      </c>
      <c r="CX117" s="355">
        <v>100</v>
      </c>
      <c r="CY117" s="355"/>
      <c r="CZ117" s="355"/>
      <c r="DA117" s="355"/>
      <c r="DB117" s="355"/>
      <c r="DC117" s="355"/>
      <c r="DD117" s="355"/>
      <c r="DE117" s="355"/>
      <c r="DF117" s="355"/>
      <c r="DG117" s="355"/>
      <c r="DH117" s="103">
        <v>1</v>
      </c>
      <c r="DI117" s="83">
        <v>1</v>
      </c>
      <c r="DJ117" s="706">
        <v>-1</v>
      </c>
      <c r="DK117" s="83">
        <v>-1.0101010101010102</v>
      </c>
    </row>
    <row r="118" spans="1:115" ht="15" outlineLevel="2">
      <c r="A118" s="369">
        <v>467</v>
      </c>
      <c r="B118" s="14" t="s">
        <v>391</v>
      </c>
      <c r="C118" s="339" t="s">
        <v>405</v>
      </c>
      <c r="D118" s="345">
        <v>85</v>
      </c>
      <c r="E118" s="355">
        <v>85</v>
      </c>
      <c r="F118" s="355">
        <v>85</v>
      </c>
      <c r="G118" s="355">
        <v>85</v>
      </c>
      <c r="H118" s="355">
        <v>85</v>
      </c>
      <c r="I118" s="355">
        <v>85</v>
      </c>
      <c r="J118" s="355">
        <v>85</v>
      </c>
      <c r="K118" s="355">
        <v>85</v>
      </c>
      <c r="L118" s="355">
        <v>85</v>
      </c>
      <c r="M118" s="355">
        <v>85</v>
      </c>
      <c r="N118" s="355">
        <v>85</v>
      </c>
      <c r="O118" s="348">
        <v>84</v>
      </c>
      <c r="P118" s="345">
        <v>83</v>
      </c>
      <c r="Q118" s="355">
        <v>75</v>
      </c>
      <c r="R118" s="355">
        <v>74</v>
      </c>
      <c r="S118" s="355">
        <v>94</v>
      </c>
      <c r="T118" s="355">
        <v>90</v>
      </c>
      <c r="U118" s="355">
        <v>92</v>
      </c>
      <c r="V118" s="355">
        <v>94</v>
      </c>
      <c r="W118" s="355">
        <v>94</v>
      </c>
      <c r="X118" s="355">
        <v>94</v>
      </c>
      <c r="Y118" s="355">
        <v>94</v>
      </c>
      <c r="Z118" s="355">
        <v>94</v>
      </c>
      <c r="AA118" s="348">
        <v>94</v>
      </c>
      <c r="AB118" s="345">
        <v>94</v>
      </c>
      <c r="AC118" s="355">
        <v>94</v>
      </c>
      <c r="AD118" s="355">
        <v>94</v>
      </c>
      <c r="AE118" s="355">
        <v>94</v>
      </c>
      <c r="AF118" s="355">
        <v>95</v>
      </c>
      <c r="AG118" s="355">
        <v>91</v>
      </c>
      <c r="AH118" s="355">
        <v>91</v>
      </c>
      <c r="AI118" s="355">
        <v>91</v>
      </c>
      <c r="AJ118" s="355">
        <v>91</v>
      </c>
      <c r="AK118" s="355">
        <v>91</v>
      </c>
      <c r="AL118" s="355">
        <v>91</v>
      </c>
      <c r="AM118" s="348">
        <v>91</v>
      </c>
      <c r="AN118" s="345">
        <v>91</v>
      </c>
      <c r="AO118" s="355">
        <v>91</v>
      </c>
      <c r="AP118" s="355">
        <v>91</v>
      </c>
      <c r="AQ118" s="355">
        <v>91</v>
      </c>
      <c r="AR118" s="355">
        <v>90</v>
      </c>
      <c r="AS118" s="355">
        <v>90</v>
      </c>
      <c r="AT118" s="355">
        <v>90</v>
      </c>
      <c r="AU118" s="355">
        <v>89</v>
      </c>
      <c r="AV118" s="355">
        <v>88</v>
      </c>
      <c r="AW118" s="355">
        <v>88</v>
      </c>
      <c r="AX118" s="355">
        <v>88</v>
      </c>
      <c r="AY118" s="348">
        <v>88</v>
      </c>
      <c r="AZ118" s="345">
        <v>88</v>
      </c>
      <c r="BA118" s="355">
        <v>88</v>
      </c>
      <c r="BB118" s="355">
        <v>88</v>
      </c>
      <c r="BC118" s="355">
        <v>88</v>
      </c>
      <c r="BD118" s="355">
        <v>88</v>
      </c>
      <c r="BE118" s="355">
        <v>88</v>
      </c>
      <c r="BF118" s="355">
        <v>87</v>
      </c>
      <c r="BG118" s="355">
        <v>87</v>
      </c>
      <c r="BH118" s="355">
        <v>87</v>
      </c>
      <c r="BI118" s="355">
        <v>86</v>
      </c>
      <c r="BJ118" s="355">
        <v>87</v>
      </c>
      <c r="BK118" s="344">
        <v>87</v>
      </c>
      <c r="BL118" s="345">
        <v>87</v>
      </c>
      <c r="BM118" s="355">
        <v>87</v>
      </c>
      <c r="BN118" s="355">
        <v>94</v>
      </c>
      <c r="BO118" s="355">
        <v>94</v>
      </c>
      <c r="BP118" s="355">
        <v>94</v>
      </c>
      <c r="BQ118" s="355">
        <v>95</v>
      </c>
      <c r="BR118" s="355">
        <v>95</v>
      </c>
      <c r="BS118" s="355">
        <v>95</v>
      </c>
      <c r="BT118" s="355">
        <v>95</v>
      </c>
      <c r="BU118" s="355">
        <v>95</v>
      </c>
      <c r="BV118" s="355">
        <v>96</v>
      </c>
      <c r="BW118" s="344">
        <v>96</v>
      </c>
      <c r="BX118" s="345">
        <v>99</v>
      </c>
      <c r="BY118" s="355">
        <v>98</v>
      </c>
      <c r="BZ118" s="355">
        <v>100</v>
      </c>
      <c r="CA118" s="355">
        <v>102</v>
      </c>
      <c r="CB118" s="355">
        <v>103</v>
      </c>
      <c r="CC118" s="355">
        <v>103</v>
      </c>
      <c r="CD118" s="355">
        <v>103</v>
      </c>
      <c r="CE118" s="355">
        <v>102</v>
      </c>
      <c r="CF118" s="355">
        <v>101</v>
      </c>
      <c r="CG118" s="355">
        <v>101</v>
      </c>
      <c r="CH118" s="355">
        <v>100</v>
      </c>
      <c r="CI118" s="344">
        <v>99</v>
      </c>
      <c r="CJ118" s="345">
        <v>98</v>
      </c>
      <c r="CK118" s="355">
        <v>97</v>
      </c>
      <c r="CL118" s="355">
        <v>99</v>
      </c>
      <c r="CM118" s="355">
        <v>100</v>
      </c>
      <c r="CN118" s="355">
        <v>100</v>
      </c>
      <c r="CO118" s="355">
        <v>100</v>
      </c>
      <c r="CP118" s="355">
        <v>99</v>
      </c>
      <c r="CQ118" s="355">
        <v>101</v>
      </c>
      <c r="CR118" s="355">
        <v>100</v>
      </c>
      <c r="CS118" s="344">
        <v>100</v>
      </c>
      <c r="CT118" s="348">
        <v>100</v>
      </c>
      <c r="CU118" s="344">
        <v>100</v>
      </c>
      <c r="CV118" s="355">
        <v>100</v>
      </c>
      <c r="CW118" s="355">
        <v>99</v>
      </c>
      <c r="CX118" s="355">
        <v>100</v>
      </c>
      <c r="CY118" s="355"/>
      <c r="CZ118" s="355"/>
      <c r="DA118" s="355"/>
      <c r="DB118" s="355"/>
      <c r="DC118" s="355"/>
      <c r="DD118" s="355"/>
      <c r="DE118" s="355"/>
      <c r="DF118" s="355"/>
      <c r="DG118" s="355"/>
      <c r="DH118" s="103">
        <v>1</v>
      </c>
      <c r="DI118" s="83">
        <v>1</v>
      </c>
      <c r="DJ118" s="706">
        <v>0</v>
      </c>
      <c r="DK118" s="83">
        <v>0</v>
      </c>
    </row>
    <row r="119" spans="1:115" ht="15" outlineLevel="2">
      <c r="A119" s="369">
        <v>576</v>
      </c>
      <c r="B119" s="14" t="s">
        <v>391</v>
      </c>
      <c r="C119" s="339" t="s">
        <v>406</v>
      </c>
      <c r="D119" s="345">
        <v>94</v>
      </c>
      <c r="E119" s="355">
        <v>94</v>
      </c>
      <c r="F119" s="355">
        <v>94</v>
      </c>
      <c r="G119" s="355">
        <v>94</v>
      </c>
      <c r="H119" s="355">
        <v>94</v>
      </c>
      <c r="I119" s="355">
        <v>95</v>
      </c>
      <c r="J119" s="355">
        <v>95</v>
      </c>
      <c r="K119" s="355">
        <v>95</v>
      </c>
      <c r="L119" s="355">
        <v>95</v>
      </c>
      <c r="M119" s="355">
        <v>95</v>
      </c>
      <c r="N119" s="355">
        <v>95</v>
      </c>
      <c r="O119" s="348">
        <v>98</v>
      </c>
      <c r="P119" s="345">
        <v>98</v>
      </c>
      <c r="Q119" s="355">
        <v>83</v>
      </c>
      <c r="R119" s="355">
        <v>83</v>
      </c>
      <c r="S119" s="355">
        <v>107</v>
      </c>
      <c r="T119" s="355">
        <v>107</v>
      </c>
      <c r="U119" s="355">
        <v>108</v>
      </c>
      <c r="V119" s="355">
        <v>105</v>
      </c>
      <c r="W119" s="355">
        <v>104</v>
      </c>
      <c r="X119" s="355">
        <v>104</v>
      </c>
      <c r="Y119" s="355">
        <v>105</v>
      </c>
      <c r="Z119" s="355">
        <v>105</v>
      </c>
      <c r="AA119" s="348">
        <v>105</v>
      </c>
      <c r="AB119" s="345">
        <v>105</v>
      </c>
      <c r="AC119" s="355">
        <v>105</v>
      </c>
      <c r="AD119" s="355">
        <v>105</v>
      </c>
      <c r="AE119" s="355">
        <v>105</v>
      </c>
      <c r="AF119" s="355">
        <v>102</v>
      </c>
      <c r="AG119" s="355">
        <v>101</v>
      </c>
      <c r="AH119" s="355">
        <v>101</v>
      </c>
      <c r="AI119" s="355">
        <v>101</v>
      </c>
      <c r="AJ119" s="355">
        <v>101</v>
      </c>
      <c r="AK119" s="355">
        <v>101</v>
      </c>
      <c r="AL119" s="355">
        <v>101</v>
      </c>
      <c r="AM119" s="348">
        <v>101</v>
      </c>
      <c r="AN119" s="345">
        <v>101</v>
      </c>
      <c r="AO119" s="355">
        <v>101</v>
      </c>
      <c r="AP119" s="355">
        <v>101</v>
      </c>
      <c r="AQ119" s="355">
        <v>100</v>
      </c>
      <c r="AR119" s="355">
        <v>100</v>
      </c>
      <c r="AS119" s="355">
        <v>99</v>
      </c>
      <c r="AT119" s="355">
        <v>99</v>
      </c>
      <c r="AU119" s="355">
        <v>99</v>
      </c>
      <c r="AV119" s="355">
        <v>99</v>
      </c>
      <c r="AW119" s="355">
        <v>99</v>
      </c>
      <c r="AX119" s="355">
        <v>98</v>
      </c>
      <c r="AY119" s="348">
        <v>97</v>
      </c>
      <c r="AZ119" s="345">
        <v>97</v>
      </c>
      <c r="BA119" s="355">
        <v>97</v>
      </c>
      <c r="BB119" s="355">
        <v>97</v>
      </c>
      <c r="BC119" s="355">
        <v>95</v>
      </c>
      <c r="BD119" s="355">
        <v>95</v>
      </c>
      <c r="BE119" s="355">
        <v>95</v>
      </c>
      <c r="BF119" s="355">
        <v>92</v>
      </c>
      <c r="BG119" s="355">
        <v>91</v>
      </c>
      <c r="BH119" s="355">
        <v>91</v>
      </c>
      <c r="BI119" s="355">
        <v>90</v>
      </c>
      <c r="BJ119" s="355">
        <v>91</v>
      </c>
      <c r="BK119" s="344">
        <v>91</v>
      </c>
      <c r="BL119" s="345">
        <v>91</v>
      </c>
      <c r="BM119" s="355">
        <v>91</v>
      </c>
      <c r="BN119" s="355">
        <v>96</v>
      </c>
      <c r="BO119" s="355">
        <v>96</v>
      </c>
      <c r="BP119" s="355">
        <v>96</v>
      </c>
      <c r="BQ119" s="355">
        <v>96</v>
      </c>
      <c r="BR119" s="355">
        <v>96</v>
      </c>
      <c r="BS119" s="355">
        <v>96</v>
      </c>
      <c r="BT119" s="355">
        <v>96</v>
      </c>
      <c r="BU119" s="355">
        <v>94</v>
      </c>
      <c r="BV119" s="355">
        <v>96</v>
      </c>
      <c r="BW119" s="344">
        <v>96</v>
      </c>
      <c r="BX119" s="345">
        <v>96</v>
      </c>
      <c r="BY119" s="355">
        <v>95</v>
      </c>
      <c r="BZ119" s="355">
        <v>103</v>
      </c>
      <c r="CA119" s="355">
        <v>101</v>
      </c>
      <c r="CB119" s="355">
        <v>101</v>
      </c>
      <c r="CC119" s="355">
        <v>100</v>
      </c>
      <c r="CD119" s="355">
        <v>100</v>
      </c>
      <c r="CE119" s="355">
        <v>100</v>
      </c>
      <c r="CF119" s="355">
        <v>99</v>
      </c>
      <c r="CG119" s="355">
        <v>103</v>
      </c>
      <c r="CH119" s="355">
        <v>103</v>
      </c>
      <c r="CI119" s="344">
        <v>103</v>
      </c>
      <c r="CJ119" s="345">
        <v>103</v>
      </c>
      <c r="CK119" s="355">
        <v>101</v>
      </c>
      <c r="CL119" s="355">
        <v>102</v>
      </c>
      <c r="CM119" s="355">
        <v>105</v>
      </c>
      <c r="CN119" s="355">
        <v>105</v>
      </c>
      <c r="CO119" s="355">
        <v>103</v>
      </c>
      <c r="CP119" s="355">
        <v>104</v>
      </c>
      <c r="CQ119" s="355">
        <v>103</v>
      </c>
      <c r="CR119" s="355">
        <v>103</v>
      </c>
      <c r="CS119" s="344">
        <v>103</v>
      </c>
      <c r="CT119" s="348">
        <v>103</v>
      </c>
      <c r="CU119" s="344">
        <v>103</v>
      </c>
      <c r="CV119" s="355">
        <v>103</v>
      </c>
      <c r="CW119" s="355">
        <v>103</v>
      </c>
      <c r="CX119" s="355">
        <v>105</v>
      </c>
      <c r="CY119" s="355"/>
      <c r="CZ119" s="355"/>
      <c r="DA119" s="355"/>
      <c r="DB119" s="355"/>
      <c r="DC119" s="355"/>
      <c r="DD119" s="355"/>
      <c r="DE119" s="355"/>
      <c r="DF119" s="355"/>
      <c r="DG119" s="355"/>
      <c r="DH119" s="103">
        <v>2</v>
      </c>
      <c r="DI119" s="83">
        <v>1.9047619047619049</v>
      </c>
      <c r="DJ119" s="706">
        <v>2</v>
      </c>
      <c r="DK119" s="83">
        <v>1.9417475728155338</v>
      </c>
    </row>
    <row r="120" spans="1:115" ht="15" outlineLevel="2">
      <c r="A120" s="369">
        <v>642</v>
      </c>
      <c r="B120" s="14" t="s">
        <v>391</v>
      </c>
      <c r="C120" s="339" t="s">
        <v>407</v>
      </c>
      <c r="D120" s="345">
        <v>178</v>
      </c>
      <c r="E120" s="355">
        <v>178</v>
      </c>
      <c r="F120" s="355">
        <v>178</v>
      </c>
      <c r="G120" s="355">
        <v>178</v>
      </c>
      <c r="H120" s="355">
        <v>178</v>
      </c>
      <c r="I120" s="355">
        <v>184</v>
      </c>
      <c r="J120" s="355">
        <v>184</v>
      </c>
      <c r="K120" s="355">
        <v>184</v>
      </c>
      <c r="L120" s="355">
        <v>184</v>
      </c>
      <c r="M120" s="355">
        <v>184</v>
      </c>
      <c r="N120" s="355">
        <v>184</v>
      </c>
      <c r="O120" s="348">
        <v>200</v>
      </c>
      <c r="P120" s="345">
        <v>200</v>
      </c>
      <c r="Q120" s="355">
        <v>175</v>
      </c>
      <c r="R120" s="355">
        <v>173</v>
      </c>
      <c r="S120" s="355">
        <v>209</v>
      </c>
      <c r="T120" s="355">
        <v>207</v>
      </c>
      <c r="U120" s="355">
        <v>214</v>
      </c>
      <c r="V120" s="355">
        <v>212</v>
      </c>
      <c r="W120" s="355">
        <v>212</v>
      </c>
      <c r="X120" s="355">
        <v>212</v>
      </c>
      <c r="Y120" s="355">
        <v>212</v>
      </c>
      <c r="Z120" s="355">
        <v>211</v>
      </c>
      <c r="AA120" s="348">
        <v>213</v>
      </c>
      <c r="AB120" s="345">
        <v>214</v>
      </c>
      <c r="AC120" s="355">
        <v>214</v>
      </c>
      <c r="AD120" s="355">
        <v>215</v>
      </c>
      <c r="AE120" s="355">
        <v>215</v>
      </c>
      <c r="AF120" s="355">
        <v>213</v>
      </c>
      <c r="AG120" s="355">
        <v>213</v>
      </c>
      <c r="AH120" s="355">
        <v>211</v>
      </c>
      <c r="AI120" s="355">
        <v>210</v>
      </c>
      <c r="AJ120" s="355">
        <v>211</v>
      </c>
      <c r="AK120" s="355">
        <v>212</v>
      </c>
      <c r="AL120" s="355">
        <v>214</v>
      </c>
      <c r="AM120" s="348">
        <v>214</v>
      </c>
      <c r="AN120" s="345">
        <v>213</v>
      </c>
      <c r="AO120" s="355">
        <v>214</v>
      </c>
      <c r="AP120" s="355">
        <v>213</v>
      </c>
      <c r="AQ120" s="355">
        <v>212</v>
      </c>
      <c r="AR120" s="355">
        <v>212</v>
      </c>
      <c r="AS120" s="355">
        <v>212</v>
      </c>
      <c r="AT120" s="355">
        <v>211</v>
      </c>
      <c r="AU120" s="355">
        <v>209</v>
      </c>
      <c r="AV120" s="355">
        <v>209</v>
      </c>
      <c r="AW120" s="355">
        <v>209</v>
      </c>
      <c r="AX120" s="355">
        <v>207</v>
      </c>
      <c r="AY120" s="348">
        <v>207</v>
      </c>
      <c r="AZ120" s="345">
        <v>206</v>
      </c>
      <c r="BA120" s="355">
        <v>206</v>
      </c>
      <c r="BB120" s="355">
        <v>206</v>
      </c>
      <c r="BC120" s="355">
        <v>206</v>
      </c>
      <c r="BD120" s="355">
        <v>206</v>
      </c>
      <c r="BE120" s="355">
        <v>204</v>
      </c>
      <c r="BF120" s="355">
        <v>199</v>
      </c>
      <c r="BG120" s="355">
        <v>195</v>
      </c>
      <c r="BH120" s="355">
        <v>195</v>
      </c>
      <c r="BI120" s="355">
        <v>195</v>
      </c>
      <c r="BJ120" s="355">
        <v>195</v>
      </c>
      <c r="BK120" s="344">
        <v>195</v>
      </c>
      <c r="BL120" s="345">
        <v>195</v>
      </c>
      <c r="BM120" s="355">
        <v>194</v>
      </c>
      <c r="BN120" s="355">
        <v>200</v>
      </c>
      <c r="BO120" s="355">
        <v>201</v>
      </c>
      <c r="BP120" s="355">
        <v>201</v>
      </c>
      <c r="BQ120" s="355">
        <v>202</v>
      </c>
      <c r="BR120" s="355">
        <v>201</v>
      </c>
      <c r="BS120" s="355">
        <v>202</v>
      </c>
      <c r="BT120" s="355">
        <v>201</v>
      </c>
      <c r="BU120" s="355">
        <v>201</v>
      </c>
      <c r="BV120" s="355">
        <v>201</v>
      </c>
      <c r="BW120" s="344">
        <v>203</v>
      </c>
      <c r="BX120" s="345">
        <v>204</v>
      </c>
      <c r="BY120" s="355">
        <v>202</v>
      </c>
      <c r="BZ120" s="355">
        <v>210</v>
      </c>
      <c r="CA120" s="355">
        <v>211</v>
      </c>
      <c r="CB120" s="355">
        <v>212</v>
      </c>
      <c r="CC120" s="355">
        <v>210</v>
      </c>
      <c r="CD120" s="355">
        <v>210</v>
      </c>
      <c r="CE120" s="355">
        <v>210</v>
      </c>
      <c r="CF120" s="355">
        <v>208</v>
      </c>
      <c r="CG120" s="355">
        <v>209</v>
      </c>
      <c r="CH120" s="355">
        <v>209</v>
      </c>
      <c r="CI120" s="344">
        <v>207</v>
      </c>
      <c r="CJ120" s="345">
        <v>204</v>
      </c>
      <c r="CK120" s="355">
        <v>205</v>
      </c>
      <c r="CL120" s="355">
        <v>207</v>
      </c>
      <c r="CM120" s="355">
        <v>210</v>
      </c>
      <c r="CN120" s="355">
        <v>210</v>
      </c>
      <c r="CO120" s="355">
        <v>211</v>
      </c>
      <c r="CP120" s="355">
        <v>211</v>
      </c>
      <c r="CQ120" s="355">
        <v>213</v>
      </c>
      <c r="CR120" s="355">
        <v>212</v>
      </c>
      <c r="CS120" s="344">
        <v>210</v>
      </c>
      <c r="CT120" s="348">
        <v>211</v>
      </c>
      <c r="CU120" s="344">
        <v>210</v>
      </c>
      <c r="CV120" s="355">
        <v>209</v>
      </c>
      <c r="CW120" s="355">
        <v>208</v>
      </c>
      <c r="CX120" s="355">
        <v>210</v>
      </c>
      <c r="CY120" s="355"/>
      <c r="CZ120" s="355"/>
      <c r="DA120" s="355"/>
      <c r="DB120" s="355"/>
      <c r="DC120" s="355"/>
      <c r="DD120" s="355"/>
      <c r="DE120" s="355"/>
      <c r="DF120" s="355"/>
      <c r="DG120" s="355"/>
      <c r="DH120" s="103">
        <v>2</v>
      </c>
      <c r="DI120" s="83">
        <v>0.95238095238095244</v>
      </c>
      <c r="DJ120" s="706">
        <v>0</v>
      </c>
      <c r="DK120" s="83">
        <v>0</v>
      </c>
    </row>
    <row r="121" spans="1:115" ht="15" outlineLevel="2">
      <c r="A121" s="369">
        <v>679</v>
      </c>
      <c r="B121" s="14" t="s">
        <v>391</v>
      </c>
      <c r="C121" s="339" t="s">
        <v>408</v>
      </c>
      <c r="D121" s="345">
        <v>241</v>
      </c>
      <c r="E121" s="355">
        <v>241</v>
      </c>
      <c r="F121" s="355">
        <v>241</v>
      </c>
      <c r="G121" s="355">
        <v>241</v>
      </c>
      <c r="H121" s="355">
        <v>241</v>
      </c>
      <c r="I121" s="355">
        <v>245</v>
      </c>
      <c r="J121" s="355">
        <v>244</v>
      </c>
      <c r="K121" s="355">
        <v>245</v>
      </c>
      <c r="L121" s="355">
        <v>245</v>
      </c>
      <c r="M121" s="355">
        <v>245</v>
      </c>
      <c r="N121" s="355">
        <v>245</v>
      </c>
      <c r="O121" s="348">
        <v>250</v>
      </c>
      <c r="P121" s="345">
        <v>248</v>
      </c>
      <c r="Q121" s="355">
        <v>211</v>
      </c>
      <c r="R121" s="355">
        <v>210</v>
      </c>
      <c r="S121" s="355">
        <v>306</v>
      </c>
      <c r="T121" s="355">
        <v>302</v>
      </c>
      <c r="U121" s="355">
        <v>309</v>
      </c>
      <c r="V121" s="355">
        <v>307</v>
      </c>
      <c r="W121" s="355">
        <v>308</v>
      </c>
      <c r="X121" s="355">
        <v>308</v>
      </c>
      <c r="Y121" s="355">
        <v>308</v>
      </c>
      <c r="Z121" s="355">
        <v>308</v>
      </c>
      <c r="AA121" s="348">
        <v>307</v>
      </c>
      <c r="AB121" s="345">
        <v>306</v>
      </c>
      <c r="AC121" s="355">
        <v>306</v>
      </c>
      <c r="AD121" s="355">
        <v>307</v>
      </c>
      <c r="AE121" s="355">
        <v>307</v>
      </c>
      <c r="AF121" s="355">
        <v>304</v>
      </c>
      <c r="AG121" s="355">
        <v>304</v>
      </c>
      <c r="AH121" s="355">
        <v>306</v>
      </c>
      <c r="AI121" s="355">
        <v>307</v>
      </c>
      <c r="AJ121" s="355">
        <v>307</v>
      </c>
      <c r="AK121" s="355">
        <v>307</v>
      </c>
      <c r="AL121" s="355">
        <v>304</v>
      </c>
      <c r="AM121" s="348">
        <v>304</v>
      </c>
      <c r="AN121" s="345">
        <v>303</v>
      </c>
      <c r="AO121" s="355">
        <v>300</v>
      </c>
      <c r="AP121" s="355">
        <v>300</v>
      </c>
      <c r="AQ121" s="355">
        <v>299</v>
      </c>
      <c r="AR121" s="355">
        <v>298</v>
      </c>
      <c r="AS121" s="355">
        <v>297</v>
      </c>
      <c r="AT121" s="355">
        <v>296</v>
      </c>
      <c r="AU121" s="355">
        <v>296</v>
      </c>
      <c r="AV121" s="355">
        <v>295</v>
      </c>
      <c r="AW121" s="355">
        <v>295</v>
      </c>
      <c r="AX121" s="355">
        <v>294</v>
      </c>
      <c r="AY121" s="348">
        <v>293</v>
      </c>
      <c r="AZ121" s="345">
        <v>290</v>
      </c>
      <c r="BA121" s="355">
        <v>288</v>
      </c>
      <c r="BB121" s="355">
        <v>287</v>
      </c>
      <c r="BC121" s="355">
        <v>286</v>
      </c>
      <c r="BD121" s="355">
        <v>286</v>
      </c>
      <c r="BE121" s="355">
        <v>283</v>
      </c>
      <c r="BF121" s="355">
        <v>281</v>
      </c>
      <c r="BG121" s="355">
        <v>285</v>
      </c>
      <c r="BH121" s="355">
        <v>285</v>
      </c>
      <c r="BI121" s="355">
        <v>282</v>
      </c>
      <c r="BJ121" s="355">
        <v>283</v>
      </c>
      <c r="BK121" s="344">
        <v>283</v>
      </c>
      <c r="BL121" s="345">
        <v>282</v>
      </c>
      <c r="BM121" s="355">
        <v>282</v>
      </c>
      <c r="BN121" s="355">
        <v>287</v>
      </c>
      <c r="BO121" s="355">
        <v>287</v>
      </c>
      <c r="BP121" s="355">
        <v>287</v>
      </c>
      <c r="BQ121" s="355">
        <v>290</v>
      </c>
      <c r="BR121" s="355">
        <v>285</v>
      </c>
      <c r="BS121" s="355">
        <v>286</v>
      </c>
      <c r="BT121" s="355">
        <v>286</v>
      </c>
      <c r="BU121" s="355">
        <v>285</v>
      </c>
      <c r="BV121" s="355">
        <v>282</v>
      </c>
      <c r="BW121" s="344">
        <v>281</v>
      </c>
      <c r="BX121" s="345">
        <v>285</v>
      </c>
      <c r="BY121" s="355">
        <v>285</v>
      </c>
      <c r="BZ121" s="355">
        <v>307</v>
      </c>
      <c r="CA121" s="355">
        <v>306</v>
      </c>
      <c r="CB121" s="355">
        <v>308</v>
      </c>
      <c r="CC121" s="355">
        <v>307</v>
      </c>
      <c r="CD121" s="355">
        <v>304</v>
      </c>
      <c r="CE121" s="355">
        <v>302</v>
      </c>
      <c r="CF121" s="355">
        <v>301</v>
      </c>
      <c r="CG121" s="355">
        <v>302</v>
      </c>
      <c r="CH121" s="355">
        <v>299</v>
      </c>
      <c r="CI121" s="344">
        <v>292</v>
      </c>
      <c r="CJ121" s="345">
        <v>292</v>
      </c>
      <c r="CK121" s="355">
        <v>286</v>
      </c>
      <c r="CL121" s="355">
        <v>286</v>
      </c>
      <c r="CM121" s="355">
        <v>289</v>
      </c>
      <c r="CN121" s="355">
        <v>291</v>
      </c>
      <c r="CO121" s="355">
        <v>291</v>
      </c>
      <c r="CP121" s="355">
        <v>289</v>
      </c>
      <c r="CQ121" s="355">
        <v>291</v>
      </c>
      <c r="CR121" s="355">
        <v>289</v>
      </c>
      <c r="CS121" s="344">
        <v>286</v>
      </c>
      <c r="CT121" s="348">
        <v>286</v>
      </c>
      <c r="CU121" s="344">
        <v>285</v>
      </c>
      <c r="CV121" s="355">
        <v>282</v>
      </c>
      <c r="CW121" s="355">
        <v>281</v>
      </c>
      <c r="CX121" s="355">
        <v>285</v>
      </c>
      <c r="CY121" s="355"/>
      <c r="CZ121" s="355"/>
      <c r="DA121" s="355"/>
      <c r="DB121" s="355"/>
      <c r="DC121" s="355"/>
      <c r="DD121" s="355"/>
      <c r="DE121" s="355"/>
      <c r="DF121" s="355"/>
      <c r="DG121" s="355"/>
      <c r="DH121" s="103">
        <v>4</v>
      </c>
      <c r="DI121" s="83">
        <v>1.4035087719298245</v>
      </c>
      <c r="DJ121" s="706">
        <v>0</v>
      </c>
      <c r="DK121" s="83">
        <v>0</v>
      </c>
    </row>
    <row r="122" spans="1:115" ht="15" outlineLevel="2">
      <c r="A122" s="369">
        <v>789</v>
      </c>
      <c r="B122" s="14" t="s">
        <v>391</v>
      </c>
      <c r="C122" s="339" t="s">
        <v>409</v>
      </c>
      <c r="D122" s="345">
        <v>238</v>
      </c>
      <c r="E122" s="355">
        <v>238</v>
      </c>
      <c r="F122" s="355">
        <v>237</v>
      </c>
      <c r="G122" s="355">
        <v>237</v>
      </c>
      <c r="H122" s="355">
        <v>237</v>
      </c>
      <c r="I122" s="355">
        <v>239</v>
      </c>
      <c r="J122" s="355">
        <v>239</v>
      </c>
      <c r="K122" s="355">
        <v>239</v>
      </c>
      <c r="L122" s="355">
        <v>239</v>
      </c>
      <c r="M122" s="355">
        <v>238</v>
      </c>
      <c r="N122" s="355">
        <v>237</v>
      </c>
      <c r="O122" s="348">
        <v>251</v>
      </c>
      <c r="P122" s="345">
        <v>248</v>
      </c>
      <c r="Q122" s="355">
        <v>221</v>
      </c>
      <c r="R122" s="355">
        <v>218</v>
      </c>
      <c r="S122" s="355">
        <v>309</v>
      </c>
      <c r="T122" s="355">
        <v>300</v>
      </c>
      <c r="U122" s="355">
        <v>304</v>
      </c>
      <c r="V122" s="355">
        <v>300</v>
      </c>
      <c r="W122" s="355">
        <v>300</v>
      </c>
      <c r="X122" s="355">
        <v>299</v>
      </c>
      <c r="Y122" s="355">
        <v>302</v>
      </c>
      <c r="Z122" s="355">
        <v>301</v>
      </c>
      <c r="AA122" s="348">
        <v>303</v>
      </c>
      <c r="AB122" s="345">
        <v>303</v>
      </c>
      <c r="AC122" s="355">
        <v>303</v>
      </c>
      <c r="AD122" s="355">
        <v>303</v>
      </c>
      <c r="AE122" s="355">
        <v>303</v>
      </c>
      <c r="AF122" s="355">
        <v>304</v>
      </c>
      <c r="AG122" s="355">
        <v>303</v>
      </c>
      <c r="AH122" s="355">
        <v>303</v>
      </c>
      <c r="AI122" s="355">
        <v>305</v>
      </c>
      <c r="AJ122" s="355">
        <v>305</v>
      </c>
      <c r="AK122" s="355">
        <v>306</v>
      </c>
      <c r="AL122" s="355">
        <v>307</v>
      </c>
      <c r="AM122" s="348">
        <v>307</v>
      </c>
      <c r="AN122" s="345">
        <v>307</v>
      </c>
      <c r="AO122" s="355">
        <v>312</v>
      </c>
      <c r="AP122" s="355">
        <v>312</v>
      </c>
      <c r="AQ122" s="355">
        <v>311</v>
      </c>
      <c r="AR122" s="355">
        <v>310</v>
      </c>
      <c r="AS122" s="355">
        <v>309</v>
      </c>
      <c r="AT122" s="355">
        <v>309</v>
      </c>
      <c r="AU122" s="355">
        <v>308</v>
      </c>
      <c r="AV122" s="355">
        <v>307</v>
      </c>
      <c r="AW122" s="355">
        <v>307</v>
      </c>
      <c r="AX122" s="355">
        <v>305</v>
      </c>
      <c r="AY122" s="348">
        <v>304</v>
      </c>
      <c r="AZ122" s="345">
        <v>303</v>
      </c>
      <c r="BA122" s="355">
        <v>302</v>
      </c>
      <c r="BB122" s="355">
        <v>299</v>
      </c>
      <c r="BC122" s="355">
        <v>299</v>
      </c>
      <c r="BD122" s="355">
        <v>299</v>
      </c>
      <c r="BE122" s="355">
        <v>299</v>
      </c>
      <c r="BF122" s="355">
        <v>294</v>
      </c>
      <c r="BG122" s="355">
        <v>293</v>
      </c>
      <c r="BH122" s="355">
        <v>293</v>
      </c>
      <c r="BI122" s="355">
        <v>293</v>
      </c>
      <c r="BJ122" s="355">
        <v>296</v>
      </c>
      <c r="BK122" s="344">
        <v>296</v>
      </c>
      <c r="BL122" s="345">
        <v>297</v>
      </c>
      <c r="BM122" s="355">
        <v>297</v>
      </c>
      <c r="BN122" s="355">
        <v>297</v>
      </c>
      <c r="BO122" s="355">
        <v>296</v>
      </c>
      <c r="BP122" s="355">
        <v>296</v>
      </c>
      <c r="BQ122" s="355">
        <v>298</v>
      </c>
      <c r="BR122" s="355">
        <v>294</v>
      </c>
      <c r="BS122" s="355">
        <v>294</v>
      </c>
      <c r="BT122" s="355">
        <v>294</v>
      </c>
      <c r="BU122" s="355">
        <v>293</v>
      </c>
      <c r="BV122" s="355">
        <v>291</v>
      </c>
      <c r="BW122" s="344">
        <v>292</v>
      </c>
      <c r="BX122" s="345">
        <v>294</v>
      </c>
      <c r="BY122" s="355">
        <v>294</v>
      </c>
      <c r="BZ122" s="355">
        <v>316</v>
      </c>
      <c r="CA122" s="355">
        <v>317</v>
      </c>
      <c r="CB122" s="355">
        <v>319</v>
      </c>
      <c r="CC122" s="355">
        <v>317</v>
      </c>
      <c r="CD122" s="355">
        <v>314</v>
      </c>
      <c r="CE122" s="355">
        <v>313</v>
      </c>
      <c r="CF122" s="355">
        <v>311</v>
      </c>
      <c r="CG122" s="355">
        <v>311</v>
      </c>
      <c r="CH122" s="355">
        <v>310</v>
      </c>
      <c r="CI122" s="344">
        <v>300</v>
      </c>
      <c r="CJ122" s="345">
        <v>301</v>
      </c>
      <c r="CK122" s="355">
        <v>299</v>
      </c>
      <c r="CL122" s="355">
        <v>297</v>
      </c>
      <c r="CM122" s="355">
        <v>297</v>
      </c>
      <c r="CN122" s="355">
        <v>299</v>
      </c>
      <c r="CO122" s="355">
        <v>303</v>
      </c>
      <c r="CP122" s="355">
        <v>306</v>
      </c>
      <c r="CQ122" s="355">
        <v>306</v>
      </c>
      <c r="CR122" s="355">
        <v>308</v>
      </c>
      <c r="CS122" s="344">
        <v>310</v>
      </c>
      <c r="CT122" s="348">
        <v>310</v>
      </c>
      <c r="CU122" s="344">
        <v>309</v>
      </c>
      <c r="CV122" s="355">
        <v>307</v>
      </c>
      <c r="CW122" s="355">
        <v>306</v>
      </c>
      <c r="CX122" s="355">
        <v>306</v>
      </c>
      <c r="CY122" s="355"/>
      <c r="CZ122" s="355"/>
      <c r="DA122" s="355"/>
      <c r="DB122" s="355"/>
      <c r="DC122" s="355"/>
      <c r="DD122" s="355"/>
      <c r="DE122" s="355"/>
      <c r="DF122" s="355"/>
      <c r="DG122" s="355"/>
      <c r="DH122" s="103">
        <v>0</v>
      </c>
      <c r="DI122" s="83">
        <v>0</v>
      </c>
      <c r="DJ122" s="706">
        <v>-3</v>
      </c>
      <c r="DK122" s="83">
        <v>-1</v>
      </c>
    </row>
    <row r="123" spans="1:115" ht="15" outlineLevel="2">
      <c r="A123" s="369">
        <v>792</v>
      </c>
      <c r="B123" s="14" t="s">
        <v>391</v>
      </c>
      <c r="C123" s="339" t="s">
        <v>410</v>
      </c>
      <c r="D123" s="345">
        <v>74</v>
      </c>
      <c r="E123" s="355">
        <v>74</v>
      </c>
      <c r="F123" s="355">
        <v>74</v>
      </c>
      <c r="G123" s="355">
        <v>74</v>
      </c>
      <c r="H123" s="355">
        <v>74</v>
      </c>
      <c r="I123" s="355">
        <v>74</v>
      </c>
      <c r="J123" s="355">
        <v>74</v>
      </c>
      <c r="K123" s="355">
        <v>74</v>
      </c>
      <c r="L123" s="355">
        <v>74</v>
      </c>
      <c r="M123" s="355">
        <v>74</v>
      </c>
      <c r="N123" s="355">
        <v>74</v>
      </c>
      <c r="O123" s="348">
        <v>80</v>
      </c>
      <c r="P123" s="345">
        <v>80</v>
      </c>
      <c r="Q123" s="355">
        <v>72</v>
      </c>
      <c r="R123" s="355">
        <v>72</v>
      </c>
      <c r="S123" s="355">
        <v>101</v>
      </c>
      <c r="T123" s="355">
        <v>99</v>
      </c>
      <c r="U123" s="355">
        <v>99</v>
      </c>
      <c r="V123" s="355">
        <v>99</v>
      </c>
      <c r="W123" s="355">
        <v>99</v>
      </c>
      <c r="X123" s="355">
        <v>99</v>
      </c>
      <c r="Y123" s="355">
        <v>99</v>
      </c>
      <c r="Z123" s="355">
        <v>99</v>
      </c>
      <c r="AA123" s="348">
        <v>99</v>
      </c>
      <c r="AB123" s="345">
        <v>99</v>
      </c>
      <c r="AC123" s="355">
        <v>99</v>
      </c>
      <c r="AD123" s="355">
        <v>99</v>
      </c>
      <c r="AE123" s="355">
        <v>99</v>
      </c>
      <c r="AF123" s="355">
        <v>103</v>
      </c>
      <c r="AG123" s="355">
        <v>103</v>
      </c>
      <c r="AH123" s="355">
        <v>103</v>
      </c>
      <c r="AI123" s="355">
        <v>103</v>
      </c>
      <c r="AJ123" s="355">
        <v>103</v>
      </c>
      <c r="AK123" s="355">
        <v>104</v>
      </c>
      <c r="AL123" s="355">
        <v>105</v>
      </c>
      <c r="AM123" s="348">
        <v>105</v>
      </c>
      <c r="AN123" s="345">
        <v>105</v>
      </c>
      <c r="AO123" s="355">
        <v>104</v>
      </c>
      <c r="AP123" s="355">
        <v>104</v>
      </c>
      <c r="AQ123" s="355">
        <v>103</v>
      </c>
      <c r="AR123" s="355">
        <v>102</v>
      </c>
      <c r="AS123" s="355">
        <v>101</v>
      </c>
      <c r="AT123" s="355">
        <v>101</v>
      </c>
      <c r="AU123" s="355">
        <v>98</v>
      </c>
      <c r="AV123" s="355">
        <v>98</v>
      </c>
      <c r="AW123" s="355">
        <v>98</v>
      </c>
      <c r="AX123" s="355">
        <v>98</v>
      </c>
      <c r="AY123" s="348">
        <v>98</v>
      </c>
      <c r="AZ123" s="345">
        <v>97</v>
      </c>
      <c r="BA123" s="355">
        <v>97</v>
      </c>
      <c r="BB123" s="355">
        <v>97</v>
      </c>
      <c r="BC123" s="355">
        <v>97</v>
      </c>
      <c r="BD123" s="355">
        <v>97</v>
      </c>
      <c r="BE123" s="355">
        <v>96</v>
      </c>
      <c r="BF123" s="355">
        <v>93</v>
      </c>
      <c r="BG123" s="355">
        <v>97</v>
      </c>
      <c r="BH123" s="355">
        <v>96</v>
      </c>
      <c r="BI123" s="355">
        <v>96</v>
      </c>
      <c r="BJ123" s="355">
        <v>96</v>
      </c>
      <c r="BK123" s="344">
        <v>96</v>
      </c>
      <c r="BL123" s="345">
        <v>95</v>
      </c>
      <c r="BM123" s="355">
        <v>95</v>
      </c>
      <c r="BN123" s="355">
        <v>98</v>
      </c>
      <c r="BO123" s="355">
        <v>98</v>
      </c>
      <c r="BP123" s="355">
        <v>98</v>
      </c>
      <c r="BQ123" s="355">
        <v>98</v>
      </c>
      <c r="BR123" s="355">
        <v>98</v>
      </c>
      <c r="BS123" s="355">
        <v>99</v>
      </c>
      <c r="BT123" s="355">
        <v>99</v>
      </c>
      <c r="BU123" s="355">
        <v>99</v>
      </c>
      <c r="BV123" s="355">
        <v>98</v>
      </c>
      <c r="BW123" s="344">
        <v>98</v>
      </c>
      <c r="BX123" s="345">
        <v>100</v>
      </c>
      <c r="BY123" s="355">
        <v>100</v>
      </c>
      <c r="BZ123" s="355">
        <v>98</v>
      </c>
      <c r="CA123" s="355">
        <v>98</v>
      </c>
      <c r="CB123" s="355">
        <v>101</v>
      </c>
      <c r="CC123" s="355">
        <v>100</v>
      </c>
      <c r="CD123" s="355">
        <v>102</v>
      </c>
      <c r="CE123" s="355">
        <v>102</v>
      </c>
      <c r="CF123" s="355">
        <v>102</v>
      </c>
      <c r="CG123" s="355">
        <v>102</v>
      </c>
      <c r="CH123" s="355">
        <v>102</v>
      </c>
      <c r="CI123" s="344">
        <v>100</v>
      </c>
      <c r="CJ123" s="345">
        <v>100</v>
      </c>
      <c r="CK123" s="355">
        <v>99</v>
      </c>
      <c r="CL123" s="355">
        <v>97</v>
      </c>
      <c r="CM123" s="355">
        <v>99</v>
      </c>
      <c r="CN123" s="355">
        <v>99</v>
      </c>
      <c r="CO123" s="355">
        <v>100</v>
      </c>
      <c r="CP123" s="355">
        <v>98</v>
      </c>
      <c r="CQ123" s="355">
        <v>98</v>
      </c>
      <c r="CR123" s="355">
        <v>99</v>
      </c>
      <c r="CS123" s="344">
        <v>99</v>
      </c>
      <c r="CT123" s="348">
        <v>99</v>
      </c>
      <c r="CU123" s="344">
        <v>97</v>
      </c>
      <c r="CV123" s="355">
        <v>96</v>
      </c>
      <c r="CW123" s="355">
        <v>96</v>
      </c>
      <c r="CX123" s="355">
        <v>96</v>
      </c>
      <c r="CY123" s="355"/>
      <c r="CZ123" s="355"/>
      <c r="DA123" s="355"/>
      <c r="DB123" s="355"/>
      <c r="DC123" s="355"/>
      <c r="DD123" s="355"/>
      <c r="DE123" s="355"/>
      <c r="DF123" s="355"/>
      <c r="DG123" s="355"/>
      <c r="DH123" s="103">
        <v>0</v>
      </c>
      <c r="DI123" s="83">
        <v>0</v>
      </c>
      <c r="DJ123" s="706">
        <v>-1</v>
      </c>
      <c r="DK123" s="83">
        <v>-1</v>
      </c>
    </row>
    <row r="124" spans="1:115" ht="15" outlineLevel="2">
      <c r="A124" s="369">
        <v>809</v>
      </c>
      <c r="B124" s="14" t="s">
        <v>391</v>
      </c>
      <c r="C124" s="339" t="s">
        <v>411</v>
      </c>
      <c r="D124" s="345">
        <v>97</v>
      </c>
      <c r="E124" s="355">
        <v>97</v>
      </c>
      <c r="F124" s="355">
        <v>97</v>
      </c>
      <c r="G124" s="355">
        <v>97</v>
      </c>
      <c r="H124" s="355">
        <v>97</v>
      </c>
      <c r="I124" s="355">
        <v>97</v>
      </c>
      <c r="J124" s="355">
        <v>97</v>
      </c>
      <c r="K124" s="355">
        <v>97</v>
      </c>
      <c r="L124" s="355">
        <v>97</v>
      </c>
      <c r="M124" s="355">
        <v>97</v>
      </c>
      <c r="N124" s="355">
        <v>96</v>
      </c>
      <c r="O124" s="348">
        <v>102</v>
      </c>
      <c r="P124" s="345">
        <v>102</v>
      </c>
      <c r="Q124" s="355">
        <v>88</v>
      </c>
      <c r="R124" s="355">
        <v>87</v>
      </c>
      <c r="S124" s="355">
        <v>125</v>
      </c>
      <c r="T124" s="355">
        <v>126</v>
      </c>
      <c r="U124" s="355">
        <v>129</v>
      </c>
      <c r="V124" s="355">
        <v>128</v>
      </c>
      <c r="W124" s="355">
        <v>128</v>
      </c>
      <c r="X124" s="355">
        <v>128</v>
      </c>
      <c r="Y124" s="355">
        <v>128</v>
      </c>
      <c r="Z124" s="355">
        <v>128</v>
      </c>
      <c r="AA124" s="348">
        <v>128</v>
      </c>
      <c r="AB124" s="345">
        <v>127</v>
      </c>
      <c r="AC124" s="355">
        <v>127</v>
      </c>
      <c r="AD124" s="355">
        <v>127</v>
      </c>
      <c r="AE124" s="355">
        <v>127</v>
      </c>
      <c r="AF124" s="355">
        <v>128</v>
      </c>
      <c r="AG124" s="355">
        <v>128</v>
      </c>
      <c r="AH124" s="355">
        <v>129</v>
      </c>
      <c r="AI124" s="355">
        <v>130</v>
      </c>
      <c r="AJ124" s="355">
        <v>130</v>
      </c>
      <c r="AK124" s="355">
        <v>130</v>
      </c>
      <c r="AL124" s="355">
        <v>130</v>
      </c>
      <c r="AM124" s="348">
        <v>130</v>
      </c>
      <c r="AN124" s="345">
        <v>129</v>
      </c>
      <c r="AO124" s="355">
        <v>129</v>
      </c>
      <c r="AP124" s="355">
        <v>130</v>
      </c>
      <c r="AQ124" s="355">
        <v>130</v>
      </c>
      <c r="AR124" s="355">
        <v>130</v>
      </c>
      <c r="AS124" s="355">
        <v>129</v>
      </c>
      <c r="AT124" s="355">
        <v>128</v>
      </c>
      <c r="AU124" s="355">
        <v>128</v>
      </c>
      <c r="AV124" s="355">
        <v>127</v>
      </c>
      <c r="AW124" s="355">
        <v>127</v>
      </c>
      <c r="AX124" s="355">
        <v>124</v>
      </c>
      <c r="AY124" s="348">
        <v>124</v>
      </c>
      <c r="AZ124" s="345">
        <v>124</v>
      </c>
      <c r="BA124" s="355">
        <v>123</v>
      </c>
      <c r="BB124" s="355">
        <v>120</v>
      </c>
      <c r="BC124" s="355">
        <v>119</v>
      </c>
      <c r="BD124" s="355">
        <v>118</v>
      </c>
      <c r="BE124" s="355">
        <v>117</v>
      </c>
      <c r="BF124" s="355">
        <v>112</v>
      </c>
      <c r="BG124" s="355">
        <v>117</v>
      </c>
      <c r="BH124" s="355">
        <v>117</v>
      </c>
      <c r="BI124" s="355">
        <v>117</v>
      </c>
      <c r="BJ124" s="355">
        <v>117</v>
      </c>
      <c r="BK124" s="344">
        <v>117</v>
      </c>
      <c r="BL124" s="345">
        <v>116</v>
      </c>
      <c r="BM124" s="355">
        <v>116</v>
      </c>
      <c r="BN124" s="355">
        <v>118</v>
      </c>
      <c r="BO124" s="355">
        <v>118</v>
      </c>
      <c r="BP124" s="355">
        <v>118</v>
      </c>
      <c r="BQ124" s="355">
        <v>119</v>
      </c>
      <c r="BR124" s="355">
        <v>118</v>
      </c>
      <c r="BS124" s="355">
        <v>118</v>
      </c>
      <c r="BT124" s="355">
        <v>117</v>
      </c>
      <c r="BU124" s="355">
        <v>117</v>
      </c>
      <c r="BV124" s="355">
        <v>116</v>
      </c>
      <c r="BW124" s="344">
        <v>116</v>
      </c>
      <c r="BX124" s="345">
        <v>116</v>
      </c>
      <c r="BY124" s="355">
        <v>115</v>
      </c>
      <c r="BZ124" s="355">
        <v>120</v>
      </c>
      <c r="CA124" s="355">
        <v>119</v>
      </c>
      <c r="CB124" s="355">
        <v>120</v>
      </c>
      <c r="CC124" s="355">
        <v>120</v>
      </c>
      <c r="CD124" s="355">
        <v>120</v>
      </c>
      <c r="CE124" s="355">
        <v>120</v>
      </c>
      <c r="CF124" s="355">
        <v>120</v>
      </c>
      <c r="CG124" s="355">
        <v>120</v>
      </c>
      <c r="CH124" s="355">
        <v>119</v>
      </c>
      <c r="CI124" s="344">
        <v>119</v>
      </c>
      <c r="CJ124" s="345">
        <v>118</v>
      </c>
      <c r="CK124" s="355">
        <v>118</v>
      </c>
      <c r="CL124" s="355">
        <v>118</v>
      </c>
      <c r="CM124" s="355">
        <v>120</v>
      </c>
      <c r="CN124" s="355">
        <v>120</v>
      </c>
      <c r="CO124" s="355">
        <v>121</v>
      </c>
      <c r="CP124" s="355">
        <v>119</v>
      </c>
      <c r="CQ124" s="355">
        <v>119</v>
      </c>
      <c r="CR124" s="355">
        <v>120</v>
      </c>
      <c r="CS124" s="344">
        <v>120</v>
      </c>
      <c r="CT124" s="348">
        <v>120</v>
      </c>
      <c r="CU124" s="344">
        <v>120</v>
      </c>
      <c r="CV124" s="355">
        <v>120</v>
      </c>
      <c r="CW124" s="355">
        <v>119</v>
      </c>
      <c r="CX124" s="355">
        <v>120</v>
      </c>
      <c r="CY124" s="355"/>
      <c r="CZ124" s="355"/>
      <c r="DA124" s="355"/>
      <c r="DB124" s="355"/>
      <c r="DC124" s="355"/>
      <c r="DD124" s="355"/>
      <c r="DE124" s="355"/>
      <c r="DF124" s="355"/>
      <c r="DG124" s="355"/>
      <c r="DH124" s="103">
        <v>1</v>
      </c>
      <c r="DI124" s="83">
        <v>0.83333333333333337</v>
      </c>
      <c r="DJ124" s="706">
        <v>0</v>
      </c>
      <c r="DK124" s="83">
        <v>0</v>
      </c>
    </row>
    <row r="125" spans="1:115" ht="15" outlineLevel="2">
      <c r="A125" s="369">
        <v>847</v>
      </c>
      <c r="B125" s="14" t="s">
        <v>391</v>
      </c>
      <c r="C125" s="339" t="s">
        <v>412</v>
      </c>
      <c r="D125" s="345">
        <v>680</v>
      </c>
      <c r="E125" s="355">
        <v>680</v>
      </c>
      <c r="F125" s="355">
        <v>680</v>
      </c>
      <c r="G125" s="355">
        <v>680</v>
      </c>
      <c r="H125" s="355">
        <v>680</v>
      </c>
      <c r="I125" s="355">
        <v>693</v>
      </c>
      <c r="J125" s="355">
        <v>693</v>
      </c>
      <c r="K125" s="355">
        <v>693</v>
      </c>
      <c r="L125" s="355">
        <v>693</v>
      </c>
      <c r="M125" s="355">
        <v>693</v>
      </c>
      <c r="N125" s="355">
        <v>693</v>
      </c>
      <c r="O125" s="348">
        <v>723</v>
      </c>
      <c r="P125" s="345">
        <v>720</v>
      </c>
      <c r="Q125" s="355">
        <v>618</v>
      </c>
      <c r="R125" s="355">
        <v>610</v>
      </c>
      <c r="S125" s="355">
        <v>741</v>
      </c>
      <c r="T125" s="355">
        <v>734</v>
      </c>
      <c r="U125" s="355">
        <v>737</v>
      </c>
      <c r="V125" s="355">
        <v>735</v>
      </c>
      <c r="W125" s="355">
        <v>736</v>
      </c>
      <c r="X125" s="355">
        <v>732</v>
      </c>
      <c r="Y125" s="355">
        <v>737</v>
      </c>
      <c r="Z125" s="355">
        <v>737</v>
      </c>
      <c r="AA125" s="348">
        <v>741</v>
      </c>
      <c r="AB125" s="345">
        <v>744</v>
      </c>
      <c r="AC125" s="355">
        <v>745</v>
      </c>
      <c r="AD125" s="355">
        <v>744</v>
      </c>
      <c r="AE125" s="355">
        <v>744</v>
      </c>
      <c r="AF125" s="355">
        <v>732</v>
      </c>
      <c r="AG125" s="355">
        <v>727</v>
      </c>
      <c r="AH125" s="355">
        <v>733</v>
      </c>
      <c r="AI125" s="355">
        <v>734</v>
      </c>
      <c r="AJ125" s="355">
        <v>735</v>
      </c>
      <c r="AK125" s="355">
        <v>737</v>
      </c>
      <c r="AL125" s="355">
        <v>737</v>
      </c>
      <c r="AM125" s="348">
        <v>737</v>
      </c>
      <c r="AN125" s="345">
        <v>736</v>
      </c>
      <c r="AO125" s="355">
        <v>739</v>
      </c>
      <c r="AP125" s="355">
        <v>739</v>
      </c>
      <c r="AQ125" s="355">
        <v>739</v>
      </c>
      <c r="AR125" s="355">
        <v>738</v>
      </c>
      <c r="AS125" s="355">
        <v>737</v>
      </c>
      <c r="AT125" s="355">
        <v>733</v>
      </c>
      <c r="AU125" s="355">
        <v>730</v>
      </c>
      <c r="AV125" s="355">
        <v>726</v>
      </c>
      <c r="AW125" s="355">
        <v>726</v>
      </c>
      <c r="AX125" s="355">
        <v>723</v>
      </c>
      <c r="AY125" s="348">
        <v>720</v>
      </c>
      <c r="AZ125" s="345">
        <v>719</v>
      </c>
      <c r="BA125" s="355">
        <v>717</v>
      </c>
      <c r="BB125" s="355">
        <v>715</v>
      </c>
      <c r="BC125" s="355">
        <v>710</v>
      </c>
      <c r="BD125" s="355">
        <v>705</v>
      </c>
      <c r="BE125" s="355">
        <v>702</v>
      </c>
      <c r="BF125" s="355">
        <v>688</v>
      </c>
      <c r="BG125" s="355">
        <v>681</v>
      </c>
      <c r="BH125" s="355">
        <v>681</v>
      </c>
      <c r="BI125" s="355">
        <v>681</v>
      </c>
      <c r="BJ125" s="355">
        <v>683</v>
      </c>
      <c r="BK125" s="344">
        <v>683</v>
      </c>
      <c r="BL125" s="345">
        <v>681</v>
      </c>
      <c r="BM125" s="355">
        <v>681</v>
      </c>
      <c r="BN125" s="355">
        <v>690</v>
      </c>
      <c r="BO125" s="355">
        <v>691</v>
      </c>
      <c r="BP125" s="355">
        <v>691</v>
      </c>
      <c r="BQ125" s="355">
        <v>696</v>
      </c>
      <c r="BR125" s="355">
        <v>687</v>
      </c>
      <c r="BS125" s="355">
        <v>688</v>
      </c>
      <c r="BT125" s="355">
        <v>687</v>
      </c>
      <c r="BU125" s="355">
        <v>687</v>
      </c>
      <c r="BV125" s="355">
        <v>684</v>
      </c>
      <c r="BW125" s="344">
        <v>683</v>
      </c>
      <c r="BX125" s="345">
        <v>692</v>
      </c>
      <c r="BY125" s="355">
        <v>688</v>
      </c>
      <c r="BZ125" s="355">
        <v>748</v>
      </c>
      <c r="CA125" s="355">
        <v>740</v>
      </c>
      <c r="CB125" s="355">
        <v>741</v>
      </c>
      <c r="CC125" s="355">
        <v>740</v>
      </c>
      <c r="CD125" s="355">
        <v>736</v>
      </c>
      <c r="CE125" s="355">
        <v>735</v>
      </c>
      <c r="CF125" s="355">
        <v>734</v>
      </c>
      <c r="CG125" s="355">
        <v>738</v>
      </c>
      <c r="CH125" s="355">
        <v>737</v>
      </c>
      <c r="CI125" s="344">
        <v>721</v>
      </c>
      <c r="CJ125" s="345">
        <v>720</v>
      </c>
      <c r="CK125" s="355">
        <v>719</v>
      </c>
      <c r="CL125" s="355">
        <v>717</v>
      </c>
      <c r="CM125" s="355">
        <v>730</v>
      </c>
      <c r="CN125" s="355">
        <v>731</v>
      </c>
      <c r="CO125" s="355">
        <v>730</v>
      </c>
      <c r="CP125" s="355">
        <v>734</v>
      </c>
      <c r="CQ125" s="355">
        <v>739</v>
      </c>
      <c r="CR125" s="355">
        <v>743</v>
      </c>
      <c r="CS125" s="344">
        <v>740</v>
      </c>
      <c r="CT125" s="348">
        <v>745</v>
      </c>
      <c r="CU125" s="344">
        <v>739</v>
      </c>
      <c r="CV125" s="355">
        <v>735</v>
      </c>
      <c r="CW125" s="355">
        <v>733</v>
      </c>
      <c r="CX125" s="355">
        <v>731</v>
      </c>
      <c r="CY125" s="355"/>
      <c r="CZ125" s="355"/>
      <c r="DA125" s="355"/>
      <c r="DB125" s="355"/>
      <c r="DC125" s="355"/>
      <c r="DD125" s="355"/>
      <c r="DE125" s="355"/>
      <c r="DF125" s="355"/>
      <c r="DG125" s="355"/>
      <c r="DH125" s="103">
        <v>-2</v>
      </c>
      <c r="DI125" s="83">
        <v>-0.27359781121751026</v>
      </c>
      <c r="DJ125" s="706">
        <v>-8</v>
      </c>
      <c r="DK125" s="83">
        <v>-1.1095700416088765</v>
      </c>
    </row>
    <row r="126" spans="1:115" ht="15" outlineLevel="2">
      <c r="A126" s="369">
        <v>856</v>
      </c>
      <c r="B126" s="14" t="s">
        <v>391</v>
      </c>
      <c r="C126" s="339" t="s">
        <v>413</v>
      </c>
      <c r="D126" s="345">
        <v>73</v>
      </c>
      <c r="E126" s="355">
        <v>73</v>
      </c>
      <c r="F126" s="355">
        <v>73</v>
      </c>
      <c r="G126" s="355">
        <v>73</v>
      </c>
      <c r="H126" s="355">
        <v>73</v>
      </c>
      <c r="I126" s="355">
        <v>76</v>
      </c>
      <c r="J126" s="355">
        <v>76</v>
      </c>
      <c r="K126" s="355">
        <v>76</v>
      </c>
      <c r="L126" s="355">
        <v>76</v>
      </c>
      <c r="M126" s="355">
        <v>76</v>
      </c>
      <c r="N126" s="355">
        <v>76</v>
      </c>
      <c r="O126" s="348">
        <v>80</v>
      </c>
      <c r="P126" s="345">
        <v>78</v>
      </c>
      <c r="Q126" s="355">
        <v>70</v>
      </c>
      <c r="R126" s="355">
        <v>70</v>
      </c>
      <c r="S126" s="355">
        <v>117</v>
      </c>
      <c r="T126" s="355">
        <v>114</v>
      </c>
      <c r="U126" s="355">
        <v>118</v>
      </c>
      <c r="V126" s="355">
        <v>118</v>
      </c>
      <c r="W126" s="355">
        <v>117</v>
      </c>
      <c r="X126" s="355">
        <v>117</v>
      </c>
      <c r="Y126" s="355">
        <v>120</v>
      </c>
      <c r="Z126" s="355">
        <v>120</v>
      </c>
      <c r="AA126" s="348">
        <v>123</v>
      </c>
      <c r="AB126" s="345">
        <v>123</v>
      </c>
      <c r="AC126" s="355">
        <v>123</v>
      </c>
      <c r="AD126" s="355">
        <v>124</v>
      </c>
      <c r="AE126" s="355">
        <v>124</v>
      </c>
      <c r="AF126" s="355">
        <v>125</v>
      </c>
      <c r="AG126" s="355">
        <v>123</v>
      </c>
      <c r="AH126" s="355">
        <v>124</v>
      </c>
      <c r="AI126" s="355">
        <v>124</v>
      </c>
      <c r="AJ126" s="355">
        <v>124</v>
      </c>
      <c r="AK126" s="355">
        <v>123</v>
      </c>
      <c r="AL126" s="355">
        <v>123</v>
      </c>
      <c r="AM126" s="348">
        <v>123</v>
      </c>
      <c r="AN126" s="345">
        <v>123</v>
      </c>
      <c r="AO126" s="355">
        <v>123</v>
      </c>
      <c r="AP126" s="355">
        <v>123</v>
      </c>
      <c r="AQ126" s="355">
        <v>123</v>
      </c>
      <c r="AR126" s="355">
        <v>122</v>
      </c>
      <c r="AS126" s="355">
        <v>122</v>
      </c>
      <c r="AT126" s="355">
        <v>122</v>
      </c>
      <c r="AU126" s="355">
        <v>117</v>
      </c>
      <c r="AV126" s="355">
        <v>117</v>
      </c>
      <c r="AW126" s="355">
        <v>116</v>
      </c>
      <c r="AX126" s="355">
        <v>116</v>
      </c>
      <c r="AY126" s="348">
        <v>116</v>
      </c>
      <c r="AZ126" s="345">
        <v>116</v>
      </c>
      <c r="BA126" s="355">
        <v>113</v>
      </c>
      <c r="BB126" s="355">
        <v>112</v>
      </c>
      <c r="BC126" s="355">
        <v>110</v>
      </c>
      <c r="BD126" s="355">
        <v>110</v>
      </c>
      <c r="BE126" s="355">
        <v>110</v>
      </c>
      <c r="BF126" s="355">
        <v>107</v>
      </c>
      <c r="BG126" s="355">
        <v>108</v>
      </c>
      <c r="BH126" s="355">
        <v>108</v>
      </c>
      <c r="BI126" s="355">
        <v>108</v>
      </c>
      <c r="BJ126" s="355">
        <v>110</v>
      </c>
      <c r="BK126" s="344">
        <v>110</v>
      </c>
      <c r="BL126" s="345">
        <v>110</v>
      </c>
      <c r="BM126" s="355">
        <v>110</v>
      </c>
      <c r="BN126" s="355">
        <v>114</v>
      </c>
      <c r="BO126" s="355">
        <v>114</v>
      </c>
      <c r="BP126" s="355">
        <v>114</v>
      </c>
      <c r="BQ126" s="355">
        <v>115</v>
      </c>
      <c r="BR126" s="355">
        <v>115</v>
      </c>
      <c r="BS126" s="355">
        <v>116</v>
      </c>
      <c r="BT126" s="355">
        <v>114</v>
      </c>
      <c r="BU126" s="355">
        <v>114</v>
      </c>
      <c r="BV126" s="355">
        <v>114</v>
      </c>
      <c r="BW126" s="344">
        <v>114</v>
      </c>
      <c r="BX126" s="345">
        <v>114</v>
      </c>
      <c r="BY126" s="355">
        <v>114</v>
      </c>
      <c r="BZ126" s="355">
        <v>122</v>
      </c>
      <c r="CA126" s="355">
        <v>118</v>
      </c>
      <c r="CB126" s="355">
        <v>118</v>
      </c>
      <c r="CC126" s="355">
        <v>115</v>
      </c>
      <c r="CD126" s="355">
        <v>115</v>
      </c>
      <c r="CE126" s="355">
        <v>115</v>
      </c>
      <c r="CF126" s="355">
        <v>115</v>
      </c>
      <c r="CG126" s="355">
        <v>116</v>
      </c>
      <c r="CH126" s="355">
        <v>114</v>
      </c>
      <c r="CI126" s="344">
        <v>113</v>
      </c>
      <c r="CJ126" s="345">
        <v>113</v>
      </c>
      <c r="CK126" s="355">
        <v>112</v>
      </c>
      <c r="CL126" s="355">
        <v>116</v>
      </c>
      <c r="CM126" s="355">
        <v>118</v>
      </c>
      <c r="CN126" s="355">
        <v>118</v>
      </c>
      <c r="CO126" s="355">
        <v>121</v>
      </c>
      <c r="CP126" s="355">
        <v>121</v>
      </c>
      <c r="CQ126" s="355">
        <v>121</v>
      </c>
      <c r="CR126" s="355">
        <v>121</v>
      </c>
      <c r="CS126" s="344">
        <v>120</v>
      </c>
      <c r="CT126" s="348">
        <v>119</v>
      </c>
      <c r="CU126" s="344">
        <v>119</v>
      </c>
      <c r="CV126" s="355">
        <v>119</v>
      </c>
      <c r="CW126" s="355">
        <v>117</v>
      </c>
      <c r="CX126" s="355">
        <v>118</v>
      </c>
      <c r="CY126" s="355"/>
      <c r="CZ126" s="355"/>
      <c r="DA126" s="355"/>
      <c r="DB126" s="355"/>
      <c r="DC126" s="355"/>
      <c r="DD126" s="355"/>
      <c r="DE126" s="355"/>
      <c r="DF126" s="355"/>
      <c r="DG126" s="355"/>
      <c r="DH126" s="103">
        <v>1</v>
      </c>
      <c r="DI126" s="83">
        <v>0.84745762711864403</v>
      </c>
      <c r="DJ126" s="706">
        <v>-1</v>
      </c>
      <c r="DK126" s="83">
        <v>-0.88495575221238942</v>
      </c>
    </row>
    <row r="127" spans="1:115" ht="15" outlineLevel="2">
      <c r="A127" s="369">
        <v>861</v>
      </c>
      <c r="B127" s="14" t="s">
        <v>391</v>
      </c>
      <c r="C127" s="339" t="s">
        <v>414</v>
      </c>
      <c r="D127" s="345">
        <v>96</v>
      </c>
      <c r="E127" s="355">
        <v>96</v>
      </c>
      <c r="F127" s="355">
        <v>96</v>
      </c>
      <c r="G127" s="355">
        <v>96</v>
      </c>
      <c r="H127" s="355">
        <v>96</v>
      </c>
      <c r="I127" s="355">
        <v>97</v>
      </c>
      <c r="J127" s="355">
        <v>97</v>
      </c>
      <c r="K127" s="355">
        <v>97</v>
      </c>
      <c r="L127" s="355">
        <v>97</v>
      </c>
      <c r="M127" s="355">
        <v>97</v>
      </c>
      <c r="N127" s="355">
        <v>97</v>
      </c>
      <c r="O127" s="348">
        <v>101</v>
      </c>
      <c r="P127" s="345">
        <v>101</v>
      </c>
      <c r="Q127" s="355">
        <v>89</v>
      </c>
      <c r="R127" s="355">
        <v>88</v>
      </c>
      <c r="S127" s="355">
        <v>141</v>
      </c>
      <c r="T127" s="355">
        <v>141</v>
      </c>
      <c r="U127" s="355">
        <v>144</v>
      </c>
      <c r="V127" s="355">
        <v>143</v>
      </c>
      <c r="W127" s="355">
        <v>141</v>
      </c>
      <c r="X127" s="355">
        <v>141</v>
      </c>
      <c r="Y127" s="355">
        <v>142</v>
      </c>
      <c r="Z127" s="355">
        <v>141</v>
      </c>
      <c r="AA127" s="348">
        <v>141</v>
      </c>
      <c r="AB127" s="345">
        <v>141</v>
      </c>
      <c r="AC127" s="355">
        <v>141</v>
      </c>
      <c r="AD127" s="355">
        <v>142</v>
      </c>
      <c r="AE127" s="355">
        <v>142</v>
      </c>
      <c r="AF127" s="355">
        <v>147</v>
      </c>
      <c r="AG127" s="355">
        <v>146</v>
      </c>
      <c r="AH127" s="355">
        <v>146</v>
      </c>
      <c r="AI127" s="355">
        <v>147</v>
      </c>
      <c r="AJ127" s="355">
        <v>149</v>
      </c>
      <c r="AK127" s="355">
        <v>150</v>
      </c>
      <c r="AL127" s="355">
        <v>150</v>
      </c>
      <c r="AM127" s="348">
        <v>150</v>
      </c>
      <c r="AN127" s="345">
        <v>150</v>
      </c>
      <c r="AO127" s="355">
        <v>151</v>
      </c>
      <c r="AP127" s="355">
        <v>151</v>
      </c>
      <c r="AQ127" s="355">
        <v>150</v>
      </c>
      <c r="AR127" s="355">
        <v>150</v>
      </c>
      <c r="AS127" s="355">
        <v>150</v>
      </c>
      <c r="AT127" s="355">
        <v>149</v>
      </c>
      <c r="AU127" s="355">
        <v>146</v>
      </c>
      <c r="AV127" s="355">
        <v>146</v>
      </c>
      <c r="AW127" s="355">
        <v>145</v>
      </c>
      <c r="AX127" s="355">
        <v>143</v>
      </c>
      <c r="AY127" s="348">
        <v>143</v>
      </c>
      <c r="AZ127" s="345">
        <v>143</v>
      </c>
      <c r="BA127" s="355">
        <v>143</v>
      </c>
      <c r="BB127" s="355">
        <v>141</v>
      </c>
      <c r="BC127" s="355">
        <v>141</v>
      </c>
      <c r="BD127" s="355">
        <v>141</v>
      </c>
      <c r="BE127" s="355">
        <v>141</v>
      </c>
      <c r="BF127" s="355">
        <v>138</v>
      </c>
      <c r="BG127" s="355">
        <v>142</v>
      </c>
      <c r="BH127" s="355">
        <v>142</v>
      </c>
      <c r="BI127" s="355">
        <v>142</v>
      </c>
      <c r="BJ127" s="355">
        <v>142</v>
      </c>
      <c r="BK127" s="344">
        <v>142</v>
      </c>
      <c r="BL127" s="345">
        <v>141</v>
      </c>
      <c r="BM127" s="355">
        <v>141</v>
      </c>
      <c r="BN127" s="355">
        <v>145</v>
      </c>
      <c r="BO127" s="355">
        <v>146</v>
      </c>
      <c r="BP127" s="355">
        <v>146</v>
      </c>
      <c r="BQ127" s="355">
        <v>148</v>
      </c>
      <c r="BR127" s="355">
        <v>144</v>
      </c>
      <c r="BS127" s="355">
        <v>145</v>
      </c>
      <c r="BT127" s="355">
        <v>143</v>
      </c>
      <c r="BU127" s="355">
        <v>143</v>
      </c>
      <c r="BV127" s="355">
        <v>144</v>
      </c>
      <c r="BW127" s="344">
        <v>145</v>
      </c>
      <c r="BX127" s="345">
        <v>144</v>
      </c>
      <c r="BY127" s="355">
        <v>143</v>
      </c>
      <c r="BZ127" s="355">
        <v>149</v>
      </c>
      <c r="CA127" s="355">
        <v>151</v>
      </c>
      <c r="CB127" s="355">
        <v>152</v>
      </c>
      <c r="CC127" s="355">
        <v>150</v>
      </c>
      <c r="CD127" s="355">
        <v>149</v>
      </c>
      <c r="CE127" s="355">
        <v>149</v>
      </c>
      <c r="CF127" s="355">
        <v>149</v>
      </c>
      <c r="CG127" s="355">
        <v>151</v>
      </c>
      <c r="CH127" s="355">
        <v>150</v>
      </c>
      <c r="CI127" s="344">
        <v>148</v>
      </c>
      <c r="CJ127" s="345">
        <v>147</v>
      </c>
      <c r="CK127" s="355">
        <v>147</v>
      </c>
      <c r="CL127" s="355">
        <v>143</v>
      </c>
      <c r="CM127" s="355">
        <v>144</v>
      </c>
      <c r="CN127" s="355">
        <v>144</v>
      </c>
      <c r="CO127" s="355">
        <v>143</v>
      </c>
      <c r="CP127" s="355">
        <v>141</v>
      </c>
      <c r="CQ127" s="355">
        <v>146</v>
      </c>
      <c r="CR127" s="355">
        <v>147</v>
      </c>
      <c r="CS127" s="344">
        <v>146</v>
      </c>
      <c r="CT127" s="348">
        <v>146</v>
      </c>
      <c r="CU127" s="344">
        <v>146</v>
      </c>
      <c r="CV127" s="355">
        <v>145</v>
      </c>
      <c r="CW127" s="355">
        <v>143</v>
      </c>
      <c r="CX127" s="355">
        <v>144</v>
      </c>
      <c r="CY127" s="355"/>
      <c r="CZ127" s="355"/>
      <c r="DA127" s="355"/>
      <c r="DB127" s="355"/>
      <c r="DC127" s="355"/>
      <c r="DD127" s="355"/>
      <c r="DE127" s="355"/>
      <c r="DF127" s="355"/>
      <c r="DG127" s="355"/>
      <c r="DH127" s="103">
        <v>1</v>
      </c>
      <c r="DI127" s="83">
        <v>0.69444444444444442</v>
      </c>
      <c r="DJ127" s="706">
        <v>-2</v>
      </c>
      <c r="DK127" s="83">
        <v>-1.3513513513513513</v>
      </c>
    </row>
    <row r="128" spans="1:115" ht="15" outlineLevel="1">
      <c r="A128" s="124" t="s">
        <v>3042</v>
      </c>
      <c r="B128" s="25"/>
      <c r="C128" s="26"/>
      <c r="D128" s="43">
        <v>49896</v>
      </c>
      <c r="E128" s="44">
        <v>50079</v>
      </c>
      <c r="F128" s="44">
        <v>50081</v>
      </c>
      <c r="G128" s="44">
        <v>49987</v>
      </c>
      <c r="H128" s="44">
        <v>49822</v>
      </c>
      <c r="I128" s="44">
        <v>53955</v>
      </c>
      <c r="J128" s="44">
        <v>53968</v>
      </c>
      <c r="K128" s="44">
        <v>54329</v>
      </c>
      <c r="L128" s="44">
        <v>54293</v>
      </c>
      <c r="M128" s="44">
        <v>54305</v>
      </c>
      <c r="N128" s="44">
        <v>54058</v>
      </c>
      <c r="O128" s="235">
        <v>55380</v>
      </c>
      <c r="P128" s="43">
        <v>55111</v>
      </c>
      <c r="Q128" s="44">
        <v>49108</v>
      </c>
      <c r="R128" s="44">
        <v>48434</v>
      </c>
      <c r="S128" s="44">
        <v>62973</v>
      </c>
      <c r="T128" s="44">
        <v>62108</v>
      </c>
      <c r="U128" s="44">
        <v>62966</v>
      </c>
      <c r="V128" s="44">
        <v>62258</v>
      </c>
      <c r="W128" s="44">
        <v>62001</v>
      </c>
      <c r="X128" s="44">
        <v>61857</v>
      </c>
      <c r="Y128" s="44">
        <v>62280</v>
      </c>
      <c r="Z128" s="44">
        <v>62203</v>
      </c>
      <c r="AA128" s="235">
        <v>62281</v>
      </c>
      <c r="AB128" s="43">
        <v>62220</v>
      </c>
      <c r="AC128" s="44">
        <v>62200</v>
      </c>
      <c r="AD128" s="44">
        <v>62357</v>
      </c>
      <c r="AE128" s="44">
        <v>62332</v>
      </c>
      <c r="AF128" s="44">
        <v>62549</v>
      </c>
      <c r="AG128" s="44">
        <v>62433</v>
      </c>
      <c r="AH128" s="44">
        <v>62488</v>
      </c>
      <c r="AI128" s="44">
        <v>62526</v>
      </c>
      <c r="AJ128" s="44">
        <v>62546</v>
      </c>
      <c r="AK128" s="44">
        <v>62512</v>
      </c>
      <c r="AL128" s="44">
        <v>62377</v>
      </c>
      <c r="AM128" s="235">
        <v>62313</v>
      </c>
      <c r="AN128" s="43">
        <v>62201</v>
      </c>
      <c r="AO128" s="44">
        <v>62144</v>
      </c>
      <c r="AP128" s="44">
        <v>62081</v>
      </c>
      <c r="AQ128" s="44">
        <v>61889</v>
      </c>
      <c r="AR128" s="44">
        <v>61812</v>
      </c>
      <c r="AS128" s="44">
        <v>61725</v>
      </c>
      <c r="AT128" s="44">
        <v>61576</v>
      </c>
      <c r="AU128" s="44">
        <v>62291</v>
      </c>
      <c r="AV128" s="44">
        <v>62204</v>
      </c>
      <c r="AW128" s="44">
        <v>62116</v>
      </c>
      <c r="AX128" s="44">
        <v>61955</v>
      </c>
      <c r="AY128" s="235">
        <v>61876</v>
      </c>
      <c r="AZ128" s="43">
        <v>61739</v>
      </c>
      <c r="BA128" s="44">
        <v>62049</v>
      </c>
      <c r="BB128" s="44">
        <v>61738</v>
      </c>
      <c r="BC128" s="44">
        <v>61648</v>
      </c>
      <c r="BD128" s="44">
        <v>64613</v>
      </c>
      <c r="BE128" s="44">
        <v>64453</v>
      </c>
      <c r="BF128" s="44">
        <v>63439</v>
      </c>
      <c r="BG128" s="44">
        <v>63379</v>
      </c>
      <c r="BH128" s="44">
        <v>63292</v>
      </c>
      <c r="BI128" s="44">
        <v>63219</v>
      </c>
      <c r="BJ128" s="44">
        <v>63125</v>
      </c>
      <c r="BK128" s="56">
        <v>63037</v>
      </c>
      <c r="BL128" s="43">
        <v>62508</v>
      </c>
      <c r="BM128" s="44">
        <v>62380</v>
      </c>
      <c r="BN128" s="44">
        <v>63631</v>
      </c>
      <c r="BO128" s="44">
        <v>63681</v>
      </c>
      <c r="BP128" s="44">
        <v>63681</v>
      </c>
      <c r="BQ128" s="44">
        <v>63697</v>
      </c>
      <c r="BR128" s="44">
        <v>62988</v>
      </c>
      <c r="BS128" s="44">
        <v>63005</v>
      </c>
      <c r="BT128" s="44">
        <v>62837</v>
      </c>
      <c r="BU128" s="44">
        <v>62609</v>
      </c>
      <c r="BV128" s="44">
        <v>62559</v>
      </c>
      <c r="BW128" s="56">
        <v>62536</v>
      </c>
      <c r="BX128" s="43">
        <v>62635</v>
      </c>
      <c r="BY128" s="44">
        <v>62459</v>
      </c>
      <c r="BZ128" s="44">
        <v>65548</v>
      </c>
      <c r="CA128" s="44">
        <v>65079</v>
      </c>
      <c r="CB128" s="44">
        <v>65109</v>
      </c>
      <c r="CC128" s="44">
        <v>64920</v>
      </c>
      <c r="CD128" s="44">
        <v>64561</v>
      </c>
      <c r="CE128" s="44">
        <v>64369</v>
      </c>
      <c r="CF128" s="44">
        <v>64163</v>
      </c>
      <c r="CG128" s="44">
        <v>64216</v>
      </c>
      <c r="CH128" s="44">
        <v>63892</v>
      </c>
      <c r="CI128" s="56">
        <v>63193</v>
      </c>
      <c r="CJ128" s="43">
        <v>63094</v>
      </c>
      <c r="CK128" s="44">
        <v>63020</v>
      </c>
      <c r="CL128" s="44">
        <v>63100</v>
      </c>
      <c r="CM128" s="44">
        <v>63669</v>
      </c>
      <c r="CN128" s="44">
        <v>63570</v>
      </c>
      <c r="CO128" s="44">
        <v>63505</v>
      </c>
      <c r="CP128" s="44">
        <v>63387</v>
      </c>
      <c r="CQ128" s="44">
        <v>63731</v>
      </c>
      <c r="CR128" s="44">
        <v>63674</v>
      </c>
      <c r="CS128" s="56">
        <v>63478</v>
      </c>
      <c r="CT128" s="235">
        <v>63484</v>
      </c>
      <c r="CU128" s="44">
        <v>63331</v>
      </c>
      <c r="CV128" s="44">
        <v>63012</v>
      </c>
      <c r="CW128" s="44">
        <v>62965</v>
      </c>
      <c r="CX128" s="44">
        <v>63098</v>
      </c>
      <c r="CY128" s="44"/>
      <c r="CZ128" s="44"/>
      <c r="DA128" s="44"/>
      <c r="DB128" s="44"/>
      <c r="DC128" s="44"/>
      <c r="DD128" s="44"/>
      <c r="DE128" s="44"/>
      <c r="DF128" s="44"/>
      <c r="DG128" s="44"/>
      <c r="DH128" s="103">
        <v>133</v>
      </c>
      <c r="DI128" s="83">
        <v>0.21078322609274464</v>
      </c>
      <c r="DJ128" s="706">
        <v>-233</v>
      </c>
      <c r="DK128" s="83">
        <v>-0.36871172439985445</v>
      </c>
    </row>
    <row r="129" spans="1:115" ht="15" customHeight="1" outlineLevel="2">
      <c r="A129" s="369">
        <v>1</v>
      </c>
      <c r="B129" s="14" t="s">
        <v>3042</v>
      </c>
      <c r="C129" s="339" t="s">
        <v>416</v>
      </c>
      <c r="D129" s="345">
        <v>37302</v>
      </c>
      <c r="E129" s="355">
        <v>37501</v>
      </c>
      <c r="F129" s="355">
        <v>37501</v>
      </c>
      <c r="G129" s="355">
        <v>37405</v>
      </c>
      <c r="H129" s="355">
        <v>37283</v>
      </c>
      <c r="I129" s="355">
        <v>40625</v>
      </c>
      <c r="J129" s="355">
        <v>40659</v>
      </c>
      <c r="K129" s="355">
        <v>41019</v>
      </c>
      <c r="L129" s="355">
        <v>40996</v>
      </c>
      <c r="M129" s="355">
        <v>41011</v>
      </c>
      <c r="N129" s="355">
        <v>40812</v>
      </c>
      <c r="O129" s="348">
        <v>41855</v>
      </c>
      <c r="P129" s="345">
        <v>41660</v>
      </c>
      <c r="Q129" s="355">
        <v>37348</v>
      </c>
      <c r="R129" s="355">
        <v>36856</v>
      </c>
      <c r="S129" s="355">
        <v>47843</v>
      </c>
      <c r="T129" s="355">
        <v>47236</v>
      </c>
      <c r="U129" s="355">
        <v>47947</v>
      </c>
      <c r="V129" s="355">
        <v>47423</v>
      </c>
      <c r="W129" s="355">
        <v>47172</v>
      </c>
      <c r="X129" s="355">
        <v>47065</v>
      </c>
      <c r="Y129" s="355">
        <v>47375</v>
      </c>
      <c r="Z129" s="355">
        <v>47341</v>
      </c>
      <c r="AA129" s="348">
        <v>47392</v>
      </c>
      <c r="AB129" s="345">
        <v>47366</v>
      </c>
      <c r="AC129" s="355">
        <v>47335</v>
      </c>
      <c r="AD129" s="355">
        <v>47485</v>
      </c>
      <c r="AE129" s="355">
        <v>47460</v>
      </c>
      <c r="AF129" s="355">
        <v>47657</v>
      </c>
      <c r="AG129" s="355">
        <v>47602</v>
      </c>
      <c r="AH129" s="355">
        <v>47648</v>
      </c>
      <c r="AI129" s="355">
        <v>47714</v>
      </c>
      <c r="AJ129" s="355">
        <v>47738</v>
      </c>
      <c r="AK129" s="355">
        <v>47724</v>
      </c>
      <c r="AL129" s="355">
        <v>47621</v>
      </c>
      <c r="AM129" s="348">
        <v>47573</v>
      </c>
      <c r="AN129" s="345">
        <v>47486</v>
      </c>
      <c r="AO129" s="355">
        <v>47448</v>
      </c>
      <c r="AP129" s="355">
        <v>47412</v>
      </c>
      <c r="AQ129" s="355">
        <v>47266</v>
      </c>
      <c r="AR129" s="355">
        <v>47231</v>
      </c>
      <c r="AS129" s="355">
        <v>47169</v>
      </c>
      <c r="AT129" s="355">
        <v>47070</v>
      </c>
      <c r="AU129" s="355">
        <v>47848</v>
      </c>
      <c r="AV129" s="355">
        <v>47803</v>
      </c>
      <c r="AW129" s="355">
        <v>47739</v>
      </c>
      <c r="AX129" s="355">
        <v>47623</v>
      </c>
      <c r="AY129" s="348">
        <v>47571</v>
      </c>
      <c r="AZ129" s="345">
        <v>47466</v>
      </c>
      <c r="BA129" s="355">
        <v>47826</v>
      </c>
      <c r="BB129" s="355">
        <v>47602</v>
      </c>
      <c r="BC129" s="355">
        <v>47539</v>
      </c>
      <c r="BD129" s="355">
        <v>50551</v>
      </c>
      <c r="BE129" s="355">
        <v>50414</v>
      </c>
      <c r="BF129" s="355">
        <v>49623</v>
      </c>
      <c r="BG129" s="355">
        <v>49523</v>
      </c>
      <c r="BH129" s="355">
        <v>49457</v>
      </c>
      <c r="BI129" s="355">
        <v>49399</v>
      </c>
      <c r="BJ129" s="355">
        <v>49310</v>
      </c>
      <c r="BK129" s="344">
        <v>49238</v>
      </c>
      <c r="BL129" s="345">
        <v>48566</v>
      </c>
      <c r="BM129" s="355">
        <v>48466</v>
      </c>
      <c r="BN129" s="355">
        <v>49364</v>
      </c>
      <c r="BO129" s="355">
        <v>49405</v>
      </c>
      <c r="BP129" s="355">
        <v>49405</v>
      </c>
      <c r="BQ129" s="355">
        <v>49375</v>
      </c>
      <c r="BR129" s="355">
        <v>48843</v>
      </c>
      <c r="BS129" s="355">
        <v>48854</v>
      </c>
      <c r="BT129" s="355">
        <v>48725</v>
      </c>
      <c r="BU129" s="355">
        <v>48551</v>
      </c>
      <c r="BV129" s="355">
        <v>48577</v>
      </c>
      <c r="BW129" s="344">
        <v>48557</v>
      </c>
      <c r="BX129" s="345">
        <v>48572</v>
      </c>
      <c r="BY129" s="355">
        <v>48465</v>
      </c>
      <c r="BZ129" s="355">
        <v>50627</v>
      </c>
      <c r="CA129" s="355">
        <v>50205</v>
      </c>
      <c r="CB129" s="355">
        <v>50203</v>
      </c>
      <c r="CC129" s="355">
        <v>50031</v>
      </c>
      <c r="CD129" s="355">
        <v>49723</v>
      </c>
      <c r="CE129" s="355">
        <v>49585</v>
      </c>
      <c r="CF129" s="355">
        <v>49430</v>
      </c>
      <c r="CG129" s="355">
        <v>49448</v>
      </c>
      <c r="CH129" s="355">
        <v>49225</v>
      </c>
      <c r="CI129" s="344">
        <v>48718</v>
      </c>
      <c r="CJ129" s="345">
        <v>48694</v>
      </c>
      <c r="CK129" s="355">
        <v>48617</v>
      </c>
      <c r="CL129" s="355">
        <v>48702</v>
      </c>
      <c r="CM129" s="355">
        <v>49146</v>
      </c>
      <c r="CN129" s="355">
        <v>49093</v>
      </c>
      <c r="CO129" s="355">
        <v>49036</v>
      </c>
      <c r="CP129" s="355">
        <v>48943</v>
      </c>
      <c r="CQ129" s="355">
        <v>49163</v>
      </c>
      <c r="CR129" s="355">
        <v>49111</v>
      </c>
      <c r="CS129" s="344">
        <v>48973</v>
      </c>
      <c r="CT129" s="348">
        <v>48974</v>
      </c>
      <c r="CU129" s="344">
        <v>48864</v>
      </c>
      <c r="CV129" s="355">
        <v>48636</v>
      </c>
      <c r="CW129" s="355">
        <v>48584</v>
      </c>
      <c r="CX129" s="355">
        <v>48789</v>
      </c>
      <c r="CY129" s="355"/>
      <c r="CZ129" s="355"/>
      <c r="DA129" s="355"/>
      <c r="DB129" s="355"/>
      <c r="DC129" s="355"/>
      <c r="DD129" s="355"/>
      <c r="DE129" s="355"/>
      <c r="DF129" s="355"/>
      <c r="DG129" s="355"/>
      <c r="DH129" s="103">
        <v>205</v>
      </c>
      <c r="DI129" s="83">
        <v>0.42017667916948492</v>
      </c>
      <c r="DJ129" s="706">
        <v>-75</v>
      </c>
      <c r="DK129" s="83">
        <v>-0.15394720637136172</v>
      </c>
    </row>
    <row r="130" spans="1:115" ht="15" customHeight="1" outlineLevel="2">
      <c r="A130" s="369">
        <v>79</v>
      </c>
      <c r="B130" s="14" t="s">
        <v>3042</v>
      </c>
      <c r="C130" s="339" t="s">
        <v>417</v>
      </c>
      <c r="D130" s="345">
        <v>338</v>
      </c>
      <c r="E130" s="355">
        <v>338</v>
      </c>
      <c r="F130" s="355">
        <v>338</v>
      </c>
      <c r="G130" s="355">
        <v>337</v>
      </c>
      <c r="H130" s="355">
        <v>336</v>
      </c>
      <c r="I130" s="355">
        <v>365</v>
      </c>
      <c r="J130" s="355">
        <v>364</v>
      </c>
      <c r="K130" s="355">
        <v>365</v>
      </c>
      <c r="L130" s="355">
        <v>365</v>
      </c>
      <c r="M130" s="355">
        <v>365</v>
      </c>
      <c r="N130" s="355">
        <v>364</v>
      </c>
      <c r="O130" s="348">
        <v>365</v>
      </c>
      <c r="P130" s="345">
        <v>364</v>
      </c>
      <c r="Q130" s="355">
        <v>326</v>
      </c>
      <c r="R130" s="355">
        <v>321</v>
      </c>
      <c r="S130" s="355">
        <v>479</v>
      </c>
      <c r="T130" s="355">
        <v>468</v>
      </c>
      <c r="U130" s="355">
        <v>477</v>
      </c>
      <c r="V130" s="355">
        <v>473</v>
      </c>
      <c r="W130" s="355">
        <v>474</v>
      </c>
      <c r="X130" s="355">
        <v>474</v>
      </c>
      <c r="Y130" s="355">
        <v>477</v>
      </c>
      <c r="Z130" s="355">
        <v>477</v>
      </c>
      <c r="AA130" s="348">
        <v>477</v>
      </c>
      <c r="AB130" s="345">
        <v>477</v>
      </c>
      <c r="AC130" s="355">
        <v>480</v>
      </c>
      <c r="AD130" s="355">
        <v>480</v>
      </c>
      <c r="AE130" s="355">
        <v>480</v>
      </c>
      <c r="AF130" s="355">
        <v>479</v>
      </c>
      <c r="AG130" s="355">
        <v>477</v>
      </c>
      <c r="AH130" s="355">
        <v>473</v>
      </c>
      <c r="AI130" s="355">
        <v>473</v>
      </c>
      <c r="AJ130" s="355">
        <v>474</v>
      </c>
      <c r="AK130" s="355">
        <v>473</v>
      </c>
      <c r="AL130" s="355">
        <v>472</v>
      </c>
      <c r="AM130" s="348">
        <v>471</v>
      </c>
      <c r="AN130" s="345">
        <v>470</v>
      </c>
      <c r="AO130" s="355">
        <v>471</v>
      </c>
      <c r="AP130" s="355">
        <v>468</v>
      </c>
      <c r="AQ130" s="355">
        <v>466</v>
      </c>
      <c r="AR130" s="355">
        <v>465</v>
      </c>
      <c r="AS130" s="355">
        <v>463</v>
      </c>
      <c r="AT130" s="355">
        <v>463</v>
      </c>
      <c r="AU130" s="355">
        <v>460</v>
      </c>
      <c r="AV130" s="355">
        <v>459</v>
      </c>
      <c r="AW130" s="355">
        <v>458</v>
      </c>
      <c r="AX130" s="355">
        <v>457</v>
      </c>
      <c r="AY130" s="348">
        <v>457</v>
      </c>
      <c r="AZ130" s="345">
        <v>456</v>
      </c>
      <c r="BA130" s="355">
        <v>455</v>
      </c>
      <c r="BB130" s="355">
        <v>455</v>
      </c>
      <c r="BC130" s="355">
        <v>455</v>
      </c>
      <c r="BD130" s="355">
        <v>452</v>
      </c>
      <c r="BE130" s="355">
        <v>452</v>
      </c>
      <c r="BF130" s="355">
        <v>448</v>
      </c>
      <c r="BG130" s="355">
        <v>450</v>
      </c>
      <c r="BH130" s="355">
        <v>449</v>
      </c>
      <c r="BI130" s="355">
        <v>449</v>
      </c>
      <c r="BJ130" s="355">
        <v>451</v>
      </c>
      <c r="BK130" s="344">
        <v>450</v>
      </c>
      <c r="BL130" s="345">
        <v>448</v>
      </c>
      <c r="BM130" s="355">
        <v>447</v>
      </c>
      <c r="BN130" s="355">
        <v>456</v>
      </c>
      <c r="BO130" s="355">
        <v>457</v>
      </c>
      <c r="BP130" s="355">
        <v>457</v>
      </c>
      <c r="BQ130" s="355">
        <v>455</v>
      </c>
      <c r="BR130" s="355">
        <v>452</v>
      </c>
      <c r="BS130" s="355">
        <v>451</v>
      </c>
      <c r="BT130" s="355">
        <v>449</v>
      </c>
      <c r="BU130" s="355">
        <v>447</v>
      </c>
      <c r="BV130" s="355">
        <v>449</v>
      </c>
      <c r="BW130" s="344">
        <v>449</v>
      </c>
      <c r="BX130" s="345">
        <v>449</v>
      </c>
      <c r="BY130" s="355">
        <v>449</v>
      </c>
      <c r="BZ130" s="355">
        <v>471</v>
      </c>
      <c r="CA130" s="355">
        <v>470</v>
      </c>
      <c r="CB130" s="355">
        <v>472</v>
      </c>
      <c r="CC130" s="355">
        <v>473</v>
      </c>
      <c r="CD130" s="355">
        <v>472</v>
      </c>
      <c r="CE130" s="355">
        <v>467</v>
      </c>
      <c r="CF130" s="355">
        <v>464</v>
      </c>
      <c r="CG130" s="355">
        <v>463</v>
      </c>
      <c r="CH130" s="355">
        <v>460</v>
      </c>
      <c r="CI130" s="344">
        <v>455</v>
      </c>
      <c r="CJ130" s="345">
        <v>453</v>
      </c>
      <c r="CK130" s="355">
        <v>454</v>
      </c>
      <c r="CL130" s="355">
        <v>451</v>
      </c>
      <c r="CM130" s="355">
        <v>452</v>
      </c>
      <c r="CN130" s="355">
        <v>454</v>
      </c>
      <c r="CO130" s="355">
        <v>455</v>
      </c>
      <c r="CP130" s="355">
        <v>459</v>
      </c>
      <c r="CQ130" s="355">
        <v>464</v>
      </c>
      <c r="CR130" s="355">
        <v>465</v>
      </c>
      <c r="CS130" s="344">
        <v>464</v>
      </c>
      <c r="CT130" s="348">
        <v>462</v>
      </c>
      <c r="CU130" s="344">
        <v>462</v>
      </c>
      <c r="CV130" s="355">
        <v>461</v>
      </c>
      <c r="CW130" s="355">
        <v>461</v>
      </c>
      <c r="CX130" s="355">
        <v>458</v>
      </c>
      <c r="CY130" s="355"/>
      <c r="CZ130" s="355"/>
      <c r="DA130" s="355"/>
      <c r="DB130" s="355"/>
      <c r="DC130" s="355"/>
      <c r="DD130" s="355"/>
      <c r="DE130" s="355"/>
      <c r="DF130" s="355"/>
      <c r="DG130" s="355"/>
      <c r="DH130" s="103">
        <v>-3</v>
      </c>
      <c r="DI130" s="83">
        <v>-0.65502183406113534</v>
      </c>
      <c r="DJ130" s="706">
        <v>-4</v>
      </c>
      <c r="DK130" s="83">
        <v>-0.87912087912087911</v>
      </c>
    </row>
    <row r="131" spans="1:115" ht="15" customHeight="1" outlineLevel="2">
      <c r="A131" s="369">
        <v>88</v>
      </c>
      <c r="B131" s="14" t="s">
        <v>3042</v>
      </c>
      <c r="C131" s="339" t="s">
        <v>418</v>
      </c>
      <c r="D131" s="345">
        <v>4145</v>
      </c>
      <c r="E131" s="355">
        <v>4134</v>
      </c>
      <c r="F131" s="355">
        <v>4132</v>
      </c>
      <c r="G131" s="355">
        <v>4131</v>
      </c>
      <c r="H131" s="355">
        <v>4116</v>
      </c>
      <c r="I131" s="355">
        <v>4348</v>
      </c>
      <c r="J131" s="355">
        <v>4342</v>
      </c>
      <c r="K131" s="355">
        <v>4340</v>
      </c>
      <c r="L131" s="355">
        <v>4335</v>
      </c>
      <c r="M131" s="355">
        <v>4335</v>
      </c>
      <c r="N131" s="355">
        <v>4316</v>
      </c>
      <c r="O131" s="348">
        <v>4473</v>
      </c>
      <c r="P131" s="345">
        <v>4438</v>
      </c>
      <c r="Q131" s="355">
        <v>3815</v>
      </c>
      <c r="R131" s="355">
        <v>3772</v>
      </c>
      <c r="S131" s="355">
        <v>4859</v>
      </c>
      <c r="T131" s="355">
        <v>4774</v>
      </c>
      <c r="U131" s="355">
        <v>4829</v>
      </c>
      <c r="V131" s="355">
        <v>4762</v>
      </c>
      <c r="W131" s="355">
        <v>4757</v>
      </c>
      <c r="X131" s="355">
        <v>4744</v>
      </c>
      <c r="Y131" s="355">
        <v>4783</v>
      </c>
      <c r="Z131" s="355">
        <v>4770</v>
      </c>
      <c r="AA131" s="348">
        <v>4790</v>
      </c>
      <c r="AB131" s="345">
        <v>4777</v>
      </c>
      <c r="AC131" s="355">
        <v>4773</v>
      </c>
      <c r="AD131" s="355">
        <v>4772</v>
      </c>
      <c r="AE131" s="355">
        <v>4772</v>
      </c>
      <c r="AF131" s="355">
        <v>4766</v>
      </c>
      <c r="AG131" s="355">
        <v>4746</v>
      </c>
      <c r="AH131" s="355">
        <v>4757</v>
      </c>
      <c r="AI131" s="355">
        <v>4733</v>
      </c>
      <c r="AJ131" s="355">
        <v>4731</v>
      </c>
      <c r="AK131" s="355">
        <v>4721</v>
      </c>
      <c r="AL131" s="355">
        <v>4717</v>
      </c>
      <c r="AM131" s="348">
        <v>4713</v>
      </c>
      <c r="AN131" s="345">
        <v>4705</v>
      </c>
      <c r="AO131" s="355">
        <v>4698</v>
      </c>
      <c r="AP131" s="355">
        <v>4694</v>
      </c>
      <c r="AQ131" s="355">
        <v>4679</v>
      </c>
      <c r="AR131" s="355">
        <v>4668</v>
      </c>
      <c r="AS131" s="355">
        <v>4664</v>
      </c>
      <c r="AT131" s="355">
        <v>4651</v>
      </c>
      <c r="AU131" s="355">
        <v>4631</v>
      </c>
      <c r="AV131" s="355">
        <v>4612</v>
      </c>
      <c r="AW131" s="355">
        <v>4604</v>
      </c>
      <c r="AX131" s="355">
        <v>4592</v>
      </c>
      <c r="AY131" s="348">
        <v>4585</v>
      </c>
      <c r="AZ131" s="345">
        <v>4578</v>
      </c>
      <c r="BA131" s="355">
        <v>4558</v>
      </c>
      <c r="BB131" s="355">
        <v>4534</v>
      </c>
      <c r="BC131" s="355">
        <v>4520</v>
      </c>
      <c r="BD131" s="355">
        <v>4501</v>
      </c>
      <c r="BE131" s="355">
        <v>4498</v>
      </c>
      <c r="BF131" s="355">
        <v>4411</v>
      </c>
      <c r="BG131" s="355">
        <v>4438</v>
      </c>
      <c r="BH131" s="355">
        <v>4438</v>
      </c>
      <c r="BI131" s="355">
        <v>4433</v>
      </c>
      <c r="BJ131" s="355">
        <v>4422</v>
      </c>
      <c r="BK131" s="344">
        <v>4417</v>
      </c>
      <c r="BL131" s="345">
        <v>4430</v>
      </c>
      <c r="BM131" s="355">
        <v>4417</v>
      </c>
      <c r="BN131" s="355">
        <v>4536</v>
      </c>
      <c r="BO131" s="355">
        <v>4538</v>
      </c>
      <c r="BP131" s="355">
        <v>4538</v>
      </c>
      <c r="BQ131" s="355">
        <v>4553</v>
      </c>
      <c r="BR131" s="355">
        <v>4493</v>
      </c>
      <c r="BS131" s="355">
        <v>4496</v>
      </c>
      <c r="BT131" s="355">
        <v>4487</v>
      </c>
      <c r="BU131" s="355">
        <v>4471</v>
      </c>
      <c r="BV131" s="355">
        <v>4455</v>
      </c>
      <c r="BW131" s="344">
        <v>4456</v>
      </c>
      <c r="BX131" s="345">
        <v>4489</v>
      </c>
      <c r="BY131" s="355">
        <v>4473</v>
      </c>
      <c r="BZ131" s="355">
        <v>4783</v>
      </c>
      <c r="CA131" s="355">
        <v>4765</v>
      </c>
      <c r="CB131" s="355">
        <v>4771</v>
      </c>
      <c r="CC131" s="355">
        <v>4787</v>
      </c>
      <c r="CD131" s="355">
        <v>4769</v>
      </c>
      <c r="CE131" s="355">
        <v>4746</v>
      </c>
      <c r="CF131" s="355">
        <v>4723</v>
      </c>
      <c r="CG131" s="355">
        <v>4736</v>
      </c>
      <c r="CH131" s="355">
        <v>4699</v>
      </c>
      <c r="CI131" s="344">
        <v>4638</v>
      </c>
      <c r="CJ131" s="345">
        <v>4627</v>
      </c>
      <c r="CK131" s="355">
        <v>4615</v>
      </c>
      <c r="CL131" s="355">
        <v>4617</v>
      </c>
      <c r="CM131" s="355">
        <v>4664</v>
      </c>
      <c r="CN131" s="355">
        <v>4657</v>
      </c>
      <c r="CO131" s="355">
        <v>4641</v>
      </c>
      <c r="CP131" s="355">
        <v>4632</v>
      </c>
      <c r="CQ131" s="355">
        <v>4664</v>
      </c>
      <c r="CR131" s="355">
        <v>4660</v>
      </c>
      <c r="CS131" s="344">
        <v>4642</v>
      </c>
      <c r="CT131" s="348">
        <v>4647</v>
      </c>
      <c r="CU131" s="344">
        <v>4647</v>
      </c>
      <c r="CV131" s="355">
        <v>4634</v>
      </c>
      <c r="CW131" s="355">
        <v>4614</v>
      </c>
      <c r="CX131" s="355">
        <v>4537</v>
      </c>
      <c r="CY131" s="355"/>
      <c r="CZ131" s="355"/>
      <c r="DA131" s="355"/>
      <c r="DB131" s="355"/>
      <c r="DC131" s="355"/>
      <c r="DD131" s="355"/>
      <c r="DE131" s="355"/>
      <c r="DF131" s="355"/>
      <c r="DG131" s="355"/>
      <c r="DH131" s="103">
        <v>-77</v>
      </c>
      <c r="DI131" s="83">
        <v>-1.697156711483359</v>
      </c>
      <c r="DJ131" s="706">
        <v>-110</v>
      </c>
      <c r="DK131" s="83">
        <v>-2.3717119448037947</v>
      </c>
    </row>
    <row r="132" spans="1:115" ht="15" customHeight="1" outlineLevel="2">
      <c r="A132" s="369">
        <v>129</v>
      </c>
      <c r="B132" s="14" t="s">
        <v>3042</v>
      </c>
      <c r="C132" s="339" t="s">
        <v>419</v>
      </c>
      <c r="D132" s="345">
        <v>493</v>
      </c>
      <c r="E132" s="355">
        <v>493</v>
      </c>
      <c r="F132" s="355">
        <v>493</v>
      </c>
      <c r="G132" s="355">
        <v>496</v>
      </c>
      <c r="H132" s="355">
        <v>495</v>
      </c>
      <c r="I132" s="355">
        <v>509</v>
      </c>
      <c r="J132" s="355">
        <v>508</v>
      </c>
      <c r="K132" s="355">
        <v>508</v>
      </c>
      <c r="L132" s="355">
        <v>508</v>
      </c>
      <c r="M132" s="355">
        <v>507</v>
      </c>
      <c r="N132" s="355">
        <v>504</v>
      </c>
      <c r="O132" s="348">
        <v>516</v>
      </c>
      <c r="P132" s="345">
        <v>514</v>
      </c>
      <c r="Q132" s="355">
        <v>443</v>
      </c>
      <c r="R132" s="355">
        <v>440</v>
      </c>
      <c r="S132" s="355">
        <v>666</v>
      </c>
      <c r="T132" s="355">
        <v>655</v>
      </c>
      <c r="U132" s="355">
        <v>665</v>
      </c>
      <c r="V132" s="355">
        <v>653</v>
      </c>
      <c r="W132" s="355">
        <v>651</v>
      </c>
      <c r="X132" s="355">
        <v>651</v>
      </c>
      <c r="Y132" s="355">
        <v>651</v>
      </c>
      <c r="Z132" s="355">
        <v>650</v>
      </c>
      <c r="AA132" s="348">
        <v>652</v>
      </c>
      <c r="AB132" s="345">
        <v>652</v>
      </c>
      <c r="AC132" s="355">
        <v>654</v>
      </c>
      <c r="AD132" s="355">
        <v>655</v>
      </c>
      <c r="AE132" s="355">
        <v>655</v>
      </c>
      <c r="AF132" s="355">
        <v>655</v>
      </c>
      <c r="AG132" s="355">
        <v>654</v>
      </c>
      <c r="AH132" s="355">
        <v>660</v>
      </c>
      <c r="AI132" s="355">
        <v>658</v>
      </c>
      <c r="AJ132" s="355">
        <v>659</v>
      </c>
      <c r="AK132" s="355">
        <v>661</v>
      </c>
      <c r="AL132" s="355">
        <v>658</v>
      </c>
      <c r="AM132" s="348">
        <v>656</v>
      </c>
      <c r="AN132" s="345">
        <v>655</v>
      </c>
      <c r="AO132" s="355">
        <v>654</v>
      </c>
      <c r="AP132" s="355">
        <v>652</v>
      </c>
      <c r="AQ132" s="355">
        <v>649</v>
      </c>
      <c r="AR132" s="355">
        <v>645</v>
      </c>
      <c r="AS132" s="355">
        <v>645</v>
      </c>
      <c r="AT132" s="355">
        <v>643</v>
      </c>
      <c r="AU132" s="355">
        <v>641</v>
      </c>
      <c r="AV132" s="355">
        <v>641</v>
      </c>
      <c r="AW132" s="355">
        <v>641</v>
      </c>
      <c r="AX132" s="355">
        <v>638</v>
      </c>
      <c r="AY132" s="348">
        <v>637</v>
      </c>
      <c r="AZ132" s="345">
        <v>635</v>
      </c>
      <c r="BA132" s="355">
        <v>635</v>
      </c>
      <c r="BB132" s="355">
        <v>632</v>
      </c>
      <c r="BC132" s="355">
        <v>629</v>
      </c>
      <c r="BD132" s="355">
        <v>628</v>
      </c>
      <c r="BE132" s="355">
        <v>628</v>
      </c>
      <c r="BF132" s="355">
        <v>618</v>
      </c>
      <c r="BG132" s="355">
        <v>621</v>
      </c>
      <c r="BH132" s="355">
        <v>619</v>
      </c>
      <c r="BI132" s="355">
        <v>619</v>
      </c>
      <c r="BJ132" s="355">
        <v>623</v>
      </c>
      <c r="BK132" s="344">
        <v>622</v>
      </c>
      <c r="BL132" s="345">
        <v>624</v>
      </c>
      <c r="BM132" s="355">
        <v>622</v>
      </c>
      <c r="BN132" s="355">
        <v>640</v>
      </c>
      <c r="BO132" s="355">
        <v>641</v>
      </c>
      <c r="BP132" s="355">
        <v>641</v>
      </c>
      <c r="BQ132" s="355">
        <v>647</v>
      </c>
      <c r="BR132" s="355">
        <v>640</v>
      </c>
      <c r="BS132" s="355">
        <v>644</v>
      </c>
      <c r="BT132" s="355">
        <v>644</v>
      </c>
      <c r="BU132" s="355">
        <v>639</v>
      </c>
      <c r="BV132" s="355">
        <v>637</v>
      </c>
      <c r="BW132" s="344">
        <v>639</v>
      </c>
      <c r="BX132" s="345">
        <v>639</v>
      </c>
      <c r="BY132" s="355">
        <v>636</v>
      </c>
      <c r="BZ132" s="355">
        <v>690</v>
      </c>
      <c r="CA132" s="355">
        <v>684</v>
      </c>
      <c r="CB132" s="355">
        <v>681</v>
      </c>
      <c r="CC132" s="355">
        <v>677</v>
      </c>
      <c r="CD132" s="355">
        <v>673</v>
      </c>
      <c r="CE132" s="355">
        <v>674</v>
      </c>
      <c r="CF132" s="355">
        <v>669</v>
      </c>
      <c r="CG132" s="355">
        <v>678</v>
      </c>
      <c r="CH132" s="355">
        <v>673</v>
      </c>
      <c r="CI132" s="344">
        <v>667</v>
      </c>
      <c r="CJ132" s="345">
        <v>660</v>
      </c>
      <c r="CK132" s="355">
        <v>654</v>
      </c>
      <c r="CL132" s="355">
        <v>650</v>
      </c>
      <c r="CM132" s="355">
        <v>654</v>
      </c>
      <c r="CN132" s="355">
        <v>650</v>
      </c>
      <c r="CO132" s="355">
        <v>656</v>
      </c>
      <c r="CP132" s="355">
        <v>655</v>
      </c>
      <c r="CQ132" s="355">
        <v>668</v>
      </c>
      <c r="CR132" s="355">
        <v>666</v>
      </c>
      <c r="CS132" s="344">
        <v>664</v>
      </c>
      <c r="CT132" s="348">
        <v>659</v>
      </c>
      <c r="CU132" s="344">
        <v>655</v>
      </c>
      <c r="CV132" s="355">
        <v>649</v>
      </c>
      <c r="CW132" s="355">
        <v>649</v>
      </c>
      <c r="CX132" s="355">
        <v>645</v>
      </c>
      <c r="CY132" s="355"/>
      <c r="CZ132" s="355"/>
      <c r="DA132" s="355"/>
      <c r="DB132" s="355"/>
      <c r="DC132" s="355"/>
      <c r="DD132" s="355"/>
      <c r="DE132" s="355"/>
      <c r="DF132" s="355"/>
      <c r="DG132" s="355"/>
      <c r="DH132" s="103">
        <v>-4</v>
      </c>
      <c r="DI132" s="83">
        <v>-0.62015503875968991</v>
      </c>
      <c r="DJ132" s="706">
        <v>-10</v>
      </c>
      <c r="DK132" s="83">
        <v>-1.4992503748125936</v>
      </c>
    </row>
    <row r="133" spans="1:115" ht="15" customHeight="1" outlineLevel="2">
      <c r="A133" s="369">
        <v>212</v>
      </c>
      <c r="B133" s="14" t="s">
        <v>3042</v>
      </c>
      <c r="C133" s="339" t="s">
        <v>420</v>
      </c>
      <c r="D133" s="345">
        <v>990</v>
      </c>
      <c r="E133" s="355">
        <v>990</v>
      </c>
      <c r="F133" s="355">
        <v>990</v>
      </c>
      <c r="G133" s="355">
        <v>989</v>
      </c>
      <c r="H133" s="355">
        <v>987</v>
      </c>
      <c r="I133" s="355">
        <v>1047</v>
      </c>
      <c r="J133" s="355">
        <v>1043</v>
      </c>
      <c r="K133" s="355">
        <v>1043</v>
      </c>
      <c r="L133" s="355">
        <v>1042</v>
      </c>
      <c r="M133" s="355">
        <v>1042</v>
      </c>
      <c r="N133" s="355">
        <v>1041</v>
      </c>
      <c r="O133" s="348">
        <v>1042</v>
      </c>
      <c r="P133" s="345">
        <v>1037</v>
      </c>
      <c r="Q133" s="355">
        <v>903</v>
      </c>
      <c r="R133" s="355">
        <v>888</v>
      </c>
      <c r="S133" s="355">
        <v>1142</v>
      </c>
      <c r="T133" s="355">
        <v>1116</v>
      </c>
      <c r="U133" s="355">
        <v>1119</v>
      </c>
      <c r="V133" s="355">
        <v>1103</v>
      </c>
      <c r="W133" s="355">
        <v>1101</v>
      </c>
      <c r="X133" s="355">
        <v>1099</v>
      </c>
      <c r="Y133" s="355">
        <v>1098</v>
      </c>
      <c r="Z133" s="355">
        <v>1092</v>
      </c>
      <c r="AA133" s="348">
        <v>1090</v>
      </c>
      <c r="AB133" s="345">
        <v>1086</v>
      </c>
      <c r="AC133" s="355">
        <v>1079</v>
      </c>
      <c r="AD133" s="355">
        <v>1077</v>
      </c>
      <c r="AE133" s="355">
        <v>1078</v>
      </c>
      <c r="AF133" s="355">
        <v>1074</v>
      </c>
      <c r="AG133" s="355">
        <v>1069</v>
      </c>
      <c r="AH133" s="355">
        <v>1069</v>
      </c>
      <c r="AI133" s="355">
        <v>1067</v>
      </c>
      <c r="AJ133" s="355">
        <v>1066</v>
      </c>
      <c r="AK133" s="355">
        <v>1065</v>
      </c>
      <c r="AL133" s="355">
        <v>1061</v>
      </c>
      <c r="AM133" s="348">
        <v>1061</v>
      </c>
      <c r="AN133" s="345">
        <v>1060</v>
      </c>
      <c r="AO133" s="355">
        <v>1058</v>
      </c>
      <c r="AP133" s="355">
        <v>1058</v>
      </c>
      <c r="AQ133" s="355">
        <v>1054</v>
      </c>
      <c r="AR133" s="355">
        <v>1050</v>
      </c>
      <c r="AS133" s="355">
        <v>1047</v>
      </c>
      <c r="AT133" s="355">
        <v>1044</v>
      </c>
      <c r="AU133" s="355">
        <v>1041</v>
      </c>
      <c r="AV133" s="355">
        <v>1041</v>
      </c>
      <c r="AW133" s="355">
        <v>1038</v>
      </c>
      <c r="AX133" s="355">
        <v>1033</v>
      </c>
      <c r="AY133" s="348">
        <v>1032</v>
      </c>
      <c r="AZ133" s="345">
        <v>1027</v>
      </c>
      <c r="BA133" s="355">
        <v>1026</v>
      </c>
      <c r="BB133" s="355">
        <v>1020</v>
      </c>
      <c r="BC133" s="355">
        <v>1019</v>
      </c>
      <c r="BD133" s="355">
        <v>1016</v>
      </c>
      <c r="BE133" s="355">
        <v>1014</v>
      </c>
      <c r="BF133" s="355">
        <v>997</v>
      </c>
      <c r="BG133" s="355">
        <v>990</v>
      </c>
      <c r="BH133" s="355">
        <v>988</v>
      </c>
      <c r="BI133" s="355">
        <v>985</v>
      </c>
      <c r="BJ133" s="355">
        <v>977</v>
      </c>
      <c r="BK133" s="344">
        <v>973</v>
      </c>
      <c r="BL133" s="345">
        <v>967</v>
      </c>
      <c r="BM133" s="355">
        <v>966</v>
      </c>
      <c r="BN133" s="355">
        <v>983</v>
      </c>
      <c r="BO133" s="355">
        <v>983</v>
      </c>
      <c r="BP133" s="355">
        <v>983</v>
      </c>
      <c r="BQ133" s="355">
        <v>983</v>
      </c>
      <c r="BR133" s="355">
        <v>971</v>
      </c>
      <c r="BS133" s="355">
        <v>970</v>
      </c>
      <c r="BT133" s="355">
        <v>966</v>
      </c>
      <c r="BU133" s="355">
        <v>962</v>
      </c>
      <c r="BV133" s="355">
        <v>958</v>
      </c>
      <c r="BW133" s="344">
        <v>959</v>
      </c>
      <c r="BX133" s="345">
        <v>969</v>
      </c>
      <c r="BY133" s="355">
        <v>961</v>
      </c>
      <c r="BZ133" s="355">
        <v>1041</v>
      </c>
      <c r="CA133" s="355">
        <v>1037</v>
      </c>
      <c r="CB133" s="355">
        <v>1027</v>
      </c>
      <c r="CC133" s="355">
        <v>1026</v>
      </c>
      <c r="CD133" s="355">
        <v>1019</v>
      </c>
      <c r="CE133" s="355">
        <v>1012</v>
      </c>
      <c r="CF133" s="355">
        <v>1009</v>
      </c>
      <c r="CG133" s="355">
        <v>1012</v>
      </c>
      <c r="CH133" s="355">
        <v>1006</v>
      </c>
      <c r="CI133" s="344">
        <v>992</v>
      </c>
      <c r="CJ133" s="345">
        <v>984</v>
      </c>
      <c r="CK133" s="355">
        <v>977</v>
      </c>
      <c r="CL133" s="355">
        <v>974</v>
      </c>
      <c r="CM133" s="355">
        <v>990</v>
      </c>
      <c r="CN133" s="355">
        <v>988</v>
      </c>
      <c r="CO133" s="355">
        <v>987</v>
      </c>
      <c r="CP133" s="355">
        <v>982</v>
      </c>
      <c r="CQ133" s="355">
        <v>989</v>
      </c>
      <c r="CR133" s="355">
        <v>983</v>
      </c>
      <c r="CS133" s="344">
        <v>979</v>
      </c>
      <c r="CT133" s="348">
        <v>984</v>
      </c>
      <c r="CU133" s="344">
        <v>975</v>
      </c>
      <c r="CV133" s="355">
        <v>968</v>
      </c>
      <c r="CW133" s="355">
        <v>962</v>
      </c>
      <c r="CX133" s="355">
        <v>961</v>
      </c>
      <c r="CY133" s="355"/>
      <c r="CZ133" s="355"/>
      <c r="DA133" s="355"/>
      <c r="DB133" s="355"/>
      <c r="DC133" s="355"/>
      <c r="DD133" s="355"/>
      <c r="DE133" s="355"/>
      <c r="DF133" s="355"/>
      <c r="DG133" s="355"/>
      <c r="DH133" s="103">
        <v>-1</v>
      </c>
      <c r="DI133" s="83">
        <v>-0.10405827263267431</v>
      </c>
      <c r="DJ133" s="706">
        <v>-14</v>
      </c>
      <c r="DK133" s="83">
        <v>-1.411290322580645</v>
      </c>
    </row>
    <row r="134" spans="1:115" ht="15" customHeight="1" outlineLevel="2">
      <c r="A134" s="369">
        <v>266</v>
      </c>
      <c r="B134" s="14" t="s">
        <v>3042</v>
      </c>
      <c r="C134" s="339" t="s">
        <v>421</v>
      </c>
      <c r="D134" s="345">
        <v>2840</v>
      </c>
      <c r="E134" s="355">
        <v>2836</v>
      </c>
      <c r="F134" s="355">
        <v>2838</v>
      </c>
      <c r="G134" s="355">
        <v>2836</v>
      </c>
      <c r="H134" s="355">
        <v>2823</v>
      </c>
      <c r="I134" s="355">
        <v>3107</v>
      </c>
      <c r="J134" s="355">
        <v>3104</v>
      </c>
      <c r="K134" s="355">
        <v>3103</v>
      </c>
      <c r="L134" s="355">
        <v>3097</v>
      </c>
      <c r="M134" s="355">
        <v>3096</v>
      </c>
      <c r="N134" s="355">
        <v>3084</v>
      </c>
      <c r="O134" s="348">
        <v>3088</v>
      </c>
      <c r="P134" s="345">
        <v>3074</v>
      </c>
      <c r="Q134" s="355">
        <v>2737</v>
      </c>
      <c r="R134" s="355">
        <v>2681</v>
      </c>
      <c r="S134" s="355">
        <v>3356</v>
      </c>
      <c r="T134" s="355">
        <v>3307</v>
      </c>
      <c r="U134" s="355">
        <v>3324</v>
      </c>
      <c r="V134" s="355">
        <v>3296</v>
      </c>
      <c r="W134" s="355">
        <v>3293</v>
      </c>
      <c r="X134" s="355">
        <v>3285</v>
      </c>
      <c r="Y134" s="355">
        <v>3321</v>
      </c>
      <c r="Z134" s="355">
        <v>3314</v>
      </c>
      <c r="AA134" s="348">
        <v>3311</v>
      </c>
      <c r="AB134" s="345">
        <v>3300</v>
      </c>
      <c r="AC134" s="355">
        <v>3329</v>
      </c>
      <c r="AD134" s="355">
        <v>3338</v>
      </c>
      <c r="AE134" s="355">
        <v>3337</v>
      </c>
      <c r="AF134" s="355">
        <v>3339</v>
      </c>
      <c r="AG134" s="355">
        <v>3322</v>
      </c>
      <c r="AH134" s="355">
        <v>3313</v>
      </c>
      <c r="AI134" s="355">
        <v>3306</v>
      </c>
      <c r="AJ134" s="355">
        <v>3311</v>
      </c>
      <c r="AK134" s="355">
        <v>3302</v>
      </c>
      <c r="AL134" s="355">
        <v>3287</v>
      </c>
      <c r="AM134" s="348">
        <v>3279</v>
      </c>
      <c r="AN134" s="345">
        <v>3272</v>
      </c>
      <c r="AO134" s="355">
        <v>3275</v>
      </c>
      <c r="AP134" s="355">
        <v>3267</v>
      </c>
      <c r="AQ134" s="355">
        <v>3254</v>
      </c>
      <c r="AR134" s="355">
        <v>3248</v>
      </c>
      <c r="AS134" s="355">
        <v>3243</v>
      </c>
      <c r="AT134" s="355">
        <v>3230</v>
      </c>
      <c r="AU134" s="355">
        <v>3216</v>
      </c>
      <c r="AV134" s="355">
        <v>3201</v>
      </c>
      <c r="AW134" s="355">
        <v>3195</v>
      </c>
      <c r="AX134" s="355">
        <v>3188</v>
      </c>
      <c r="AY134" s="348">
        <v>3177</v>
      </c>
      <c r="AZ134" s="345">
        <v>3171</v>
      </c>
      <c r="BA134" s="355">
        <v>3158</v>
      </c>
      <c r="BB134" s="355">
        <v>3134</v>
      </c>
      <c r="BC134" s="355">
        <v>3128</v>
      </c>
      <c r="BD134" s="355">
        <v>3117</v>
      </c>
      <c r="BE134" s="355">
        <v>3110</v>
      </c>
      <c r="BF134" s="355">
        <v>3071</v>
      </c>
      <c r="BG134" s="355">
        <v>3070</v>
      </c>
      <c r="BH134" s="355">
        <v>3061</v>
      </c>
      <c r="BI134" s="355">
        <v>3058</v>
      </c>
      <c r="BJ134" s="355">
        <v>3060</v>
      </c>
      <c r="BK134" s="344">
        <v>3057</v>
      </c>
      <c r="BL134" s="345">
        <v>3153</v>
      </c>
      <c r="BM134" s="355">
        <v>3146</v>
      </c>
      <c r="BN134" s="355">
        <v>3214</v>
      </c>
      <c r="BO134" s="355">
        <v>3219</v>
      </c>
      <c r="BP134" s="355">
        <v>3219</v>
      </c>
      <c r="BQ134" s="355">
        <v>3224</v>
      </c>
      <c r="BR134" s="355">
        <v>3185</v>
      </c>
      <c r="BS134" s="355">
        <v>3186</v>
      </c>
      <c r="BT134" s="355">
        <v>3176</v>
      </c>
      <c r="BU134" s="355">
        <v>3161</v>
      </c>
      <c r="BV134" s="355">
        <v>3141</v>
      </c>
      <c r="BW134" s="344">
        <v>3139</v>
      </c>
      <c r="BX134" s="345">
        <v>3161</v>
      </c>
      <c r="BY134" s="355">
        <v>3136</v>
      </c>
      <c r="BZ134" s="355">
        <v>3328</v>
      </c>
      <c r="CA134" s="355">
        <v>3313</v>
      </c>
      <c r="CB134" s="355">
        <v>3322</v>
      </c>
      <c r="CC134" s="355">
        <v>3308</v>
      </c>
      <c r="CD134" s="355">
        <v>3297</v>
      </c>
      <c r="CE134" s="355">
        <v>3294</v>
      </c>
      <c r="CF134" s="355">
        <v>3284</v>
      </c>
      <c r="CG134" s="355">
        <v>3292</v>
      </c>
      <c r="CH134" s="355">
        <v>3264</v>
      </c>
      <c r="CI134" s="344">
        <v>3222</v>
      </c>
      <c r="CJ134" s="345">
        <v>3208</v>
      </c>
      <c r="CK134" s="355">
        <v>3212</v>
      </c>
      <c r="CL134" s="355">
        <v>3200</v>
      </c>
      <c r="CM134" s="355">
        <v>3208</v>
      </c>
      <c r="CN134" s="355">
        <v>3187</v>
      </c>
      <c r="CO134" s="355">
        <v>3181</v>
      </c>
      <c r="CP134" s="355">
        <v>3163</v>
      </c>
      <c r="CQ134" s="355">
        <v>3192</v>
      </c>
      <c r="CR134" s="355">
        <v>3197</v>
      </c>
      <c r="CS134" s="344">
        <v>3183</v>
      </c>
      <c r="CT134" s="348">
        <v>3184</v>
      </c>
      <c r="CU134" s="344">
        <v>3179</v>
      </c>
      <c r="CV134" s="355">
        <v>3158</v>
      </c>
      <c r="CW134" s="355">
        <v>3171</v>
      </c>
      <c r="CX134" s="355">
        <v>3175</v>
      </c>
      <c r="CY134" s="355"/>
      <c r="CZ134" s="355"/>
      <c r="DA134" s="355"/>
      <c r="DB134" s="355"/>
      <c r="DC134" s="355"/>
      <c r="DD134" s="355"/>
      <c r="DE134" s="355"/>
      <c r="DF134" s="355"/>
      <c r="DG134" s="355"/>
      <c r="DH134" s="103">
        <v>4</v>
      </c>
      <c r="DI134" s="83">
        <v>0.12598425196850394</v>
      </c>
      <c r="DJ134" s="706">
        <v>-4</v>
      </c>
      <c r="DK134" s="83">
        <v>-0.12414649286157665</v>
      </c>
    </row>
    <row r="135" spans="1:115" ht="15" customHeight="1" outlineLevel="2">
      <c r="A135" s="369">
        <v>308</v>
      </c>
      <c r="B135" s="14" t="s">
        <v>3042</v>
      </c>
      <c r="C135" s="339" t="s">
        <v>422</v>
      </c>
      <c r="D135" s="345">
        <v>298</v>
      </c>
      <c r="E135" s="355">
        <v>298</v>
      </c>
      <c r="F135" s="355">
        <v>298</v>
      </c>
      <c r="G135" s="355">
        <v>298</v>
      </c>
      <c r="H135" s="355">
        <v>298</v>
      </c>
      <c r="I135" s="355">
        <v>321</v>
      </c>
      <c r="J135" s="355">
        <v>320</v>
      </c>
      <c r="K135" s="355">
        <v>320</v>
      </c>
      <c r="L135" s="355">
        <v>320</v>
      </c>
      <c r="M135" s="355">
        <v>320</v>
      </c>
      <c r="N135" s="355">
        <v>319</v>
      </c>
      <c r="O135" s="348">
        <v>327</v>
      </c>
      <c r="P135" s="345">
        <v>325</v>
      </c>
      <c r="Q135" s="355">
        <v>289</v>
      </c>
      <c r="R135" s="355">
        <v>286</v>
      </c>
      <c r="S135" s="355">
        <v>430</v>
      </c>
      <c r="T135" s="355">
        <v>424</v>
      </c>
      <c r="U135" s="355">
        <v>430</v>
      </c>
      <c r="V135" s="355">
        <v>422</v>
      </c>
      <c r="W135" s="355">
        <v>424</v>
      </c>
      <c r="X135" s="355">
        <v>423</v>
      </c>
      <c r="Y135" s="355">
        <v>424</v>
      </c>
      <c r="Z135" s="355">
        <v>422</v>
      </c>
      <c r="AA135" s="348">
        <v>420</v>
      </c>
      <c r="AB135" s="345">
        <v>419</v>
      </c>
      <c r="AC135" s="355">
        <v>418</v>
      </c>
      <c r="AD135" s="355">
        <v>420</v>
      </c>
      <c r="AE135" s="355">
        <v>422</v>
      </c>
      <c r="AF135" s="355">
        <v>425</v>
      </c>
      <c r="AG135" s="355">
        <v>420</v>
      </c>
      <c r="AH135" s="355">
        <v>420</v>
      </c>
      <c r="AI135" s="355">
        <v>425</v>
      </c>
      <c r="AJ135" s="355">
        <v>425</v>
      </c>
      <c r="AK135" s="355">
        <v>426</v>
      </c>
      <c r="AL135" s="355">
        <v>426</v>
      </c>
      <c r="AM135" s="348">
        <v>426</v>
      </c>
      <c r="AN135" s="345">
        <v>425</v>
      </c>
      <c r="AO135" s="355">
        <v>428</v>
      </c>
      <c r="AP135" s="355">
        <v>428</v>
      </c>
      <c r="AQ135" s="355">
        <v>430</v>
      </c>
      <c r="AR135" s="355">
        <v>428</v>
      </c>
      <c r="AS135" s="355">
        <v>426</v>
      </c>
      <c r="AT135" s="355">
        <v>424</v>
      </c>
      <c r="AU135" s="355">
        <v>422</v>
      </c>
      <c r="AV135" s="355">
        <v>421</v>
      </c>
      <c r="AW135" s="355">
        <v>420</v>
      </c>
      <c r="AX135" s="355">
        <v>419</v>
      </c>
      <c r="AY135" s="348">
        <v>419</v>
      </c>
      <c r="AZ135" s="345">
        <v>419</v>
      </c>
      <c r="BA135" s="355">
        <v>417</v>
      </c>
      <c r="BB135" s="355">
        <v>414</v>
      </c>
      <c r="BC135" s="355">
        <v>412</v>
      </c>
      <c r="BD135" s="355">
        <v>411</v>
      </c>
      <c r="BE135" s="355">
        <v>410</v>
      </c>
      <c r="BF135" s="355">
        <v>405</v>
      </c>
      <c r="BG135" s="355">
        <v>406</v>
      </c>
      <c r="BH135" s="355">
        <v>406</v>
      </c>
      <c r="BI135" s="355">
        <v>404</v>
      </c>
      <c r="BJ135" s="355">
        <v>402</v>
      </c>
      <c r="BK135" s="344">
        <v>402</v>
      </c>
      <c r="BL135" s="345">
        <v>406</v>
      </c>
      <c r="BM135" s="355">
        <v>406</v>
      </c>
      <c r="BN135" s="355">
        <v>411</v>
      </c>
      <c r="BO135" s="355">
        <v>411</v>
      </c>
      <c r="BP135" s="355">
        <v>411</v>
      </c>
      <c r="BQ135" s="355">
        <v>413</v>
      </c>
      <c r="BR135" s="355">
        <v>412</v>
      </c>
      <c r="BS135" s="355">
        <v>412</v>
      </c>
      <c r="BT135" s="355">
        <v>411</v>
      </c>
      <c r="BU135" s="355">
        <v>411</v>
      </c>
      <c r="BV135" s="355">
        <v>408</v>
      </c>
      <c r="BW135" s="344">
        <v>407</v>
      </c>
      <c r="BX135" s="345">
        <v>408</v>
      </c>
      <c r="BY135" s="355">
        <v>405</v>
      </c>
      <c r="BZ135" s="355">
        <v>425</v>
      </c>
      <c r="CA135" s="355">
        <v>425</v>
      </c>
      <c r="CB135" s="355">
        <v>428</v>
      </c>
      <c r="CC135" s="355">
        <v>429</v>
      </c>
      <c r="CD135" s="355">
        <v>428</v>
      </c>
      <c r="CE135" s="355">
        <v>427</v>
      </c>
      <c r="CF135" s="355">
        <v>428</v>
      </c>
      <c r="CG135" s="355">
        <v>429</v>
      </c>
      <c r="CH135" s="355">
        <v>426</v>
      </c>
      <c r="CI135" s="344">
        <v>420</v>
      </c>
      <c r="CJ135" s="345">
        <v>416</v>
      </c>
      <c r="CK135" s="355">
        <v>414</v>
      </c>
      <c r="CL135" s="355">
        <v>414</v>
      </c>
      <c r="CM135" s="355">
        <v>417</v>
      </c>
      <c r="CN135" s="355">
        <v>419</v>
      </c>
      <c r="CO135" s="355">
        <v>418</v>
      </c>
      <c r="CP135" s="355">
        <v>416</v>
      </c>
      <c r="CQ135" s="355">
        <v>418</v>
      </c>
      <c r="CR135" s="355">
        <v>420</v>
      </c>
      <c r="CS135" s="344">
        <v>419</v>
      </c>
      <c r="CT135" s="348">
        <v>422</v>
      </c>
      <c r="CU135" s="344">
        <v>417</v>
      </c>
      <c r="CV135" s="355">
        <v>417</v>
      </c>
      <c r="CW135" s="355">
        <v>414</v>
      </c>
      <c r="CX135" s="355">
        <v>413</v>
      </c>
      <c r="CY135" s="355"/>
      <c r="CZ135" s="355"/>
      <c r="DA135" s="355"/>
      <c r="DB135" s="355"/>
      <c r="DC135" s="355"/>
      <c r="DD135" s="355"/>
      <c r="DE135" s="355"/>
      <c r="DF135" s="355"/>
      <c r="DG135" s="355"/>
      <c r="DH135" s="103">
        <v>-1</v>
      </c>
      <c r="DI135" s="83">
        <v>-0.24213075060532688</v>
      </c>
      <c r="DJ135" s="706">
        <v>-4</v>
      </c>
      <c r="DK135" s="83">
        <v>-0.95238095238095244</v>
      </c>
    </row>
    <row r="136" spans="1:115" ht="15" customHeight="1" outlineLevel="2">
      <c r="A136" s="369">
        <v>360</v>
      </c>
      <c r="B136" s="14" t="s">
        <v>3042</v>
      </c>
      <c r="C136" s="339" t="s">
        <v>423</v>
      </c>
      <c r="D136" s="345">
        <v>2939</v>
      </c>
      <c r="E136" s="355">
        <v>2939</v>
      </c>
      <c r="F136" s="355">
        <v>2939</v>
      </c>
      <c r="G136" s="355">
        <v>2943</v>
      </c>
      <c r="H136" s="355">
        <v>2935</v>
      </c>
      <c r="I136" s="355">
        <v>3032</v>
      </c>
      <c r="J136" s="355">
        <v>3028</v>
      </c>
      <c r="K136" s="355">
        <v>3032</v>
      </c>
      <c r="L136" s="355">
        <v>3031</v>
      </c>
      <c r="M136" s="355">
        <v>3031</v>
      </c>
      <c r="N136" s="355">
        <v>3022</v>
      </c>
      <c r="O136" s="348">
        <v>3106</v>
      </c>
      <c r="P136" s="345">
        <v>3094</v>
      </c>
      <c r="Q136" s="355">
        <v>2692</v>
      </c>
      <c r="R136" s="355">
        <v>2645</v>
      </c>
      <c r="S136" s="355">
        <v>3376</v>
      </c>
      <c r="T136" s="355">
        <v>3309</v>
      </c>
      <c r="U136" s="355">
        <v>3339</v>
      </c>
      <c r="V136" s="355">
        <v>3290</v>
      </c>
      <c r="W136" s="355">
        <v>3297</v>
      </c>
      <c r="X136" s="355">
        <v>3280</v>
      </c>
      <c r="Y136" s="355">
        <v>3310</v>
      </c>
      <c r="Z136" s="355">
        <v>3296</v>
      </c>
      <c r="AA136" s="348">
        <v>3309</v>
      </c>
      <c r="AB136" s="345">
        <v>3304</v>
      </c>
      <c r="AC136" s="355">
        <v>3296</v>
      </c>
      <c r="AD136" s="355">
        <v>3295</v>
      </c>
      <c r="AE136" s="355">
        <v>3293</v>
      </c>
      <c r="AF136" s="355">
        <v>3313</v>
      </c>
      <c r="AG136" s="355">
        <v>3304</v>
      </c>
      <c r="AH136" s="355">
        <v>3310</v>
      </c>
      <c r="AI136" s="355">
        <v>3309</v>
      </c>
      <c r="AJ136" s="355">
        <v>3304</v>
      </c>
      <c r="AK136" s="355">
        <v>3300</v>
      </c>
      <c r="AL136" s="355">
        <v>3297</v>
      </c>
      <c r="AM136" s="348">
        <v>3296</v>
      </c>
      <c r="AN136" s="345">
        <v>3292</v>
      </c>
      <c r="AO136" s="355">
        <v>3279</v>
      </c>
      <c r="AP136" s="355">
        <v>3275</v>
      </c>
      <c r="AQ136" s="355">
        <v>3266</v>
      </c>
      <c r="AR136" s="355">
        <v>3254</v>
      </c>
      <c r="AS136" s="355">
        <v>3247</v>
      </c>
      <c r="AT136" s="355">
        <v>3233</v>
      </c>
      <c r="AU136" s="355">
        <v>3222</v>
      </c>
      <c r="AV136" s="355">
        <v>3217</v>
      </c>
      <c r="AW136" s="355">
        <v>3213</v>
      </c>
      <c r="AX136" s="355">
        <v>3201</v>
      </c>
      <c r="AY136" s="348">
        <v>3195</v>
      </c>
      <c r="AZ136" s="345">
        <v>3183</v>
      </c>
      <c r="BA136" s="355">
        <v>3170</v>
      </c>
      <c r="BB136" s="355">
        <v>3145</v>
      </c>
      <c r="BC136" s="355">
        <v>3140</v>
      </c>
      <c r="BD136" s="355">
        <v>3135</v>
      </c>
      <c r="BE136" s="355">
        <v>3129</v>
      </c>
      <c r="BF136" s="355">
        <v>3072</v>
      </c>
      <c r="BG136" s="355">
        <v>3085</v>
      </c>
      <c r="BH136" s="355">
        <v>3080</v>
      </c>
      <c r="BI136" s="355">
        <v>3078</v>
      </c>
      <c r="BJ136" s="355">
        <v>3082</v>
      </c>
      <c r="BK136" s="344">
        <v>3080</v>
      </c>
      <c r="BL136" s="345">
        <v>3089</v>
      </c>
      <c r="BM136" s="355">
        <v>3085</v>
      </c>
      <c r="BN136" s="355">
        <v>3191</v>
      </c>
      <c r="BO136" s="355">
        <v>3190</v>
      </c>
      <c r="BP136" s="355">
        <v>3190</v>
      </c>
      <c r="BQ136" s="355">
        <v>3207</v>
      </c>
      <c r="BR136" s="355">
        <v>3157</v>
      </c>
      <c r="BS136" s="355">
        <v>3154</v>
      </c>
      <c r="BT136" s="355">
        <v>3144</v>
      </c>
      <c r="BU136" s="355">
        <v>3138</v>
      </c>
      <c r="BV136" s="355">
        <v>3111</v>
      </c>
      <c r="BW136" s="344">
        <v>3109</v>
      </c>
      <c r="BX136" s="345">
        <v>3123</v>
      </c>
      <c r="BY136" s="355">
        <v>3104</v>
      </c>
      <c r="BZ136" s="355">
        <v>3319</v>
      </c>
      <c r="CA136" s="355">
        <v>3317</v>
      </c>
      <c r="CB136" s="355">
        <v>3342</v>
      </c>
      <c r="CC136" s="355">
        <v>3327</v>
      </c>
      <c r="CD136" s="355">
        <v>3316</v>
      </c>
      <c r="CE136" s="355">
        <v>3302</v>
      </c>
      <c r="CF136" s="355">
        <v>3290</v>
      </c>
      <c r="CG136" s="355">
        <v>3286</v>
      </c>
      <c r="CH136" s="355">
        <v>3272</v>
      </c>
      <c r="CI136" s="344">
        <v>3215</v>
      </c>
      <c r="CJ136" s="345">
        <v>3194</v>
      </c>
      <c r="CK136" s="355">
        <v>3219</v>
      </c>
      <c r="CL136" s="355">
        <v>3229</v>
      </c>
      <c r="CM136" s="355">
        <v>3272</v>
      </c>
      <c r="CN136" s="355">
        <v>3258</v>
      </c>
      <c r="CO136" s="355">
        <v>3258</v>
      </c>
      <c r="CP136" s="355">
        <v>3260</v>
      </c>
      <c r="CQ136" s="355">
        <v>3289</v>
      </c>
      <c r="CR136" s="355">
        <v>3285</v>
      </c>
      <c r="CS136" s="344">
        <v>3271</v>
      </c>
      <c r="CT136" s="348">
        <v>3272</v>
      </c>
      <c r="CU136" s="344">
        <v>3257</v>
      </c>
      <c r="CV136" s="355">
        <v>3220</v>
      </c>
      <c r="CW136" s="355">
        <v>3236</v>
      </c>
      <c r="CX136" s="355">
        <v>3242</v>
      </c>
      <c r="CY136" s="355"/>
      <c r="CZ136" s="355"/>
      <c r="DA136" s="355"/>
      <c r="DB136" s="355"/>
      <c r="DC136" s="355"/>
      <c r="DD136" s="355"/>
      <c r="DE136" s="355"/>
      <c r="DF136" s="355"/>
      <c r="DG136" s="355"/>
      <c r="DH136" s="103">
        <v>6</v>
      </c>
      <c r="DI136" s="83">
        <v>0.18507094386181369</v>
      </c>
      <c r="DJ136" s="706">
        <v>-15</v>
      </c>
      <c r="DK136" s="83">
        <v>-0.46656298600311047</v>
      </c>
    </row>
    <row r="137" spans="1:115" ht="15" customHeight="1" outlineLevel="2">
      <c r="A137" s="369">
        <v>380</v>
      </c>
      <c r="B137" s="14" t="s">
        <v>3042</v>
      </c>
      <c r="C137" s="339" t="s">
        <v>424</v>
      </c>
      <c r="D137" s="345">
        <v>239</v>
      </c>
      <c r="E137" s="355">
        <v>239</v>
      </c>
      <c r="F137" s="355">
        <v>239</v>
      </c>
      <c r="G137" s="355">
        <v>239</v>
      </c>
      <c r="H137" s="355">
        <v>236</v>
      </c>
      <c r="I137" s="355">
        <v>260</v>
      </c>
      <c r="J137" s="355">
        <v>260</v>
      </c>
      <c r="K137" s="355">
        <v>260</v>
      </c>
      <c r="L137" s="355">
        <v>260</v>
      </c>
      <c r="M137" s="355">
        <v>260</v>
      </c>
      <c r="N137" s="355">
        <v>260</v>
      </c>
      <c r="O137" s="348">
        <v>265</v>
      </c>
      <c r="P137" s="345">
        <v>265</v>
      </c>
      <c r="Q137" s="355">
        <v>245</v>
      </c>
      <c r="R137" s="355">
        <v>239</v>
      </c>
      <c r="S137" s="355">
        <v>343</v>
      </c>
      <c r="T137" s="355">
        <v>343</v>
      </c>
      <c r="U137" s="355">
        <v>352</v>
      </c>
      <c r="V137" s="355">
        <v>352</v>
      </c>
      <c r="W137" s="355">
        <v>352</v>
      </c>
      <c r="X137" s="355">
        <v>356</v>
      </c>
      <c r="Y137" s="355">
        <v>356</v>
      </c>
      <c r="Z137" s="355">
        <v>359</v>
      </c>
      <c r="AA137" s="348">
        <v>359</v>
      </c>
      <c r="AB137" s="345">
        <v>358</v>
      </c>
      <c r="AC137" s="355">
        <v>355</v>
      </c>
      <c r="AD137" s="355">
        <v>354</v>
      </c>
      <c r="AE137" s="355">
        <v>354</v>
      </c>
      <c r="AF137" s="355">
        <v>359</v>
      </c>
      <c r="AG137" s="355">
        <v>357</v>
      </c>
      <c r="AH137" s="355">
        <v>358</v>
      </c>
      <c r="AI137" s="355">
        <v>360</v>
      </c>
      <c r="AJ137" s="355">
        <v>358</v>
      </c>
      <c r="AK137" s="355">
        <v>359</v>
      </c>
      <c r="AL137" s="355">
        <v>359</v>
      </c>
      <c r="AM137" s="348">
        <v>359</v>
      </c>
      <c r="AN137" s="345">
        <v>358</v>
      </c>
      <c r="AO137" s="355">
        <v>357</v>
      </c>
      <c r="AP137" s="355">
        <v>355</v>
      </c>
      <c r="AQ137" s="355">
        <v>353</v>
      </c>
      <c r="AR137" s="355">
        <v>348</v>
      </c>
      <c r="AS137" s="355">
        <v>347</v>
      </c>
      <c r="AT137" s="355">
        <v>346</v>
      </c>
      <c r="AU137" s="355">
        <v>342</v>
      </c>
      <c r="AV137" s="355">
        <v>342</v>
      </c>
      <c r="AW137" s="355">
        <v>341</v>
      </c>
      <c r="AX137" s="355">
        <v>339</v>
      </c>
      <c r="AY137" s="348">
        <v>339</v>
      </c>
      <c r="AZ137" s="345">
        <v>339</v>
      </c>
      <c r="BA137" s="355">
        <v>339</v>
      </c>
      <c r="BB137" s="355">
        <v>338</v>
      </c>
      <c r="BC137" s="355">
        <v>339</v>
      </c>
      <c r="BD137" s="355">
        <v>339</v>
      </c>
      <c r="BE137" s="355">
        <v>339</v>
      </c>
      <c r="BF137" s="355">
        <v>339</v>
      </c>
      <c r="BG137" s="355">
        <v>338</v>
      </c>
      <c r="BH137" s="355">
        <v>337</v>
      </c>
      <c r="BI137" s="355">
        <v>337</v>
      </c>
      <c r="BJ137" s="355">
        <v>339</v>
      </c>
      <c r="BK137" s="344">
        <v>338</v>
      </c>
      <c r="BL137" s="345">
        <v>342</v>
      </c>
      <c r="BM137" s="355">
        <v>342</v>
      </c>
      <c r="BN137" s="355">
        <v>344</v>
      </c>
      <c r="BO137" s="355">
        <v>344</v>
      </c>
      <c r="BP137" s="355">
        <v>344</v>
      </c>
      <c r="BQ137" s="355">
        <v>345</v>
      </c>
      <c r="BR137" s="355">
        <v>341</v>
      </c>
      <c r="BS137" s="355">
        <v>340</v>
      </c>
      <c r="BT137" s="355">
        <v>338</v>
      </c>
      <c r="BU137" s="355">
        <v>338</v>
      </c>
      <c r="BV137" s="355">
        <v>334</v>
      </c>
      <c r="BW137" s="344">
        <v>333</v>
      </c>
      <c r="BX137" s="345">
        <v>335</v>
      </c>
      <c r="BY137" s="355">
        <v>334</v>
      </c>
      <c r="BZ137" s="355">
        <v>343</v>
      </c>
      <c r="CA137" s="355">
        <v>344</v>
      </c>
      <c r="CB137" s="355">
        <v>346</v>
      </c>
      <c r="CC137" s="355">
        <v>345</v>
      </c>
      <c r="CD137" s="355">
        <v>347</v>
      </c>
      <c r="CE137" s="355">
        <v>345</v>
      </c>
      <c r="CF137" s="355">
        <v>347</v>
      </c>
      <c r="CG137" s="355">
        <v>349</v>
      </c>
      <c r="CH137" s="355">
        <v>348</v>
      </c>
      <c r="CI137" s="344">
        <v>350</v>
      </c>
      <c r="CJ137" s="345">
        <v>351</v>
      </c>
      <c r="CK137" s="355">
        <v>347</v>
      </c>
      <c r="CL137" s="355">
        <v>346</v>
      </c>
      <c r="CM137" s="355">
        <v>347</v>
      </c>
      <c r="CN137" s="355">
        <v>346</v>
      </c>
      <c r="CO137" s="355">
        <v>346</v>
      </c>
      <c r="CP137" s="355">
        <v>345</v>
      </c>
      <c r="CQ137" s="355">
        <v>344</v>
      </c>
      <c r="CR137" s="355">
        <v>344</v>
      </c>
      <c r="CS137" s="344">
        <v>343</v>
      </c>
      <c r="CT137" s="348">
        <v>340</v>
      </c>
      <c r="CU137" s="344">
        <v>339</v>
      </c>
      <c r="CV137" s="355">
        <v>338</v>
      </c>
      <c r="CW137" s="355">
        <v>339</v>
      </c>
      <c r="CX137" s="355">
        <v>336</v>
      </c>
      <c r="CY137" s="355"/>
      <c r="CZ137" s="355"/>
      <c r="DA137" s="355"/>
      <c r="DB137" s="355"/>
      <c r="DC137" s="355"/>
      <c r="DD137" s="355"/>
      <c r="DE137" s="355"/>
      <c r="DF137" s="355"/>
      <c r="DG137" s="355"/>
      <c r="DH137" s="103">
        <v>-3</v>
      </c>
      <c r="DI137" s="83">
        <v>-0.89285714285714279</v>
      </c>
      <c r="DJ137" s="706">
        <v>-3</v>
      </c>
      <c r="DK137" s="83">
        <v>-0.85714285714285721</v>
      </c>
    </row>
    <row r="138" spans="1:115" ht="15" customHeight="1" outlineLevel="2" thickBot="1">
      <c r="A138" s="369">
        <v>631</v>
      </c>
      <c r="B138" s="14" t="s">
        <v>3042</v>
      </c>
      <c r="C138" s="339" t="s">
        <v>425</v>
      </c>
      <c r="D138" s="346">
        <v>312</v>
      </c>
      <c r="E138" s="356">
        <v>311</v>
      </c>
      <c r="F138" s="356">
        <v>313</v>
      </c>
      <c r="G138" s="356">
        <v>313</v>
      </c>
      <c r="H138" s="356">
        <v>313</v>
      </c>
      <c r="I138" s="356">
        <v>341</v>
      </c>
      <c r="J138" s="356">
        <v>340</v>
      </c>
      <c r="K138" s="356">
        <v>339</v>
      </c>
      <c r="L138" s="356">
        <v>339</v>
      </c>
      <c r="M138" s="356">
        <v>338</v>
      </c>
      <c r="N138" s="356">
        <v>336</v>
      </c>
      <c r="O138" s="349">
        <v>343</v>
      </c>
      <c r="P138" s="346">
        <v>340</v>
      </c>
      <c r="Q138" s="356">
        <v>310</v>
      </c>
      <c r="R138" s="356">
        <v>306</v>
      </c>
      <c r="S138" s="356">
        <v>479</v>
      </c>
      <c r="T138" s="356">
        <v>476</v>
      </c>
      <c r="U138" s="356">
        <v>484</v>
      </c>
      <c r="V138" s="356">
        <v>484</v>
      </c>
      <c r="W138" s="356">
        <v>480</v>
      </c>
      <c r="X138" s="356">
        <v>480</v>
      </c>
      <c r="Y138" s="356">
        <v>485</v>
      </c>
      <c r="Z138" s="356">
        <v>482</v>
      </c>
      <c r="AA138" s="349">
        <v>481</v>
      </c>
      <c r="AB138" s="346">
        <v>481</v>
      </c>
      <c r="AC138" s="356">
        <v>481</v>
      </c>
      <c r="AD138" s="356">
        <v>481</v>
      </c>
      <c r="AE138" s="356">
        <v>481</v>
      </c>
      <c r="AF138" s="356">
        <v>482</v>
      </c>
      <c r="AG138" s="356">
        <v>482</v>
      </c>
      <c r="AH138" s="356">
        <v>480</v>
      </c>
      <c r="AI138" s="356">
        <v>481</v>
      </c>
      <c r="AJ138" s="356">
        <v>480</v>
      </c>
      <c r="AK138" s="356">
        <v>481</v>
      </c>
      <c r="AL138" s="356">
        <v>479</v>
      </c>
      <c r="AM138" s="349">
        <v>479</v>
      </c>
      <c r="AN138" s="346">
        <v>478</v>
      </c>
      <c r="AO138" s="356">
        <v>476</v>
      </c>
      <c r="AP138" s="356">
        <v>472</v>
      </c>
      <c r="AQ138" s="356">
        <v>472</v>
      </c>
      <c r="AR138" s="356">
        <v>475</v>
      </c>
      <c r="AS138" s="356">
        <v>474</v>
      </c>
      <c r="AT138" s="356">
        <v>472</v>
      </c>
      <c r="AU138" s="356">
        <v>468</v>
      </c>
      <c r="AV138" s="356">
        <v>467</v>
      </c>
      <c r="AW138" s="356">
        <v>467</v>
      </c>
      <c r="AX138" s="356">
        <v>465</v>
      </c>
      <c r="AY138" s="349">
        <v>464</v>
      </c>
      <c r="AZ138" s="346">
        <v>465</v>
      </c>
      <c r="BA138" s="356">
        <v>465</v>
      </c>
      <c r="BB138" s="356">
        <v>464</v>
      </c>
      <c r="BC138" s="356">
        <v>467</v>
      </c>
      <c r="BD138" s="356">
        <v>463</v>
      </c>
      <c r="BE138" s="356">
        <v>459</v>
      </c>
      <c r="BF138" s="356">
        <v>455</v>
      </c>
      <c r="BG138" s="356">
        <v>458</v>
      </c>
      <c r="BH138" s="356">
        <v>457</v>
      </c>
      <c r="BI138" s="356">
        <v>457</v>
      </c>
      <c r="BJ138" s="356">
        <v>459</v>
      </c>
      <c r="BK138" s="357">
        <v>460</v>
      </c>
      <c r="BL138" s="346">
        <v>483</v>
      </c>
      <c r="BM138" s="356">
        <v>483</v>
      </c>
      <c r="BN138" s="356">
        <v>492</v>
      </c>
      <c r="BO138" s="356">
        <v>493</v>
      </c>
      <c r="BP138" s="356">
        <v>493</v>
      </c>
      <c r="BQ138" s="356">
        <v>495</v>
      </c>
      <c r="BR138" s="356">
        <v>494</v>
      </c>
      <c r="BS138" s="356">
        <v>498</v>
      </c>
      <c r="BT138" s="356">
        <v>497</v>
      </c>
      <c r="BU138" s="356">
        <v>491</v>
      </c>
      <c r="BV138" s="356">
        <v>489</v>
      </c>
      <c r="BW138" s="357">
        <v>488</v>
      </c>
      <c r="BX138" s="346">
        <v>490</v>
      </c>
      <c r="BY138" s="356">
        <v>496</v>
      </c>
      <c r="BZ138" s="356">
        <v>521</v>
      </c>
      <c r="CA138" s="356">
        <v>519</v>
      </c>
      <c r="CB138" s="356">
        <v>517</v>
      </c>
      <c r="CC138" s="356">
        <v>517</v>
      </c>
      <c r="CD138" s="356">
        <v>517</v>
      </c>
      <c r="CE138" s="356">
        <v>517</v>
      </c>
      <c r="CF138" s="356">
        <v>519</v>
      </c>
      <c r="CG138" s="356">
        <v>523</v>
      </c>
      <c r="CH138" s="356">
        <v>519</v>
      </c>
      <c r="CI138" s="357">
        <v>516</v>
      </c>
      <c r="CJ138" s="346">
        <v>507</v>
      </c>
      <c r="CK138" s="356">
        <v>511</v>
      </c>
      <c r="CL138" s="356">
        <v>517</v>
      </c>
      <c r="CM138" s="356">
        <v>519</v>
      </c>
      <c r="CN138" s="356">
        <v>518</v>
      </c>
      <c r="CO138" s="356">
        <v>527</v>
      </c>
      <c r="CP138" s="356">
        <v>532</v>
      </c>
      <c r="CQ138" s="356">
        <v>540</v>
      </c>
      <c r="CR138" s="356">
        <v>543</v>
      </c>
      <c r="CS138" s="357">
        <v>540</v>
      </c>
      <c r="CT138" s="349">
        <v>540</v>
      </c>
      <c r="CU138" s="344">
        <v>536</v>
      </c>
      <c r="CV138" s="355">
        <v>531</v>
      </c>
      <c r="CW138" s="355">
        <v>535</v>
      </c>
      <c r="CX138" s="355">
        <v>542</v>
      </c>
      <c r="CY138" s="355"/>
      <c r="CZ138" s="355"/>
      <c r="DA138" s="355"/>
      <c r="DB138" s="355"/>
      <c r="DC138" s="355"/>
      <c r="DD138" s="355"/>
      <c r="DE138" s="355"/>
      <c r="DF138" s="355"/>
      <c r="DG138" s="355"/>
      <c r="DH138" s="103">
        <v>7</v>
      </c>
      <c r="DI138" s="83">
        <v>1.2915129151291513</v>
      </c>
      <c r="DJ138" s="706">
        <v>6</v>
      </c>
      <c r="DK138" s="83">
        <v>1.1627906976744187</v>
      </c>
    </row>
    <row r="139" spans="1:115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>
        <v>4998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213"/>
      <c r="DI139" s="214"/>
    </row>
    <row r="140" spans="1:115">
      <c r="A140" s="219" t="s">
        <v>426</v>
      </c>
      <c r="B140" s="817" t="s">
        <v>3080</v>
      </c>
      <c r="C140" s="818"/>
      <c r="D140" s="818"/>
      <c r="E140" s="818"/>
      <c r="F140" s="818"/>
      <c r="G140" s="818"/>
      <c r="H140" s="818"/>
      <c r="I140" s="818"/>
      <c r="J140" s="818"/>
      <c r="K140" s="818"/>
      <c r="L140" s="818"/>
      <c r="M140" s="819"/>
    </row>
    <row r="141" spans="1:115">
      <c r="A141" s="222" t="s">
        <v>428</v>
      </c>
      <c r="B141" s="820" t="s">
        <v>429</v>
      </c>
      <c r="C141" s="821"/>
      <c r="D141" s="821"/>
      <c r="E141" s="821"/>
      <c r="F141" s="821"/>
      <c r="G141" s="821"/>
      <c r="H141" s="821"/>
      <c r="I141" s="821"/>
      <c r="J141" s="821"/>
      <c r="K141" s="821"/>
      <c r="L141" s="821"/>
      <c r="M141" s="821"/>
    </row>
  </sheetData>
  <sheetProtection autoFilter="0"/>
  <autoFilter ref="DH2:DK141" xr:uid="{00000000-0009-0000-0000-00000D000000}"/>
  <mergeCells count="22">
    <mergeCell ref="DH1:DI1"/>
    <mergeCell ref="DJ1:DK1"/>
    <mergeCell ref="A2:A3"/>
    <mergeCell ref="B2:B3"/>
    <mergeCell ref="C2:C3"/>
    <mergeCell ref="D2:O2"/>
    <mergeCell ref="P2:AA2"/>
    <mergeCell ref="AB2:AM2"/>
    <mergeCell ref="BL2:BW2"/>
    <mergeCell ref="CJ2:CU2"/>
    <mergeCell ref="CW2:DG2"/>
    <mergeCell ref="B141:M141"/>
    <mergeCell ref="DL7:DM7"/>
    <mergeCell ref="DH2:DH3"/>
    <mergeCell ref="DI2:DI3"/>
    <mergeCell ref="DJ2:DJ3"/>
    <mergeCell ref="DK2:DK3"/>
    <mergeCell ref="DL2:DM2"/>
    <mergeCell ref="AN2:AY2"/>
    <mergeCell ref="AZ2:BK2"/>
    <mergeCell ref="BX2:CI2"/>
    <mergeCell ref="B140:M140"/>
  </mergeCells>
  <conditionalFormatting sqref="DH4:DH138">
    <cfRule type="iconSet" priority="1">
      <iconSet iconSet="3Arrows">
        <cfvo type="percent" val="0"/>
        <cfvo type="num" val="0"/>
        <cfvo type="num" val="1"/>
      </iconSet>
    </cfRule>
  </conditionalFormatting>
  <conditionalFormatting sqref="DH139">
    <cfRule type="iconSet" priority="10">
      <iconSet iconSet="3Arrows">
        <cfvo type="percent" val="0"/>
        <cfvo type="num" val="0"/>
        <cfvo type="num" val="1"/>
      </iconSet>
    </cfRule>
  </conditionalFormatting>
  <conditionalFormatting sqref="DI4:DI138">
    <cfRule type="iconSet" priority="3">
      <iconSet iconSet="3Symbols2">
        <cfvo type="percent" val="0"/>
        <cfvo type="num" val="0.1"/>
        <cfvo type="num" val="0.5"/>
      </iconSet>
    </cfRule>
  </conditionalFormatting>
  <conditionalFormatting sqref="DI139">
    <cfRule type="iconSet" priority="9">
      <iconSet iconSet="3Symbols2">
        <cfvo type="percent" val="0"/>
        <cfvo type="num" val="0"/>
        <cfvo type="num" val="0.5"/>
      </iconSet>
    </cfRule>
  </conditionalFormatting>
  <conditionalFormatting sqref="DJ4:DJ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DK4:DK138">
    <cfRule type="iconSet" priority="2">
      <iconSet iconSet="3Symbols2">
        <cfvo type="percent" val="0"/>
        <cfvo type="num" val="0.1"/>
        <cfvo type="num" val="0.5"/>
      </iconSet>
    </cfRule>
  </conditionalFormatting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">
    <tabColor rgb="FF009900"/>
  </sheetPr>
  <dimension ref="A1:V37"/>
  <sheetViews>
    <sheetView zoomScale="70" zoomScaleNormal="70" zoomScaleSheetLayoutView="100" workbookViewId="0">
      <selection activeCell="P37" sqref="P37"/>
    </sheetView>
  </sheetViews>
  <sheetFormatPr defaultColWidth="11.42578125" defaultRowHeight="12.75"/>
  <cols>
    <col min="1" max="1" width="9.85546875" customWidth="1"/>
    <col min="2" max="2" width="11" customWidth="1"/>
    <col min="3" max="3" width="13" customWidth="1"/>
    <col min="4" max="4" width="12" customWidth="1"/>
    <col min="5" max="5" width="13.28515625" customWidth="1"/>
    <col min="6" max="6" width="13.42578125" customWidth="1"/>
    <col min="7" max="7" width="11.7109375" bestFit="1" customWidth="1"/>
    <col min="8" max="8" width="13.140625" customWidth="1"/>
    <col min="9" max="9" width="13.85546875" customWidth="1"/>
    <col min="10" max="10" width="13.7109375" customWidth="1"/>
    <col min="11" max="11" width="13" style="8" customWidth="1"/>
    <col min="12" max="12" width="13.42578125" customWidth="1"/>
    <col min="13" max="14" width="11.5703125" customWidth="1"/>
  </cols>
  <sheetData>
    <row r="1" spans="1:16" ht="30.75" customHeight="1">
      <c r="B1" s="15">
        <f t="shared" ref="B1:N1" si="0">B36-(B29+B31)</f>
        <v>1798930</v>
      </c>
      <c r="C1" s="15">
        <f t="shared" si="0"/>
        <v>1631597</v>
      </c>
      <c r="D1" s="15">
        <f t="shared" si="0"/>
        <v>1088391</v>
      </c>
      <c r="E1" s="15">
        <f t="shared" si="0"/>
        <v>1544966</v>
      </c>
      <c r="F1" s="15">
        <f t="shared" si="0"/>
        <v>564771</v>
      </c>
      <c r="G1" s="15">
        <f t="shared" si="0"/>
        <v>-91511</v>
      </c>
      <c r="H1" s="15">
        <f t="shared" si="0"/>
        <v>326421</v>
      </c>
      <c r="I1" s="15">
        <f t="shared" si="0"/>
        <v>207622</v>
      </c>
      <c r="J1" s="15">
        <f t="shared" si="0"/>
        <v>488741</v>
      </c>
      <c r="K1" s="15">
        <f t="shared" si="0"/>
        <v>724764</v>
      </c>
      <c r="L1" s="15">
        <f t="shared" si="0"/>
        <v>616669</v>
      </c>
      <c r="M1" s="15">
        <f t="shared" si="0"/>
        <v>588849</v>
      </c>
      <c r="N1" s="15">
        <f t="shared" si="0"/>
        <v>638984</v>
      </c>
      <c r="O1" s="15">
        <f>O36-(O29+O31)</f>
        <v>506780</v>
      </c>
      <c r="P1" s="15">
        <f>P36-(U29+U31)</f>
        <v>-548946</v>
      </c>
    </row>
    <row r="2" spans="1:16" ht="22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22.5" customHeight="1">
      <c r="A3" s="934"/>
      <c r="B3" s="7"/>
      <c r="C3" s="7"/>
      <c r="D3" s="7"/>
      <c r="E3" s="7"/>
      <c r="F3" s="7"/>
      <c r="G3" s="7"/>
      <c r="H3" s="7"/>
      <c r="I3" s="7"/>
    </row>
    <row r="4" spans="1:16">
      <c r="A4" s="934"/>
    </row>
    <row r="25" spans="1:22" ht="53.25" customHeight="1">
      <c r="A25" s="125"/>
      <c r="C25" s="4"/>
      <c r="D25" s="4"/>
      <c r="E25" s="4"/>
      <c r="F25" s="4"/>
      <c r="G25" s="4"/>
      <c r="H25" s="4"/>
      <c r="I25" s="4"/>
      <c r="J25" s="4"/>
      <c r="K25" s="125"/>
      <c r="L25" s="125"/>
      <c r="M25" s="125"/>
      <c r="N25" s="125"/>
      <c r="O25" s="125"/>
    </row>
    <row r="26" spans="1:22" s="152" customFormat="1" ht="33.75" customHeight="1">
      <c r="A26" s="415" t="s">
        <v>3081</v>
      </c>
      <c r="B26" s="415"/>
      <c r="C26" s="415"/>
      <c r="D26" s="415"/>
      <c r="E26" s="415"/>
      <c r="F26" s="415"/>
      <c r="G26" s="415"/>
      <c r="H26" s="415"/>
      <c r="I26" s="415"/>
      <c r="J26" s="416"/>
      <c r="K26" s="417"/>
      <c r="L26" s="418"/>
      <c r="M26" s="151"/>
      <c r="N26" s="151"/>
    </row>
    <row r="27" spans="1:22" s="112" customFormat="1" ht="21" hidden="1" customHeight="1">
      <c r="A27" s="411" t="s">
        <v>444</v>
      </c>
      <c r="B27" s="412">
        <v>2001</v>
      </c>
      <c r="C27" s="412">
        <v>2002</v>
      </c>
      <c r="D27" s="412">
        <v>2003</v>
      </c>
      <c r="E27" s="413" t="s">
        <v>445</v>
      </c>
      <c r="F27" s="413" t="s">
        <v>446</v>
      </c>
      <c r="G27" s="413" t="s">
        <v>447</v>
      </c>
      <c r="H27" s="413" t="s">
        <v>448</v>
      </c>
      <c r="I27" s="413" t="s">
        <v>449</v>
      </c>
      <c r="J27" s="413">
        <v>2009</v>
      </c>
      <c r="K27" s="414" t="s">
        <v>450</v>
      </c>
      <c r="L27" s="412">
        <v>2011</v>
      </c>
      <c r="M27" s="412">
        <v>2012</v>
      </c>
      <c r="N27" s="390">
        <v>2013</v>
      </c>
      <c r="O27" s="390">
        <v>2014</v>
      </c>
      <c r="P27" s="390">
        <v>2015</v>
      </c>
      <c r="Q27" s="390">
        <v>2016</v>
      </c>
      <c r="R27" s="390">
        <v>2017</v>
      </c>
      <c r="S27" s="390">
        <v>2018</v>
      </c>
      <c r="T27" s="390">
        <v>2019</v>
      </c>
      <c r="U27" s="391">
        <v>2020</v>
      </c>
      <c r="V27" s="128"/>
    </row>
    <row r="28" spans="1:22" s="112" customFormat="1" ht="48" hidden="1" customHeight="1">
      <c r="A28" s="265" t="s">
        <v>452</v>
      </c>
      <c r="B28" s="392">
        <v>0.28161816000075984</v>
      </c>
      <c r="C28" s="392">
        <v>0.28161816000075984</v>
      </c>
      <c r="D28" s="392">
        <v>0.28161816000075984</v>
      </c>
      <c r="E28" s="392">
        <v>0.28161816000075984</v>
      </c>
      <c r="F28" s="392">
        <v>0.46761033990462014</v>
      </c>
      <c r="G28" s="392">
        <v>0.47678034428740662</v>
      </c>
      <c r="H28" s="392">
        <v>0.43396095452871469</v>
      </c>
      <c r="I28" s="392">
        <v>0.45685031642373936</v>
      </c>
      <c r="J28" s="392">
        <v>0.42828549884254158</v>
      </c>
      <c r="K28" s="392">
        <f>+K29/K36</f>
        <v>0.38488078558484062</v>
      </c>
      <c r="L28" s="392">
        <v>0.38032009133096423</v>
      </c>
      <c r="M28" s="392">
        <v>0.37858651258948955</v>
      </c>
      <c r="N28" s="392">
        <v>0.37769440903874452</v>
      </c>
      <c r="O28" s="392">
        <v>0.37800973702018081</v>
      </c>
      <c r="P28" s="392">
        <v>0.37144995917939982</v>
      </c>
      <c r="Q28" s="392">
        <v>0.34306703268334715</v>
      </c>
      <c r="R28" s="392">
        <v>0.35324925398276574</v>
      </c>
      <c r="S28" s="392">
        <f>S29/S36</f>
        <v>0.36496141313186525</v>
      </c>
      <c r="T28" s="392">
        <f>T29/T36</f>
        <v>0.34967175078157847</v>
      </c>
      <c r="U28" s="393">
        <f>U29/U36</f>
        <v>0.40746009616752499</v>
      </c>
    </row>
    <row r="29" spans="1:22" s="15" customFormat="1" ht="31.5" hidden="1" customHeight="1">
      <c r="A29" s="266" t="s">
        <v>453</v>
      </c>
      <c r="B29" s="394">
        <v>1164108</v>
      </c>
      <c r="C29" s="394">
        <v>1197135</v>
      </c>
      <c r="D29" s="394">
        <v>1195424</v>
      </c>
      <c r="E29" s="395">
        <v>1601055</v>
      </c>
      <c r="F29" s="395">
        <v>2693985</v>
      </c>
      <c r="G29" s="395">
        <v>2746815</v>
      </c>
      <c r="H29" s="395">
        <v>2575882</v>
      </c>
      <c r="I29" s="395">
        <v>2700831</v>
      </c>
      <c r="J29" s="395">
        <v>2564995</v>
      </c>
      <c r="K29" s="395">
        <v>2334688</v>
      </c>
      <c r="L29" s="396">
        <v>2336614</v>
      </c>
      <c r="M29" s="396">
        <v>2355496</v>
      </c>
      <c r="N29" s="396">
        <v>2379471</v>
      </c>
      <c r="O29" s="396">
        <v>2410996</v>
      </c>
      <c r="P29" s="396">
        <v>2398192</v>
      </c>
      <c r="Q29" s="396">
        <v>2241894</v>
      </c>
      <c r="R29" s="396">
        <v>2336079</v>
      </c>
      <c r="S29" s="396">
        <v>2338345</v>
      </c>
      <c r="T29" s="396">
        <v>2290422</v>
      </c>
      <c r="U29" s="397">
        <f>'1. Población_Afiliada_Regimen'!D4</f>
        <v>2720990</v>
      </c>
    </row>
    <row r="30" spans="1:22" s="112" customFormat="1" ht="36" hidden="1" customHeight="1">
      <c r="A30" s="265" t="s">
        <v>454</v>
      </c>
      <c r="B30" s="392">
        <v>0.43247236068119349</v>
      </c>
      <c r="C30" s="392">
        <v>0.43247236068119349</v>
      </c>
      <c r="D30" s="392">
        <v>0.43247236068119349</v>
      </c>
      <c r="E30" s="392">
        <v>0.43247236068119349</v>
      </c>
      <c r="F30" s="392">
        <v>0.42067008900094166</v>
      </c>
      <c r="G30" s="392">
        <v>0.538547952457615</v>
      </c>
      <c r="H30" s="392">
        <v>0.49405112685077834</v>
      </c>
      <c r="I30" s="392">
        <v>0.50795360031908787</v>
      </c>
      <c r="J30" s="392">
        <v>0.49003570555539971</v>
      </c>
      <c r="K30" s="392">
        <f>+K31/K36</f>
        <v>0.49563955045851443</v>
      </c>
      <c r="L30" s="392">
        <v>0.51930748498203638</v>
      </c>
      <c r="M30" s="392">
        <v>0.52677087738196093</v>
      </c>
      <c r="N30" s="392">
        <v>0.52087939822126705</v>
      </c>
      <c r="O30" s="392">
        <v>0.54253439721849595</v>
      </c>
      <c r="P30" s="392">
        <v>0.55562869687416894</v>
      </c>
      <c r="Q30" s="392">
        <v>0.58311497864452122</v>
      </c>
      <c r="R30" s="392">
        <v>0.58782604514239722</v>
      </c>
      <c r="S30" s="392">
        <f>S31/S36</f>
        <v>0.62095203104305197</v>
      </c>
      <c r="T30" s="392">
        <f>T31/T36</f>
        <v>0.63337137793834275</v>
      </c>
      <c r="U30" s="393">
        <f>U31/U36</f>
        <v>0.64155434393592026</v>
      </c>
    </row>
    <row r="31" spans="1:22" s="112" customFormat="1" ht="36.75" hidden="1" customHeight="1">
      <c r="A31" s="265" t="s">
        <v>455</v>
      </c>
      <c r="B31" s="398">
        <v>2491833</v>
      </c>
      <c r="C31" s="399">
        <v>2619109</v>
      </c>
      <c r="D31" s="399">
        <v>3242642</v>
      </c>
      <c r="E31" s="398">
        <v>2458691</v>
      </c>
      <c r="F31" s="398">
        <v>2423554</v>
      </c>
      <c r="G31" s="398">
        <v>3102669</v>
      </c>
      <c r="H31" s="400">
        <v>2932562</v>
      </c>
      <c r="I31" s="400">
        <v>3002946</v>
      </c>
      <c r="J31" s="400">
        <v>2934816</v>
      </c>
      <c r="K31" s="395">
        <v>3006551</v>
      </c>
      <c r="L31" s="396">
        <v>3190526</v>
      </c>
      <c r="M31" s="396">
        <v>3277472</v>
      </c>
      <c r="N31" s="396">
        <v>3281535</v>
      </c>
      <c r="O31" s="396">
        <v>3460356</v>
      </c>
      <c r="P31" s="396">
        <v>3587305</v>
      </c>
      <c r="Q31" s="396">
        <v>3810573</v>
      </c>
      <c r="R31" s="396">
        <v>3887363</v>
      </c>
      <c r="S31" s="396">
        <v>3978503</v>
      </c>
      <c r="T31" s="396">
        <v>4148713</v>
      </c>
      <c r="U31" s="397">
        <f>'1. Población_Afiliada_Regimen'!F4+'1. Población_Afiliada_Regimen'!H4+'1. Población_Afiliada_Regimen'!J4</f>
        <v>4284255</v>
      </c>
    </row>
    <row r="32" spans="1:22" s="15" customFormat="1" ht="39.75" hidden="1" customHeight="1">
      <c r="A32" s="267" t="s">
        <v>3082</v>
      </c>
      <c r="B32" s="401">
        <f>(B33/B36)</f>
        <v>0.32978415071593808</v>
      </c>
      <c r="C32" s="401">
        <f t="shared" ref="C32:N32" si="1">(C33/C36)</f>
        <v>0.29949424001177716</v>
      </c>
      <c r="D32" s="401">
        <f t="shared" si="1"/>
        <v>0.19694191052241969</v>
      </c>
      <c r="E32" s="401">
        <f t="shared" si="1"/>
        <v>0.27565484185449673</v>
      </c>
      <c r="F32" s="401">
        <f t="shared" si="1"/>
        <v>9.939109270701528E-2</v>
      </c>
      <c r="G32" s="401">
        <f t="shared" si="1"/>
        <v>-1.589291926169157E-2</v>
      </c>
      <c r="H32" s="401">
        <f t="shared" si="1"/>
        <v>5.5943196629227927E-2</v>
      </c>
      <c r="I32" s="401">
        <f t="shared" si="1"/>
        <v>3.512231199416585E-2</v>
      </c>
      <c r="J32" s="401">
        <f t="shared" si="1"/>
        <v>8.161255007888385E-2</v>
      </c>
      <c r="K32" s="401">
        <f t="shared" si="1"/>
        <v>0.11947966395664493</v>
      </c>
      <c r="L32" s="401">
        <v>0.10037242368699939</v>
      </c>
      <c r="M32" s="401">
        <f t="shared" si="1"/>
        <v>9.464261002854954E-2</v>
      </c>
      <c r="N32" s="401">
        <f t="shared" si="1"/>
        <v>0.10142619273998847</v>
      </c>
      <c r="O32" s="401">
        <v>7.9455865761323227E-2</v>
      </c>
      <c r="P32" s="401">
        <v>7.2921343946431225E-2</v>
      </c>
      <c r="Q32" s="401">
        <v>7.3817988672131615E-2</v>
      </c>
      <c r="R32" s="401">
        <v>5.8924700874836949E-2</v>
      </c>
      <c r="S32" s="401">
        <f>S33/S36</f>
        <v>5.8401130495503273E-2</v>
      </c>
      <c r="T32" s="401">
        <f>T33/T36</f>
        <v>1.6956871280078827E-2</v>
      </c>
      <c r="U32" s="402">
        <f>(U33/U36)</f>
        <v>-4.9014440103445231E-2</v>
      </c>
    </row>
    <row r="33" spans="1:21" s="112" customFormat="1" ht="30.75" hidden="1" customHeight="1">
      <c r="A33" s="268" t="s">
        <v>3083</v>
      </c>
      <c r="B33" s="396">
        <f>B36-(B29+B31)</f>
        <v>1798930</v>
      </c>
      <c r="C33" s="396">
        <f t="shared" ref="C33:N33" si="2">C36-(C29+C31)</f>
        <v>1631597</v>
      </c>
      <c r="D33" s="396">
        <f t="shared" si="2"/>
        <v>1088391</v>
      </c>
      <c r="E33" s="396">
        <f t="shared" si="2"/>
        <v>1544966</v>
      </c>
      <c r="F33" s="396">
        <f t="shared" si="2"/>
        <v>564771</v>
      </c>
      <c r="G33" s="396">
        <f t="shared" si="2"/>
        <v>-91511</v>
      </c>
      <c r="H33" s="396">
        <f t="shared" si="2"/>
        <v>326421</v>
      </c>
      <c r="I33" s="396">
        <f t="shared" si="2"/>
        <v>207622</v>
      </c>
      <c r="J33" s="396">
        <f t="shared" si="2"/>
        <v>488741</v>
      </c>
      <c r="K33" s="396">
        <f t="shared" si="2"/>
        <v>724764</v>
      </c>
      <c r="L33" s="396">
        <v>616669</v>
      </c>
      <c r="M33" s="396">
        <f t="shared" si="2"/>
        <v>588849</v>
      </c>
      <c r="N33" s="396">
        <f t="shared" si="2"/>
        <v>638984</v>
      </c>
      <c r="O33" s="396">
        <v>506780</v>
      </c>
      <c r="P33" s="396">
        <v>470802</v>
      </c>
      <c r="Q33" s="396">
        <v>482390</v>
      </c>
      <c r="R33" s="396">
        <v>389676</v>
      </c>
      <c r="S33" s="396">
        <v>374182</v>
      </c>
      <c r="T33" s="396">
        <v>111071</v>
      </c>
      <c r="U33" s="397">
        <f>U36-(U29+U31)</f>
        <v>-327315</v>
      </c>
    </row>
    <row r="34" spans="1:21" s="15" customFormat="1" ht="39.75" hidden="1" customHeight="1">
      <c r="A34" s="267" t="s">
        <v>3084</v>
      </c>
      <c r="B34" s="401">
        <f>+B35/B36</f>
        <v>0.67021584928406186</v>
      </c>
      <c r="C34" s="401">
        <f>+C35/C36</f>
        <v>0.70050575998822284</v>
      </c>
      <c r="D34" s="401">
        <f>+D35/D36</f>
        <v>0.80305808947758028</v>
      </c>
      <c r="E34" s="401">
        <v>0.71409052068195333</v>
      </c>
      <c r="F34" s="401">
        <v>0.8882804289055618</v>
      </c>
      <c r="G34" s="401">
        <v>1.0153282967450217</v>
      </c>
      <c r="H34" s="401">
        <v>0.92801208137949298</v>
      </c>
      <c r="I34" s="401">
        <v>0.96480391674282728</v>
      </c>
      <c r="J34" s="401">
        <v>0.91832120439794129</v>
      </c>
      <c r="K34" s="403">
        <f>+K35/K36</f>
        <v>0.88052033604335511</v>
      </c>
      <c r="L34" s="403">
        <v>0.89962757631300061</v>
      </c>
      <c r="M34" s="403">
        <v>0.90535738997145043</v>
      </c>
      <c r="N34" s="403">
        <v>0.89857380726001157</v>
      </c>
      <c r="O34" s="403">
        <v>0.92054413423867676</v>
      </c>
      <c r="P34" s="403">
        <v>0.92707865605356876</v>
      </c>
      <c r="Q34" s="403">
        <v>0.92618201132786837</v>
      </c>
      <c r="R34" s="403">
        <v>0.94107529912516308</v>
      </c>
      <c r="S34" s="403">
        <f>S35/S36</f>
        <v>0.98591344417491711</v>
      </c>
      <c r="T34" s="403">
        <f>T35/T36</f>
        <v>0.98304312871992117</v>
      </c>
      <c r="U34" s="404">
        <f>+U35/U36</f>
        <v>1.0490144401034451</v>
      </c>
    </row>
    <row r="35" spans="1:21" s="112" customFormat="1" ht="30.75" hidden="1" customHeight="1">
      <c r="A35" s="268" t="s">
        <v>459</v>
      </c>
      <c r="B35" s="396">
        <f>+B31+B29</f>
        <v>3655941</v>
      </c>
      <c r="C35" s="396">
        <f>+C31+C29</f>
        <v>3816244</v>
      </c>
      <c r="D35" s="396">
        <f>+D31+D29</f>
        <v>4438066</v>
      </c>
      <c r="E35" s="395">
        <v>4059746</v>
      </c>
      <c r="F35" s="395">
        <v>5117539</v>
      </c>
      <c r="G35" s="395">
        <v>5849484</v>
      </c>
      <c r="H35" s="395">
        <v>5508444</v>
      </c>
      <c r="I35" s="395">
        <v>5703777</v>
      </c>
      <c r="J35" s="395">
        <v>5499811</v>
      </c>
      <c r="K35" s="395">
        <f>+K31+K29</f>
        <v>5341239</v>
      </c>
      <c r="L35" s="395">
        <v>5527140</v>
      </c>
      <c r="M35" s="395">
        <v>5632968</v>
      </c>
      <c r="N35" s="395">
        <v>5661006</v>
      </c>
      <c r="O35" s="395">
        <v>5871352</v>
      </c>
      <c r="P35" s="395">
        <v>5985497</v>
      </c>
      <c r="Q35" s="395">
        <v>6052467</v>
      </c>
      <c r="R35" s="395">
        <v>6223442</v>
      </c>
      <c r="S35" s="395">
        <v>6316848</v>
      </c>
      <c r="T35" s="395">
        <v>6439135</v>
      </c>
      <c r="U35" s="405">
        <f>+U31+U29</f>
        <v>7005245</v>
      </c>
    </row>
    <row r="36" spans="1:21" s="112" customFormat="1" ht="30.75" hidden="1" customHeight="1" thickBot="1">
      <c r="A36" s="269" t="s">
        <v>460</v>
      </c>
      <c r="B36" s="406">
        <v>5454871</v>
      </c>
      <c r="C36" s="406">
        <v>5447841</v>
      </c>
      <c r="D36" s="406">
        <v>5526457</v>
      </c>
      <c r="E36" s="407">
        <v>5604712</v>
      </c>
      <c r="F36" s="407">
        <v>5682310</v>
      </c>
      <c r="G36" s="407">
        <v>5757973</v>
      </c>
      <c r="H36" s="407">
        <v>5834865</v>
      </c>
      <c r="I36" s="407">
        <v>5911399</v>
      </c>
      <c r="J36" s="407">
        <v>5988552</v>
      </c>
      <c r="K36" s="408">
        <v>6066003</v>
      </c>
      <c r="L36" s="406">
        <v>6143809</v>
      </c>
      <c r="M36" s="406">
        <v>6221817</v>
      </c>
      <c r="N36" s="406">
        <v>6299990</v>
      </c>
      <c r="O36" s="406">
        <v>6378132</v>
      </c>
      <c r="P36" s="406">
        <v>6456299</v>
      </c>
      <c r="Q36" s="406">
        <v>6534857</v>
      </c>
      <c r="R36" s="406">
        <v>6613118</v>
      </c>
      <c r="S36" s="406">
        <v>6407102</v>
      </c>
      <c r="T36" s="406">
        <v>6550206</v>
      </c>
      <c r="U36" s="409">
        <v>6677930</v>
      </c>
    </row>
    <row r="37" spans="1:2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8"/>
      <c r="L37" s="211"/>
      <c r="M37" s="211"/>
      <c r="N37" s="211"/>
      <c r="O37" s="211"/>
      <c r="P37" s="211"/>
      <c r="Q37" s="211"/>
      <c r="R37" s="211"/>
      <c r="S37" s="211"/>
    </row>
  </sheetData>
  <sheetProtection autoFilter="0"/>
  <mergeCells count="1">
    <mergeCell ref="A3:A4"/>
  </mergeCells>
  <pageMargins left="0.75" right="0.75" top="1" bottom="1" header="0" footer="0"/>
  <pageSetup paperSize="9" scale="55" orientation="portrait" r:id="rId1"/>
  <headerFooter alignWithMargins="0"/>
  <ignoredErrors>
    <ignoredError sqref="E27:K27 J26:K2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A1:AR146"/>
  <sheetViews>
    <sheetView view="pageBreakPreview" zoomScaleNormal="90" zoomScaleSheetLayoutView="100" workbookViewId="0">
      <pane xSplit="2" ySplit="7" topLeftCell="C8" activePane="bottomRight" state="frozen"/>
      <selection pane="bottomRight" activeCell="M19" sqref="M19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9.7109375" customWidth="1"/>
    <col min="2" max="2" width="20.140625" style="58" customWidth="1"/>
    <col min="3" max="3" width="10.5703125" style="58" customWidth="1"/>
    <col min="4" max="4" width="6.85546875" style="58" customWidth="1"/>
    <col min="5" max="5" width="9.85546875" style="58" bestFit="1" customWidth="1"/>
    <col min="6" max="6" width="6.85546875" style="58" customWidth="1"/>
    <col min="7" max="7" width="8.28515625" style="58" bestFit="1" customWidth="1"/>
    <col min="8" max="8" width="6.85546875" style="58" customWidth="1"/>
    <col min="9" max="9" width="9.140625" style="58" bestFit="1" customWidth="1"/>
    <col min="10" max="10" width="11.42578125" style="58" customWidth="1"/>
    <col min="11" max="12" width="11.28515625" style="58" customWidth="1"/>
    <col min="13" max="13" width="10.85546875" style="58" customWidth="1"/>
    <col min="14" max="14" width="8.85546875" style="58" customWidth="1"/>
    <col min="15" max="15" width="10.85546875" style="58" bestFit="1" customWidth="1"/>
    <col min="16" max="16" width="6.85546875" style="58" bestFit="1" customWidth="1"/>
    <col min="17" max="17" width="10" style="58" bestFit="1" customWidth="1"/>
    <col min="18" max="18" width="6.85546875" style="58" bestFit="1" customWidth="1"/>
    <col min="19" max="19" width="13.28515625" style="58" bestFit="1" customWidth="1"/>
    <col min="20" max="20" width="6.85546875" style="58" bestFit="1" customWidth="1"/>
    <col min="21" max="21" width="13" style="58" bestFit="1" customWidth="1"/>
    <col min="22" max="22" width="6.85546875" style="58" bestFit="1" customWidth="1"/>
    <col min="23" max="23" width="11" style="58" bestFit="1" customWidth="1"/>
    <col min="24" max="24" width="6.85546875" style="58" bestFit="1" customWidth="1"/>
    <col min="25" max="25" width="9.5703125" style="58" bestFit="1" customWidth="1"/>
    <col min="26" max="26" width="6.28515625" style="58" customWidth="1"/>
    <col min="27" max="27" width="11" style="58" bestFit="1" customWidth="1"/>
    <col min="28" max="28" width="6.85546875" style="58" bestFit="1" customWidth="1"/>
    <col min="29" max="29" width="9.5703125" style="58" bestFit="1" customWidth="1"/>
    <col min="30" max="30" width="6.28515625" style="58" customWidth="1"/>
    <col min="31" max="31" width="13.28515625" style="58" customWidth="1"/>
    <col min="32" max="32" width="6.85546875" style="58" customWidth="1"/>
    <col min="33" max="33" width="9.85546875" style="58" bestFit="1" customWidth="1"/>
    <col min="34" max="34" width="6.85546875" style="58" customWidth="1"/>
    <col min="35" max="35" width="11.7109375" style="58" bestFit="1" customWidth="1"/>
    <col min="36" max="36" width="6.85546875" style="58" customWidth="1"/>
    <col min="37" max="37" width="11.7109375" style="58" bestFit="1" customWidth="1"/>
    <col min="38" max="38" width="6.85546875" style="58" customWidth="1"/>
    <col min="39" max="39" width="7.42578125" style="58" customWidth="1"/>
    <col min="40" max="40" width="6.85546875" style="58" customWidth="1"/>
    <col min="41" max="41" width="7.42578125" style="58" customWidth="1"/>
    <col min="42" max="42" width="6.85546875" style="58" customWidth="1"/>
    <col min="43" max="44" width="15.85546875" style="58" customWidth="1"/>
    <col min="45" max="219" width="11.42578125" style="58"/>
    <col min="220" max="220" width="20.140625" style="58" customWidth="1"/>
    <col min="221" max="221" width="7.5703125" style="58" bestFit="1" customWidth="1"/>
    <col min="222" max="222" width="9.140625" style="58" bestFit="1" customWidth="1"/>
    <col min="223" max="224" width="7.5703125" style="58" bestFit="1" customWidth="1"/>
    <col min="225" max="225" width="12.140625" style="58" bestFit="1" customWidth="1"/>
    <col min="226" max="226" width="10.5703125" style="58" bestFit="1" customWidth="1"/>
    <col min="227" max="227" width="9.140625" style="58" bestFit="1" customWidth="1"/>
    <col min="228" max="228" width="7.5703125" style="58" bestFit="1" customWidth="1"/>
    <col min="229" max="229" width="11.5703125" style="58" customWidth="1"/>
    <col min="230" max="475" width="11.42578125" style="58"/>
    <col min="476" max="476" width="20.140625" style="58" customWidth="1"/>
    <col min="477" max="477" width="7.5703125" style="58" bestFit="1" customWidth="1"/>
    <col min="478" max="478" width="9.140625" style="58" bestFit="1" customWidth="1"/>
    <col min="479" max="480" width="7.5703125" style="58" bestFit="1" customWidth="1"/>
    <col min="481" max="481" width="12.140625" style="58" bestFit="1" customWidth="1"/>
    <col min="482" max="482" width="10.5703125" style="58" bestFit="1" customWidth="1"/>
    <col min="483" max="483" width="9.140625" style="58" bestFit="1" customWidth="1"/>
    <col min="484" max="484" width="7.5703125" style="58" bestFit="1" customWidth="1"/>
    <col min="485" max="485" width="11.5703125" style="58" customWidth="1"/>
    <col min="486" max="731" width="11.42578125" style="58"/>
    <col min="732" max="732" width="20.140625" style="58" customWidth="1"/>
    <col min="733" max="733" width="7.5703125" style="58" bestFit="1" customWidth="1"/>
    <col min="734" max="734" width="9.140625" style="58" bestFit="1" customWidth="1"/>
    <col min="735" max="736" width="7.5703125" style="58" bestFit="1" customWidth="1"/>
    <col min="737" max="737" width="12.140625" style="58" bestFit="1" customWidth="1"/>
    <col min="738" max="738" width="10.5703125" style="58" bestFit="1" customWidth="1"/>
    <col min="739" max="739" width="9.140625" style="58" bestFit="1" customWidth="1"/>
    <col min="740" max="740" width="7.5703125" style="58" bestFit="1" customWidth="1"/>
    <col min="741" max="741" width="11.5703125" style="58" customWidth="1"/>
    <col min="742" max="987" width="11.42578125" style="58"/>
    <col min="988" max="988" width="20.140625" style="58" customWidth="1"/>
    <col min="989" max="989" width="7.5703125" style="58" bestFit="1" customWidth="1"/>
    <col min="990" max="990" width="9.140625" style="58" bestFit="1" customWidth="1"/>
    <col min="991" max="992" width="7.5703125" style="58" bestFit="1" customWidth="1"/>
    <col min="993" max="993" width="12.140625" style="58" bestFit="1" customWidth="1"/>
    <col min="994" max="994" width="10.5703125" style="58" bestFit="1" customWidth="1"/>
    <col min="995" max="995" width="9.140625" style="58" bestFit="1" customWidth="1"/>
    <col min="996" max="996" width="7.5703125" style="58" bestFit="1" customWidth="1"/>
    <col min="997" max="997" width="11.5703125" style="58" customWidth="1"/>
    <col min="998" max="1243" width="11.42578125" style="58"/>
    <col min="1244" max="1244" width="20.140625" style="58" customWidth="1"/>
    <col min="1245" max="1245" width="7.5703125" style="58" bestFit="1" customWidth="1"/>
    <col min="1246" max="1246" width="9.140625" style="58" bestFit="1" customWidth="1"/>
    <col min="1247" max="1248" width="7.5703125" style="58" bestFit="1" customWidth="1"/>
    <col min="1249" max="1249" width="12.140625" style="58" bestFit="1" customWidth="1"/>
    <col min="1250" max="1250" width="10.5703125" style="58" bestFit="1" customWidth="1"/>
    <col min="1251" max="1251" width="9.140625" style="58" bestFit="1" customWidth="1"/>
    <col min="1252" max="1252" width="7.5703125" style="58" bestFit="1" customWidth="1"/>
    <col min="1253" max="1253" width="11.5703125" style="58" customWidth="1"/>
    <col min="1254" max="1499" width="11.42578125" style="58"/>
    <col min="1500" max="1500" width="20.140625" style="58" customWidth="1"/>
    <col min="1501" max="1501" width="7.5703125" style="58" bestFit="1" customWidth="1"/>
    <col min="1502" max="1502" width="9.140625" style="58" bestFit="1" customWidth="1"/>
    <col min="1503" max="1504" width="7.5703125" style="58" bestFit="1" customWidth="1"/>
    <col min="1505" max="1505" width="12.140625" style="58" bestFit="1" customWidth="1"/>
    <col min="1506" max="1506" width="10.5703125" style="58" bestFit="1" customWidth="1"/>
    <col min="1507" max="1507" width="9.140625" style="58" bestFit="1" customWidth="1"/>
    <col min="1508" max="1508" width="7.5703125" style="58" bestFit="1" customWidth="1"/>
    <col min="1509" max="1509" width="11.5703125" style="58" customWidth="1"/>
    <col min="1510" max="1755" width="11.42578125" style="58"/>
    <col min="1756" max="1756" width="20.140625" style="58" customWidth="1"/>
    <col min="1757" max="1757" width="7.5703125" style="58" bestFit="1" customWidth="1"/>
    <col min="1758" max="1758" width="9.140625" style="58" bestFit="1" customWidth="1"/>
    <col min="1759" max="1760" width="7.5703125" style="58" bestFit="1" customWidth="1"/>
    <col min="1761" max="1761" width="12.140625" style="58" bestFit="1" customWidth="1"/>
    <col min="1762" max="1762" width="10.5703125" style="58" bestFit="1" customWidth="1"/>
    <col min="1763" max="1763" width="9.140625" style="58" bestFit="1" customWidth="1"/>
    <col min="1764" max="1764" width="7.5703125" style="58" bestFit="1" customWidth="1"/>
    <col min="1765" max="1765" width="11.5703125" style="58" customWidth="1"/>
    <col min="1766" max="2011" width="11.42578125" style="58"/>
    <col min="2012" max="2012" width="20.140625" style="58" customWidth="1"/>
    <col min="2013" max="2013" width="7.5703125" style="58" bestFit="1" customWidth="1"/>
    <col min="2014" max="2014" width="9.140625" style="58" bestFit="1" customWidth="1"/>
    <col min="2015" max="2016" width="7.5703125" style="58" bestFit="1" customWidth="1"/>
    <col min="2017" max="2017" width="12.140625" style="58" bestFit="1" customWidth="1"/>
    <col min="2018" max="2018" width="10.5703125" style="58" bestFit="1" customWidth="1"/>
    <col min="2019" max="2019" width="9.140625" style="58" bestFit="1" customWidth="1"/>
    <col min="2020" max="2020" width="7.5703125" style="58" bestFit="1" customWidth="1"/>
    <col min="2021" max="2021" width="11.5703125" style="58" customWidth="1"/>
    <col min="2022" max="2267" width="11.42578125" style="58"/>
    <col min="2268" max="2268" width="20.140625" style="58" customWidth="1"/>
    <col min="2269" max="2269" width="7.5703125" style="58" bestFit="1" customWidth="1"/>
    <col min="2270" max="2270" width="9.140625" style="58" bestFit="1" customWidth="1"/>
    <col min="2271" max="2272" width="7.5703125" style="58" bestFit="1" customWidth="1"/>
    <col min="2273" max="2273" width="12.140625" style="58" bestFit="1" customWidth="1"/>
    <col min="2274" max="2274" width="10.5703125" style="58" bestFit="1" customWidth="1"/>
    <col min="2275" max="2275" width="9.140625" style="58" bestFit="1" customWidth="1"/>
    <col min="2276" max="2276" width="7.5703125" style="58" bestFit="1" customWidth="1"/>
    <col min="2277" max="2277" width="11.5703125" style="58" customWidth="1"/>
    <col min="2278" max="2523" width="11.42578125" style="58"/>
    <col min="2524" max="2524" width="20.140625" style="58" customWidth="1"/>
    <col min="2525" max="2525" width="7.5703125" style="58" bestFit="1" customWidth="1"/>
    <col min="2526" max="2526" width="9.140625" style="58" bestFit="1" customWidth="1"/>
    <col min="2527" max="2528" width="7.5703125" style="58" bestFit="1" customWidth="1"/>
    <col min="2529" max="2529" width="12.140625" style="58" bestFit="1" customWidth="1"/>
    <col min="2530" max="2530" width="10.5703125" style="58" bestFit="1" customWidth="1"/>
    <col min="2531" max="2531" width="9.140625" style="58" bestFit="1" customWidth="1"/>
    <col min="2532" max="2532" width="7.5703125" style="58" bestFit="1" customWidth="1"/>
    <col min="2533" max="2533" width="11.5703125" style="58" customWidth="1"/>
    <col min="2534" max="2779" width="11.42578125" style="58"/>
    <col min="2780" max="2780" width="20.140625" style="58" customWidth="1"/>
    <col min="2781" max="2781" width="7.5703125" style="58" bestFit="1" customWidth="1"/>
    <col min="2782" max="2782" width="9.140625" style="58" bestFit="1" customWidth="1"/>
    <col min="2783" max="2784" width="7.5703125" style="58" bestFit="1" customWidth="1"/>
    <col min="2785" max="2785" width="12.140625" style="58" bestFit="1" customWidth="1"/>
    <col min="2786" max="2786" width="10.5703125" style="58" bestFit="1" customWidth="1"/>
    <col min="2787" max="2787" width="9.140625" style="58" bestFit="1" customWidth="1"/>
    <col min="2788" max="2788" width="7.5703125" style="58" bestFit="1" customWidth="1"/>
    <col min="2789" max="2789" width="11.5703125" style="58" customWidth="1"/>
    <col min="2790" max="3035" width="11.42578125" style="58"/>
    <col min="3036" max="3036" width="20.140625" style="58" customWidth="1"/>
    <col min="3037" max="3037" width="7.5703125" style="58" bestFit="1" customWidth="1"/>
    <col min="3038" max="3038" width="9.140625" style="58" bestFit="1" customWidth="1"/>
    <col min="3039" max="3040" width="7.5703125" style="58" bestFit="1" customWidth="1"/>
    <col min="3041" max="3041" width="12.140625" style="58" bestFit="1" customWidth="1"/>
    <col min="3042" max="3042" width="10.5703125" style="58" bestFit="1" customWidth="1"/>
    <col min="3043" max="3043" width="9.140625" style="58" bestFit="1" customWidth="1"/>
    <col min="3044" max="3044" width="7.5703125" style="58" bestFit="1" customWidth="1"/>
    <col min="3045" max="3045" width="11.5703125" style="58" customWidth="1"/>
    <col min="3046" max="3291" width="11.42578125" style="58"/>
    <col min="3292" max="3292" width="20.140625" style="58" customWidth="1"/>
    <col min="3293" max="3293" width="7.5703125" style="58" bestFit="1" customWidth="1"/>
    <col min="3294" max="3294" width="9.140625" style="58" bestFit="1" customWidth="1"/>
    <col min="3295" max="3296" width="7.5703125" style="58" bestFit="1" customWidth="1"/>
    <col min="3297" max="3297" width="12.140625" style="58" bestFit="1" customWidth="1"/>
    <col min="3298" max="3298" width="10.5703125" style="58" bestFit="1" customWidth="1"/>
    <col min="3299" max="3299" width="9.140625" style="58" bestFit="1" customWidth="1"/>
    <col min="3300" max="3300" width="7.5703125" style="58" bestFit="1" customWidth="1"/>
    <col min="3301" max="3301" width="11.5703125" style="58" customWidth="1"/>
    <col min="3302" max="3547" width="11.42578125" style="58"/>
    <col min="3548" max="3548" width="20.140625" style="58" customWidth="1"/>
    <col min="3549" max="3549" width="7.5703125" style="58" bestFit="1" customWidth="1"/>
    <col min="3550" max="3550" width="9.140625" style="58" bestFit="1" customWidth="1"/>
    <col min="3551" max="3552" width="7.5703125" style="58" bestFit="1" customWidth="1"/>
    <col min="3553" max="3553" width="12.140625" style="58" bestFit="1" customWidth="1"/>
    <col min="3554" max="3554" width="10.5703125" style="58" bestFit="1" customWidth="1"/>
    <col min="3555" max="3555" width="9.140625" style="58" bestFit="1" customWidth="1"/>
    <col min="3556" max="3556" width="7.5703125" style="58" bestFit="1" customWidth="1"/>
    <col min="3557" max="3557" width="11.5703125" style="58" customWidth="1"/>
    <col min="3558" max="3803" width="11.42578125" style="58"/>
    <col min="3804" max="3804" width="20.140625" style="58" customWidth="1"/>
    <col min="3805" max="3805" width="7.5703125" style="58" bestFit="1" customWidth="1"/>
    <col min="3806" max="3806" width="9.140625" style="58" bestFit="1" customWidth="1"/>
    <col min="3807" max="3808" width="7.5703125" style="58" bestFit="1" customWidth="1"/>
    <col min="3809" max="3809" width="12.140625" style="58" bestFit="1" customWidth="1"/>
    <col min="3810" max="3810" width="10.5703125" style="58" bestFit="1" customWidth="1"/>
    <col min="3811" max="3811" width="9.140625" style="58" bestFit="1" customWidth="1"/>
    <col min="3812" max="3812" width="7.5703125" style="58" bestFit="1" customWidth="1"/>
    <col min="3813" max="3813" width="11.5703125" style="58" customWidth="1"/>
    <col min="3814" max="4059" width="11.42578125" style="58"/>
    <col min="4060" max="4060" width="20.140625" style="58" customWidth="1"/>
    <col min="4061" max="4061" width="7.5703125" style="58" bestFit="1" customWidth="1"/>
    <col min="4062" max="4062" width="9.140625" style="58" bestFit="1" customWidth="1"/>
    <col min="4063" max="4064" width="7.5703125" style="58" bestFit="1" customWidth="1"/>
    <col min="4065" max="4065" width="12.140625" style="58" bestFit="1" customWidth="1"/>
    <col min="4066" max="4066" width="10.5703125" style="58" bestFit="1" customWidth="1"/>
    <col min="4067" max="4067" width="9.140625" style="58" bestFit="1" customWidth="1"/>
    <col min="4068" max="4068" width="7.5703125" style="58" bestFit="1" customWidth="1"/>
    <col min="4069" max="4069" width="11.5703125" style="58" customWidth="1"/>
    <col min="4070" max="4315" width="11.42578125" style="58"/>
    <col min="4316" max="4316" width="20.140625" style="58" customWidth="1"/>
    <col min="4317" max="4317" width="7.5703125" style="58" bestFit="1" customWidth="1"/>
    <col min="4318" max="4318" width="9.140625" style="58" bestFit="1" customWidth="1"/>
    <col min="4319" max="4320" width="7.5703125" style="58" bestFit="1" customWidth="1"/>
    <col min="4321" max="4321" width="12.140625" style="58" bestFit="1" customWidth="1"/>
    <col min="4322" max="4322" width="10.5703125" style="58" bestFit="1" customWidth="1"/>
    <col min="4323" max="4323" width="9.140625" style="58" bestFit="1" customWidth="1"/>
    <col min="4324" max="4324" width="7.5703125" style="58" bestFit="1" customWidth="1"/>
    <col min="4325" max="4325" width="11.5703125" style="58" customWidth="1"/>
    <col min="4326" max="4571" width="11.42578125" style="58"/>
    <col min="4572" max="4572" width="20.140625" style="58" customWidth="1"/>
    <col min="4573" max="4573" width="7.5703125" style="58" bestFit="1" customWidth="1"/>
    <col min="4574" max="4574" width="9.140625" style="58" bestFit="1" customWidth="1"/>
    <col min="4575" max="4576" width="7.5703125" style="58" bestFit="1" customWidth="1"/>
    <col min="4577" max="4577" width="12.140625" style="58" bestFit="1" customWidth="1"/>
    <col min="4578" max="4578" width="10.5703125" style="58" bestFit="1" customWidth="1"/>
    <col min="4579" max="4579" width="9.140625" style="58" bestFit="1" customWidth="1"/>
    <col min="4580" max="4580" width="7.5703125" style="58" bestFit="1" customWidth="1"/>
    <col min="4581" max="4581" width="11.5703125" style="58" customWidth="1"/>
    <col min="4582" max="4827" width="11.42578125" style="58"/>
    <col min="4828" max="4828" width="20.140625" style="58" customWidth="1"/>
    <col min="4829" max="4829" width="7.5703125" style="58" bestFit="1" customWidth="1"/>
    <col min="4830" max="4830" width="9.140625" style="58" bestFit="1" customWidth="1"/>
    <col min="4831" max="4832" width="7.5703125" style="58" bestFit="1" customWidth="1"/>
    <col min="4833" max="4833" width="12.140625" style="58" bestFit="1" customWidth="1"/>
    <col min="4834" max="4834" width="10.5703125" style="58" bestFit="1" customWidth="1"/>
    <col min="4835" max="4835" width="9.140625" style="58" bestFit="1" customWidth="1"/>
    <col min="4836" max="4836" width="7.5703125" style="58" bestFit="1" customWidth="1"/>
    <col min="4837" max="4837" width="11.5703125" style="58" customWidth="1"/>
    <col min="4838" max="5083" width="11.42578125" style="58"/>
    <col min="5084" max="5084" width="20.140625" style="58" customWidth="1"/>
    <col min="5085" max="5085" width="7.5703125" style="58" bestFit="1" customWidth="1"/>
    <col min="5086" max="5086" width="9.140625" style="58" bestFit="1" customWidth="1"/>
    <col min="5087" max="5088" width="7.5703125" style="58" bestFit="1" customWidth="1"/>
    <col min="5089" max="5089" width="12.140625" style="58" bestFit="1" customWidth="1"/>
    <col min="5090" max="5090" width="10.5703125" style="58" bestFit="1" customWidth="1"/>
    <col min="5091" max="5091" width="9.140625" style="58" bestFit="1" customWidth="1"/>
    <col min="5092" max="5092" width="7.5703125" style="58" bestFit="1" customWidth="1"/>
    <col min="5093" max="5093" width="11.5703125" style="58" customWidth="1"/>
    <col min="5094" max="5339" width="11.42578125" style="58"/>
    <col min="5340" max="5340" width="20.140625" style="58" customWidth="1"/>
    <col min="5341" max="5341" width="7.5703125" style="58" bestFit="1" customWidth="1"/>
    <col min="5342" max="5342" width="9.140625" style="58" bestFit="1" customWidth="1"/>
    <col min="5343" max="5344" width="7.5703125" style="58" bestFit="1" customWidth="1"/>
    <col min="5345" max="5345" width="12.140625" style="58" bestFit="1" customWidth="1"/>
    <col min="5346" max="5346" width="10.5703125" style="58" bestFit="1" customWidth="1"/>
    <col min="5347" max="5347" width="9.140625" style="58" bestFit="1" customWidth="1"/>
    <col min="5348" max="5348" width="7.5703125" style="58" bestFit="1" customWidth="1"/>
    <col min="5349" max="5349" width="11.5703125" style="58" customWidth="1"/>
    <col min="5350" max="5595" width="11.42578125" style="58"/>
    <col min="5596" max="5596" width="20.140625" style="58" customWidth="1"/>
    <col min="5597" max="5597" width="7.5703125" style="58" bestFit="1" customWidth="1"/>
    <col min="5598" max="5598" width="9.140625" style="58" bestFit="1" customWidth="1"/>
    <col min="5599" max="5600" width="7.5703125" style="58" bestFit="1" customWidth="1"/>
    <col min="5601" max="5601" width="12.140625" style="58" bestFit="1" customWidth="1"/>
    <col min="5602" max="5602" width="10.5703125" style="58" bestFit="1" customWidth="1"/>
    <col min="5603" max="5603" width="9.140625" style="58" bestFit="1" customWidth="1"/>
    <col min="5604" max="5604" width="7.5703125" style="58" bestFit="1" customWidth="1"/>
    <col min="5605" max="5605" width="11.5703125" style="58" customWidth="1"/>
    <col min="5606" max="5851" width="11.42578125" style="58"/>
    <col min="5852" max="5852" width="20.140625" style="58" customWidth="1"/>
    <col min="5853" max="5853" width="7.5703125" style="58" bestFit="1" customWidth="1"/>
    <col min="5854" max="5854" width="9.140625" style="58" bestFit="1" customWidth="1"/>
    <col min="5855" max="5856" width="7.5703125" style="58" bestFit="1" customWidth="1"/>
    <col min="5857" max="5857" width="12.140625" style="58" bestFit="1" customWidth="1"/>
    <col min="5858" max="5858" width="10.5703125" style="58" bestFit="1" customWidth="1"/>
    <col min="5859" max="5859" width="9.140625" style="58" bestFit="1" customWidth="1"/>
    <col min="5860" max="5860" width="7.5703125" style="58" bestFit="1" customWidth="1"/>
    <col min="5861" max="5861" width="11.5703125" style="58" customWidth="1"/>
    <col min="5862" max="6107" width="11.42578125" style="58"/>
    <col min="6108" max="6108" width="20.140625" style="58" customWidth="1"/>
    <col min="6109" max="6109" width="7.5703125" style="58" bestFit="1" customWidth="1"/>
    <col min="6110" max="6110" width="9.140625" style="58" bestFit="1" customWidth="1"/>
    <col min="6111" max="6112" width="7.5703125" style="58" bestFit="1" customWidth="1"/>
    <col min="6113" max="6113" width="12.140625" style="58" bestFit="1" customWidth="1"/>
    <col min="6114" max="6114" width="10.5703125" style="58" bestFit="1" customWidth="1"/>
    <col min="6115" max="6115" width="9.140625" style="58" bestFit="1" customWidth="1"/>
    <col min="6116" max="6116" width="7.5703125" style="58" bestFit="1" customWidth="1"/>
    <col min="6117" max="6117" width="11.5703125" style="58" customWidth="1"/>
    <col min="6118" max="6363" width="11.42578125" style="58"/>
    <col min="6364" max="6364" width="20.140625" style="58" customWidth="1"/>
    <col min="6365" max="6365" width="7.5703125" style="58" bestFit="1" customWidth="1"/>
    <col min="6366" max="6366" width="9.140625" style="58" bestFit="1" customWidth="1"/>
    <col min="6367" max="6368" width="7.5703125" style="58" bestFit="1" customWidth="1"/>
    <col min="6369" max="6369" width="12.140625" style="58" bestFit="1" customWidth="1"/>
    <col min="6370" max="6370" width="10.5703125" style="58" bestFit="1" customWidth="1"/>
    <col min="6371" max="6371" width="9.140625" style="58" bestFit="1" customWidth="1"/>
    <col min="6372" max="6372" width="7.5703125" style="58" bestFit="1" customWidth="1"/>
    <col min="6373" max="6373" width="11.5703125" style="58" customWidth="1"/>
    <col min="6374" max="6619" width="11.42578125" style="58"/>
    <col min="6620" max="6620" width="20.140625" style="58" customWidth="1"/>
    <col min="6621" max="6621" width="7.5703125" style="58" bestFit="1" customWidth="1"/>
    <col min="6622" max="6622" width="9.140625" style="58" bestFit="1" customWidth="1"/>
    <col min="6623" max="6624" width="7.5703125" style="58" bestFit="1" customWidth="1"/>
    <col min="6625" max="6625" width="12.140625" style="58" bestFit="1" customWidth="1"/>
    <col min="6626" max="6626" width="10.5703125" style="58" bestFit="1" customWidth="1"/>
    <col min="6627" max="6627" width="9.140625" style="58" bestFit="1" customWidth="1"/>
    <col min="6628" max="6628" width="7.5703125" style="58" bestFit="1" customWidth="1"/>
    <col min="6629" max="6629" width="11.5703125" style="58" customWidth="1"/>
    <col min="6630" max="6875" width="11.42578125" style="58"/>
    <col min="6876" max="6876" width="20.140625" style="58" customWidth="1"/>
    <col min="6877" max="6877" width="7.5703125" style="58" bestFit="1" customWidth="1"/>
    <col min="6878" max="6878" width="9.140625" style="58" bestFit="1" customWidth="1"/>
    <col min="6879" max="6880" width="7.5703125" style="58" bestFit="1" customWidth="1"/>
    <col min="6881" max="6881" width="12.140625" style="58" bestFit="1" customWidth="1"/>
    <col min="6882" max="6882" width="10.5703125" style="58" bestFit="1" customWidth="1"/>
    <col min="6883" max="6883" width="9.140625" style="58" bestFit="1" customWidth="1"/>
    <col min="6884" max="6884" width="7.5703125" style="58" bestFit="1" customWidth="1"/>
    <col min="6885" max="6885" width="11.5703125" style="58" customWidth="1"/>
    <col min="6886" max="7131" width="11.42578125" style="58"/>
    <col min="7132" max="7132" width="20.140625" style="58" customWidth="1"/>
    <col min="7133" max="7133" width="7.5703125" style="58" bestFit="1" customWidth="1"/>
    <col min="7134" max="7134" width="9.140625" style="58" bestFit="1" customWidth="1"/>
    <col min="7135" max="7136" width="7.5703125" style="58" bestFit="1" customWidth="1"/>
    <col min="7137" max="7137" width="12.140625" style="58" bestFit="1" customWidth="1"/>
    <col min="7138" max="7138" width="10.5703125" style="58" bestFit="1" customWidth="1"/>
    <col min="7139" max="7139" width="9.140625" style="58" bestFit="1" customWidth="1"/>
    <col min="7140" max="7140" width="7.5703125" style="58" bestFit="1" customWidth="1"/>
    <col min="7141" max="7141" width="11.5703125" style="58" customWidth="1"/>
    <col min="7142" max="7387" width="11.42578125" style="58"/>
    <col min="7388" max="7388" width="20.140625" style="58" customWidth="1"/>
    <col min="7389" max="7389" width="7.5703125" style="58" bestFit="1" customWidth="1"/>
    <col min="7390" max="7390" width="9.140625" style="58" bestFit="1" customWidth="1"/>
    <col min="7391" max="7392" width="7.5703125" style="58" bestFit="1" customWidth="1"/>
    <col min="7393" max="7393" width="12.140625" style="58" bestFit="1" customWidth="1"/>
    <col min="7394" max="7394" width="10.5703125" style="58" bestFit="1" customWidth="1"/>
    <col min="7395" max="7395" width="9.140625" style="58" bestFit="1" customWidth="1"/>
    <col min="7396" max="7396" width="7.5703125" style="58" bestFit="1" customWidth="1"/>
    <col min="7397" max="7397" width="11.5703125" style="58" customWidth="1"/>
    <col min="7398" max="7643" width="11.42578125" style="58"/>
    <col min="7644" max="7644" width="20.140625" style="58" customWidth="1"/>
    <col min="7645" max="7645" width="7.5703125" style="58" bestFit="1" customWidth="1"/>
    <col min="7646" max="7646" width="9.140625" style="58" bestFit="1" customWidth="1"/>
    <col min="7647" max="7648" width="7.5703125" style="58" bestFit="1" customWidth="1"/>
    <col min="7649" max="7649" width="12.140625" style="58" bestFit="1" customWidth="1"/>
    <col min="7650" max="7650" width="10.5703125" style="58" bestFit="1" customWidth="1"/>
    <col min="7651" max="7651" width="9.140625" style="58" bestFit="1" customWidth="1"/>
    <col min="7652" max="7652" width="7.5703125" style="58" bestFit="1" customWidth="1"/>
    <col min="7653" max="7653" width="11.5703125" style="58" customWidth="1"/>
    <col min="7654" max="7899" width="11.42578125" style="58"/>
    <col min="7900" max="7900" width="20.140625" style="58" customWidth="1"/>
    <col min="7901" max="7901" width="7.5703125" style="58" bestFit="1" customWidth="1"/>
    <col min="7902" max="7902" width="9.140625" style="58" bestFit="1" customWidth="1"/>
    <col min="7903" max="7904" width="7.5703125" style="58" bestFit="1" customWidth="1"/>
    <col min="7905" max="7905" width="12.140625" style="58" bestFit="1" customWidth="1"/>
    <col min="7906" max="7906" width="10.5703125" style="58" bestFit="1" customWidth="1"/>
    <col min="7907" max="7907" width="9.140625" style="58" bestFit="1" customWidth="1"/>
    <col min="7908" max="7908" width="7.5703125" style="58" bestFit="1" customWidth="1"/>
    <col min="7909" max="7909" width="11.5703125" style="58" customWidth="1"/>
    <col min="7910" max="8155" width="11.42578125" style="58"/>
    <col min="8156" max="8156" width="20.140625" style="58" customWidth="1"/>
    <col min="8157" max="8157" width="7.5703125" style="58" bestFit="1" customWidth="1"/>
    <col min="8158" max="8158" width="9.140625" style="58" bestFit="1" customWidth="1"/>
    <col min="8159" max="8160" width="7.5703125" style="58" bestFit="1" customWidth="1"/>
    <col min="8161" max="8161" width="12.140625" style="58" bestFit="1" customWidth="1"/>
    <col min="8162" max="8162" width="10.5703125" style="58" bestFit="1" customWidth="1"/>
    <col min="8163" max="8163" width="9.140625" style="58" bestFit="1" customWidth="1"/>
    <col min="8164" max="8164" width="7.5703125" style="58" bestFit="1" customWidth="1"/>
    <col min="8165" max="8165" width="11.5703125" style="58" customWidth="1"/>
    <col min="8166" max="8411" width="11.42578125" style="58"/>
    <col min="8412" max="8412" width="20.140625" style="58" customWidth="1"/>
    <col min="8413" max="8413" width="7.5703125" style="58" bestFit="1" customWidth="1"/>
    <col min="8414" max="8414" width="9.140625" style="58" bestFit="1" customWidth="1"/>
    <col min="8415" max="8416" width="7.5703125" style="58" bestFit="1" customWidth="1"/>
    <col min="8417" max="8417" width="12.140625" style="58" bestFit="1" customWidth="1"/>
    <col min="8418" max="8418" width="10.5703125" style="58" bestFit="1" customWidth="1"/>
    <col min="8419" max="8419" width="9.140625" style="58" bestFit="1" customWidth="1"/>
    <col min="8420" max="8420" width="7.5703125" style="58" bestFit="1" customWidth="1"/>
    <col min="8421" max="8421" width="11.5703125" style="58" customWidth="1"/>
    <col min="8422" max="8667" width="11.42578125" style="58"/>
    <col min="8668" max="8668" width="20.140625" style="58" customWidth="1"/>
    <col min="8669" max="8669" width="7.5703125" style="58" bestFit="1" customWidth="1"/>
    <col min="8670" max="8670" width="9.140625" style="58" bestFit="1" customWidth="1"/>
    <col min="8671" max="8672" width="7.5703125" style="58" bestFit="1" customWidth="1"/>
    <col min="8673" max="8673" width="12.140625" style="58" bestFit="1" customWidth="1"/>
    <col min="8674" max="8674" width="10.5703125" style="58" bestFit="1" customWidth="1"/>
    <col min="8675" max="8675" width="9.140625" style="58" bestFit="1" customWidth="1"/>
    <col min="8676" max="8676" width="7.5703125" style="58" bestFit="1" customWidth="1"/>
    <col min="8677" max="8677" width="11.5703125" style="58" customWidth="1"/>
    <col min="8678" max="8923" width="11.42578125" style="58"/>
    <col min="8924" max="8924" width="20.140625" style="58" customWidth="1"/>
    <col min="8925" max="8925" width="7.5703125" style="58" bestFit="1" customWidth="1"/>
    <col min="8926" max="8926" width="9.140625" style="58" bestFit="1" customWidth="1"/>
    <col min="8927" max="8928" width="7.5703125" style="58" bestFit="1" customWidth="1"/>
    <col min="8929" max="8929" width="12.140625" style="58" bestFit="1" customWidth="1"/>
    <col min="8930" max="8930" width="10.5703125" style="58" bestFit="1" customWidth="1"/>
    <col min="8931" max="8931" width="9.140625" style="58" bestFit="1" customWidth="1"/>
    <col min="8932" max="8932" width="7.5703125" style="58" bestFit="1" customWidth="1"/>
    <col min="8933" max="8933" width="11.5703125" style="58" customWidth="1"/>
    <col min="8934" max="9179" width="11.42578125" style="58"/>
    <col min="9180" max="9180" width="20.140625" style="58" customWidth="1"/>
    <col min="9181" max="9181" width="7.5703125" style="58" bestFit="1" customWidth="1"/>
    <col min="9182" max="9182" width="9.140625" style="58" bestFit="1" customWidth="1"/>
    <col min="9183" max="9184" width="7.5703125" style="58" bestFit="1" customWidth="1"/>
    <col min="9185" max="9185" width="12.140625" style="58" bestFit="1" customWidth="1"/>
    <col min="9186" max="9186" width="10.5703125" style="58" bestFit="1" customWidth="1"/>
    <col min="9187" max="9187" width="9.140625" style="58" bestFit="1" customWidth="1"/>
    <col min="9188" max="9188" width="7.5703125" style="58" bestFit="1" customWidth="1"/>
    <col min="9189" max="9189" width="11.5703125" style="58" customWidth="1"/>
    <col min="9190" max="9435" width="11.42578125" style="58"/>
    <col min="9436" max="9436" width="20.140625" style="58" customWidth="1"/>
    <col min="9437" max="9437" width="7.5703125" style="58" bestFit="1" customWidth="1"/>
    <col min="9438" max="9438" width="9.140625" style="58" bestFit="1" customWidth="1"/>
    <col min="9439" max="9440" width="7.5703125" style="58" bestFit="1" customWidth="1"/>
    <col min="9441" max="9441" width="12.140625" style="58" bestFit="1" customWidth="1"/>
    <col min="9442" max="9442" width="10.5703125" style="58" bestFit="1" customWidth="1"/>
    <col min="9443" max="9443" width="9.140625" style="58" bestFit="1" customWidth="1"/>
    <col min="9444" max="9444" width="7.5703125" style="58" bestFit="1" customWidth="1"/>
    <col min="9445" max="9445" width="11.5703125" style="58" customWidth="1"/>
    <col min="9446" max="9691" width="11.42578125" style="58"/>
    <col min="9692" max="9692" width="20.140625" style="58" customWidth="1"/>
    <col min="9693" max="9693" width="7.5703125" style="58" bestFit="1" customWidth="1"/>
    <col min="9694" max="9694" width="9.140625" style="58" bestFit="1" customWidth="1"/>
    <col min="9695" max="9696" width="7.5703125" style="58" bestFit="1" customWidth="1"/>
    <col min="9697" max="9697" width="12.140625" style="58" bestFit="1" customWidth="1"/>
    <col min="9698" max="9698" width="10.5703125" style="58" bestFit="1" customWidth="1"/>
    <col min="9699" max="9699" width="9.140625" style="58" bestFit="1" customWidth="1"/>
    <col min="9700" max="9700" width="7.5703125" style="58" bestFit="1" customWidth="1"/>
    <col min="9701" max="9701" width="11.5703125" style="58" customWidth="1"/>
    <col min="9702" max="9947" width="11.42578125" style="58"/>
    <col min="9948" max="9948" width="20.140625" style="58" customWidth="1"/>
    <col min="9949" max="9949" width="7.5703125" style="58" bestFit="1" customWidth="1"/>
    <col min="9950" max="9950" width="9.140625" style="58" bestFit="1" customWidth="1"/>
    <col min="9951" max="9952" width="7.5703125" style="58" bestFit="1" customWidth="1"/>
    <col min="9953" max="9953" width="12.140625" style="58" bestFit="1" customWidth="1"/>
    <col min="9954" max="9954" width="10.5703125" style="58" bestFit="1" customWidth="1"/>
    <col min="9955" max="9955" width="9.140625" style="58" bestFit="1" customWidth="1"/>
    <col min="9956" max="9956" width="7.5703125" style="58" bestFit="1" customWidth="1"/>
    <col min="9957" max="9957" width="11.5703125" style="58" customWidth="1"/>
    <col min="9958" max="10203" width="11.42578125" style="58"/>
    <col min="10204" max="10204" width="20.140625" style="58" customWidth="1"/>
    <col min="10205" max="10205" width="7.5703125" style="58" bestFit="1" customWidth="1"/>
    <col min="10206" max="10206" width="9.140625" style="58" bestFit="1" customWidth="1"/>
    <col min="10207" max="10208" width="7.5703125" style="58" bestFit="1" customWidth="1"/>
    <col min="10209" max="10209" width="12.140625" style="58" bestFit="1" customWidth="1"/>
    <col min="10210" max="10210" width="10.5703125" style="58" bestFit="1" customWidth="1"/>
    <col min="10211" max="10211" width="9.140625" style="58" bestFit="1" customWidth="1"/>
    <col min="10212" max="10212" width="7.5703125" style="58" bestFit="1" customWidth="1"/>
    <col min="10213" max="10213" width="11.5703125" style="58" customWidth="1"/>
    <col min="10214" max="10459" width="11.42578125" style="58"/>
    <col min="10460" max="10460" width="20.140625" style="58" customWidth="1"/>
    <col min="10461" max="10461" width="7.5703125" style="58" bestFit="1" customWidth="1"/>
    <col min="10462" max="10462" width="9.140625" style="58" bestFit="1" customWidth="1"/>
    <col min="10463" max="10464" width="7.5703125" style="58" bestFit="1" customWidth="1"/>
    <col min="10465" max="10465" width="12.140625" style="58" bestFit="1" customWidth="1"/>
    <col min="10466" max="10466" width="10.5703125" style="58" bestFit="1" customWidth="1"/>
    <col min="10467" max="10467" width="9.140625" style="58" bestFit="1" customWidth="1"/>
    <col min="10468" max="10468" width="7.5703125" style="58" bestFit="1" customWidth="1"/>
    <col min="10469" max="10469" width="11.5703125" style="58" customWidth="1"/>
    <col min="10470" max="10715" width="11.42578125" style="58"/>
    <col min="10716" max="10716" width="20.140625" style="58" customWidth="1"/>
    <col min="10717" max="10717" width="7.5703125" style="58" bestFit="1" customWidth="1"/>
    <col min="10718" max="10718" width="9.140625" style="58" bestFit="1" customWidth="1"/>
    <col min="10719" max="10720" width="7.5703125" style="58" bestFit="1" customWidth="1"/>
    <col min="10721" max="10721" width="12.140625" style="58" bestFit="1" customWidth="1"/>
    <col min="10722" max="10722" width="10.5703125" style="58" bestFit="1" customWidth="1"/>
    <col min="10723" max="10723" width="9.140625" style="58" bestFit="1" customWidth="1"/>
    <col min="10724" max="10724" width="7.5703125" style="58" bestFit="1" customWidth="1"/>
    <col min="10725" max="10725" width="11.5703125" style="58" customWidth="1"/>
    <col min="10726" max="10971" width="11.42578125" style="58"/>
    <col min="10972" max="10972" width="20.140625" style="58" customWidth="1"/>
    <col min="10973" max="10973" width="7.5703125" style="58" bestFit="1" customWidth="1"/>
    <col min="10974" max="10974" width="9.140625" style="58" bestFit="1" customWidth="1"/>
    <col min="10975" max="10976" width="7.5703125" style="58" bestFit="1" customWidth="1"/>
    <col min="10977" max="10977" width="12.140625" style="58" bestFit="1" customWidth="1"/>
    <col min="10978" max="10978" width="10.5703125" style="58" bestFit="1" customWidth="1"/>
    <col min="10979" max="10979" width="9.140625" style="58" bestFit="1" customWidth="1"/>
    <col min="10980" max="10980" width="7.5703125" style="58" bestFit="1" customWidth="1"/>
    <col min="10981" max="10981" width="11.5703125" style="58" customWidth="1"/>
    <col min="10982" max="11227" width="11.42578125" style="58"/>
    <col min="11228" max="11228" width="20.140625" style="58" customWidth="1"/>
    <col min="11229" max="11229" width="7.5703125" style="58" bestFit="1" customWidth="1"/>
    <col min="11230" max="11230" width="9.140625" style="58" bestFit="1" customWidth="1"/>
    <col min="11231" max="11232" width="7.5703125" style="58" bestFit="1" customWidth="1"/>
    <col min="11233" max="11233" width="12.140625" style="58" bestFit="1" customWidth="1"/>
    <col min="11234" max="11234" width="10.5703125" style="58" bestFit="1" customWidth="1"/>
    <col min="11235" max="11235" width="9.140625" style="58" bestFit="1" customWidth="1"/>
    <col min="11236" max="11236" width="7.5703125" style="58" bestFit="1" customWidth="1"/>
    <col min="11237" max="11237" width="11.5703125" style="58" customWidth="1"/>
    <col min="11238" max="11483" width="11.42578125" style="58"/>
    <col min="11484" max="11484" width="20.140625" style="58" customWidth="1"/>
    <col min="11485" max="11485" width="7.5703125" style="58" bestFit="1" customWidth="1"/>
    <col min="11486" max="11486" width="9.140625" style="58" bestFit="1" customWidth="1"/>
    <col min="11487" max="11488" width="7.5703125" style="58" bestFit="1" customWidth="1"/>
    <col min="11489" max="11489" width="12.140625" style="58" bestFit="1" customWidth="1"/>
    <col min="11490" max="11490" width="10.5703125" style="58" bestFit="1" customWidth="1"/>
    <col min="11491" max="11491" width="9.140625" style="58" bestFit="1" customWidth="1"/>
    <col min="11492" max="11492" width="7.5703125" style="58" bestFit="1" customWidth="1"/>
    <col min="11493" max="11493" width="11.5703125" style="58" customWidth="1"/>
    <col min="11494" max="11739" width="11.42578125" style="58"/>
    <col min="11740" max="11740" width="20.140625" style="58" customWidth="1"/>
    <col min="11741" max="11741" width="7.5703125" style="58" bestFit="1" customWidth="1"/>
    <col min="11742" max="11742" width="9.140625" style="58" bestFit="1" customWidth="1"/>
    <col min="11743" max="11744" width="7.5703125" style="58" bestFit="1" customWidth="1"/>
    <col min="11745" max="11745" width="12.140625" style="58" bestFit="1" customWidth="1"/>
    <col min="11746" max="11746" width="10.5703125" style="58" bestFit="1" customWidth="1"/>
    <col min="11747" max="11747" width="9.140625" style="58" bestFit="1" customWidth="1"/>
    <col min="11748" max="11748" width="7.5703125" style="58" bestFit="1" customWidth="1"/>
    <col min="11749" max="11749" width="11.5703125" style="58" customWidth="1"/>
    <col min="11750" max="11995" width="11.42578125" style="58"/>
    <col min="11996" max="11996" width="20.140625" style="58" customWidth="1"/>
    <col min="11997" max="11997" width="7.5703125" style="58" bestFit="1" customWidth="1"/>
    <col min="11998" max="11998" width="9.140625" style="58" bestFit="1" customWidth="1"/>
    <col min="11999" max="12000" width="7.5703125" style="58" bestFit="1" customWidth="1"/>
    <col min="12001" max="12001" width="12.140625" style="58" bestFit="1" customWidth="1"/>
    <col min="12002" max="12002" width="10.5703125" style="58" bestFit="1" customWidth="1"/>
    <col min="12003" max="12003" width="9.140625" style="58" bestFit="1" customWidth="1"/>
    <col min="12004" max="12004" width="7.5703125" style="58" bestFit="1" customWidth="1"/>
    <col min="12005" max="12005" width="11.5703125" style="58" customWidth="1"/>
    <col min="12006" max="12251" width="11.42578125" style="58"/>
    <col min="12252" max="12252" width="20.140625" style="58" customWidth="1"/>
    <col min="12253" max="12253" width="7.5703125" style="58" bestFit="1" customWidth="1"/>
    <col min="12254" max="12254" width="9.140625" style="58" bestFit="1" customWidth="1"/>
    <col min="12255" max="12256" width="7.5703125" style="58" bestFit="1" customWidth="1"/>
    <col min="12257" max="12257" width="12.140625" style="58" bestFit="1" customWidth="1"/>
    <col min="12258" max="12258" width="10.5703125" style="58" bestFit="1" customWidth="1"/>
    <col min="12259" max="12259" width="9.140625" style="58" bestFit="1" customWidth="1"/>
    <col min="12260" max="12260" width="7.5703125" style="58" bestFit="1" customWidth="1"/>
    <col min="12261" max="12261" width="11.5703125" style="58" customWidth="1"/>
    <col min="12262" max="12507" width="11.42578125" style="58"/>
    <col min="12508" max="12508" width="20.140625" style="58" customWidth="1"/>
    <col min="12509" max="12509" width="7.5703125" style="58" bestFit="1" customWidth="1"/>
    <col min="12510" max="12510" width="9.140625" style="58" bestFit="1" customWidth="1"/>
    <col min="12511" max="12512" width="7.5703125" style="58" bestFit="1" customWidth="1"/>
    <col min="12513" max="12513" width="12.140625" style="58" bestFit="1" customWidth="1"/>
    <col min="12514" max="12514" width="10.5703125" style="58" bestFit="1" customWidth="1"/>
    <col min="12515" max="12515" width="9.140625" style="58" bestFit="1" customWidth="1"/>
    <col min="12516" max="12516" width="7.5703125" style="58" bestFit="1" customWidth="1"/>
    <col min="12517" max="12517" width="11.5703125" style="58" customWidth="1"/>
    <col min="12518" max="12763" width="11.42578125" style="58"/>
    <col min="12764" max="12764" width="20.140625" style="58" customWidth="1"/>
    <col min="12765" max="12765" width="7.5703125" style="58" bestFit="1" customWidth="1"/>
    <col min="12766" max="12766" width="9.140625" style="58" bestFit="1" customWidth="1"/>
    <col min="12767" max="12768" width="7.5703125" style="58" bestFit="1" customWidth="1"/>
    <col min="12769" max="12769" width="12.140625" style="58" bestFit="1" customWidth="1"/>
    <col min="12770" max="12770" width="10.5703125" style="58" bestFit="1" customWidth="1"/>
    <col min="12771" max="12771" width="9.140625" style="58" bestFit="1" customWidth="1"/>
    <col min="12772" max="12772" width="7.5703125" style="58" bestFit="1" customWidth="1"/>
    <col min="12773" max="12773" width="11.5703125" style="58" customWidth="1"/>
    <col min="12774" max="13019" width="11.42578125" style="58"/>
    <col min="13020" max="13020" width="20.140625" style="58" customWidth="1"/>
    <col min="13021" max="13021" width="7.5703125" style="58" bestFit="1" customWidth="1"/>
    <col min="13022" max="13022" width="9.140625" style="58" bestFit="1" customWidth="1"/>
    <col min="13023" max="13024" width="7.5703125" style="58" bestFit="1" customWidth="1"/>
    <col min="13025" max="13025" width="12.140625" style="58" bestFit="1" customWidth="1"/>
    <col min="13026" max="13026" width="10.5703125" style="58" bestFit="1" customWidth="1"/>
    <col min="13027" max="13027" width="9.140625" style="58" bestFit="1" customWidth="1"/>
    <col min="13028" max="13028" width="7.5703125" style="58" bestFit="1" customWidth="1"/>
    <col min="13029" max="13029" width="11.5703125" style="58" customWidth="1"/>
    <col min="13030" max="13275" width="11.42578125" style="58"/>
    <col min="13276" max="13276" width="20.140625" style="58" customWidth="1"/>
    <col min="13277" max="13277" width="7.5703125" style="58" bestFit="1" customWidth="1"/>
    <col min="13278" max="13278" width="9.140625" style="58" bestFit="1" customWidth="1"/>
    <col min="13279" max="13280" width="7.5703125" style="58" bestFit="1" customWidth="1"/>
    <col min="13281" max="13281" width="12.140625" style="58" bestFit="1" customWidth="1"/>
    <col min="13282" max="13282" width="10.5703125" style="58" bestFit="1" customWidth="1"/>
    <col min="13283" max="13283" width="9.140625" style="58" bestFit="1" customWidth="1"/>
    <col min="13284" max="13284" width="7.5703125" style="58" bestFit="1" customWidth="1"/>
    <col min="13285" max="13285" width="11.5703125" style="58" customWidth="1"/>
    <col min="13286" max="13531" width="11.42578125" style="58"/>
    <col min="13532" max="13532" width="20.140625" style="58" customWidth="1"/>
    <col min="13533" max="13533" width="7.5703125" style="58" bestFit="1" customWidth="1"/>
    <col min="13534" max="13534" width="9.140625" style="58" bestFit="1" customWidth="1"/>
    <col min="13535" max="13536" width="7.5703125" style="58" bestFit="1" customWidth="1"/>
    <col min="13537" max="13537" width="12.140625" style="58" bestFit="1" customWidth="1"/>
    <col min="13538" max="13538" width="10.5703125" style="58" bestFit="1" customWidth="1"/>
    <col min="13539" max="13539" width="9.140625" style="58" bestFit="1" customWidth="1"/>
    <col min="13540" max="13540" width="7.5703125" style="58" bestFit="1" customWidth="1"/>
    <col min="13541" max="13541" width="11.5703125" style="58" customWidth="1"/>
    <col min="13542" max="13787" width="11.42578125" style="58"/>
    <col min="13788" max="13788" width="20.140625" style="58" customWidth="1"/>
    <col min="13789" max="13789" width="7.5703125" style="58" bestFit="1" customWidth="1"/>
    <col min="13790" max="13790" width="9.140625" style="58" bestFit="1" customWidth="1"/>
    <col min="13791" max="13792" width="7.5703125" style="58" bestFit="1" customWidth="1"/>
    <col min="13793" max="13793" width="12.140625" style="58" bestFit="1" customWidth="1"/>
    <col min="13794" max="13794" width="10.5703125" style="58" bestFit="1" customWidth="1"/>
    <col min="13795" max="13795" width="9.140625" style="58" bestFit="1" customWidth="1"/>
    <col min="13796" max="13796" width="7.5703125" style="58" bestFit="1" customWidth="1"/>
    <col min="13797" max="13797" width="11.5703125" style="58" customWidth="1"/>
    <col min="13798" max="14043" width="11.42578125" style="58"/>
    <col min="14044" max="14044" width="20.140625" style="58" customWidth="1"/>
    <col min="14045" max="14045" width="7.5703125" style="58" bestFit="1" customWidth="1"/>
    <col min="14046" max="14046" width="9.140625" style="58" bestFit="1" customWidth="1"/>
    <col min="14047" max="14048" width="7.5703125" style="58" bestFit="1" customWidth="1"/>
    <col min="14049" max="14049" width="12.140625" style="58" bestFit="1" customWidth="1"/>
    <col min="14050" max="14050" width="10.5703125" style="58" bestFit="1" customWidth="1"/>
    <col min="14051" max="14051" width="9.140625" style="58" bestFit="1" customWidth="1"/>
    <col min="14052" max="14052" width="7.5703125" style="58" bestFit="1" customWidth="1"/>
    <col min="14053" max="14053" width="11.5703125" style="58" customWidth="1"/>
    <col min="14054" max="14299" width="11.42578125" style="58"/>
    <col min="14300" max="14300" width="20.140625" style="58" customWidth="1"/>
    <col min="14301" max="14301" width="7.5703125" style="58" bestFit="1" customWidth="1"/>
    <col min="14302" max="14302" width="9.140625" style="58" bestFit="1" customWidth="1"/>
    <col min="14303" max="14304" width="7.5703125" style="58" bestFit="1" customWidth="1"/>
    <col min="14305" max="14305" width="12.140625" style="58" bestFit="1" customWidth="1"/>
    <col min="14306" max="14306" width="10.5703125" style="58" bestFit="1" customWidth="1"/>
    <col min="14307" max="14307" width="9.140625" style="58" bestFit="1" customWidth="1"/>
    <col min="14308" max="14308" width="7.5703125" style="58" bestFit="1" customWidth="1"/>
    <col min="14309" max="14309" width="11.5703125" style="58" customWidth="1"/>
    <col min="14310" max="14555" width="11.42578125" style="58"/>
    <col min="14556" max="14556" width="20.140625" style="58" customWidth="1"/>
    <col min="14557" max="14557" width="7.5703125" style="58" bestFit="1" customWidth="1"/>
    <col min="14558" max="14558" width="9.140625" style="58" bestFit="1" customWidth="1"/>
    <col min="14559" max="14560" width="7.5703125" style="58" bestFit="1" customWidth="1"/>
    <col min="14561" max="14561" width="12.140625" style="58" bestFit="1" customWidth="1"/>
    <col min="14562" max="14562" width="10.5703125" style="58" bestFit="1" customWidth="1"/>
    <col min="14563" max="14563" width="9.140625" style="58" bestFit="1" customWidth="1"/>
    <col min="14564" max="14564" width="7.5703125" style="58" bestFit="1" customWidth="1"/>
    <col min="14565" max="14565" width="11.5703125" style="58" customWidth="1"/>
    <col min="14566" max="14811" width="11.42578125" style="58"/>
    <col min="14812" max="14812" width="20.140625" style="58" customWidth="1"/>
    <col min="14813" max="14813" width="7.5703125" style="58" bestFit="1" customWidth="1"/>
    <col min="14814" max="14814" width="9.140625" style="58" bestFit="1" customWidth="1"/>
    <col min="14815" max="14816" width="7.5703125" style="58" bestFit="1" customWidth="1"/>
    <col min="14817" max="14817" width="12.140625" style="58" bestFit="1" customWidth="1"/>
    <col min="14818" max="14818" width="10.5703125" style="58" bestFit="1" customWidth="1"/>
    <col min="14819" max="14819" width="9.140625" style="58" bestFit="1" customWidth="1"/>
    <col min="14820" max="14820" width="7.5703125" style="58" bestFit="1" customWidth="1"/>
    <col min="14821" max="14821" width="11.5703125" style="58" customWidth="1"/>
    <col min="14822" max="15067" width="11.42578125" style="58"/>
    <col min="15068" max="15068" width="20.140625" style="58" customWidth="1"/>
    <col min="15069" max="15069" width="7.5703125" style="58" bestFit="1" customWidth="1"/>
    <col min="15070" max="15070" width="9.140625" style="58" bestFit="1" customWidth="1"/>
    <col min="15071" max="15072" width="7.5703125" style="58" bestFit="1" customWidth="1"/>
    <col min="15073" max="15073" width="12.140625" style="58" bestFit="1" customWidth="1"/>
    <col min="15074" max="15074" width="10.5703125" style="58" bestFit="1" customWidth="1"/>
    <col min="15075" max="15075" width="9.140625" style="58" bestFit="1" customWidth="1"/>
    <col min="15076" max="15076" width="7.5703125" style="58" bestFit="1" customWidth="1"/>
    <col min="15077" max="15077" width="11.5703125" style="58" customWidth="1"/>
    <col min="15078" max="15323" width="11.42578125" style="58"/>
    <col min="15324" max="15324" width="20.140625" style="58" customWidth="1"/>
    <col min="15325" max="15325" width="7.5703125" style="58" bestFit="1" customWidth="1"/>
    <col min="15326" max="15326" width="9.140625" style="58" bestFit="1" customWidth="1"/>
    <col min="15327" max="15328" width="7.5703125" style="58" bestFit="1" customWidth="1"/>
    <col min="15329" max="15329" width="12.140625" style="58" bestFit="1" customWidth="1"/>
    <col min="15330" max="15330" width="10.5703125" style="58" bestFit="1" customWidth="1"/>
    <col min="15331" max="15331" width="9.140625" style="58" bestFit="1" customWidth="1"/>
    <col min="15332" max="15332" width="7.5703125" style="58" bestFit="1" customWidth="1"/>
    <col min="15333" max="15333" width="11.5703125" style="58" customWidth="1"/>
    <col min="15334" max="15579" width="11.42578125" style="58"/>
    <col min="15580" max="15580" width="20.140625" style="58" customWidth="1"/>
    <col min="15581" max="15581" width="7.5703125" style="58" bestFit="1" customWidth="1"/>
    <col min="15582" max="15582" width="9.140625" style="58" bestFit="1" customWidth="1"/>
    <col min="15583" max="15584" width="7.5703125" style="58" bestFit="1" customWidth="1"/>
    <col min="15585" max="15585" width="12.140625" style="58" bestFit="1" customWidth="1"/>
    <col min="15586" max="15586" width="10.5703125" style="58" bestFit="1" customWidth="1"/>
    <col min="15587" max="15587" width="9.140625" style="58" bestFit="1" customWidth="1"/>
    <col min="15588" max="15588" width="7.5703125" style="58" bestFit="1" customWidth="1"/>
    <col min="15589" max="15589" width="11.5703125" style="58" customWidth="1"/>
    <col min="15590" max="15835" width="11.42578125" style="58"/>
    <col min="15836" max="15836" width="20.140625" style="58" customWidth="1"/>
    <col min="15837" max="15837" width="7.5703125" style="58" bestFit="1" customWidth="1"/>
    <col min="15838" max="15838" width="9.140625" style="58" bestFit="1" customWidth="1"/>
    <col min="15839" max="15840" width="7.5703125" style="58" bestFit="1" customWidth="1"/>
    <col min="15841" max="15841" width="12.140625" style="58" bestFit="1" customWidth="1"/>
    <col min="15842" max="15842" width="10.5703125" style="58" bestFit="1" customWidth="1"/>
    <col min="15843" max="15843" width="9.140625" style="58" bestFit="1" customWidth="1"/>
    <col min="15844" max="15844" width="7.5703125" style="58" bestFit="1" customWidth="1"/>
    <col min="15845" max="15845" width="11.5703125" style="58" customWidth="1"/>
    <col min="15846" max="16091" width="11.42578125" style="58"/>
    <col min="16092" max="16092" width="20.140625" style="58" customWidth="1"/>
    <col min="16093" max="16093" width="7.5703125" style="58" bestFit="1" customWidth="1"/>
    <col min="16094" max="16094" width="9.140625" style="58" bestFit="1" customWidth="1"/>
    <col min="16095" max="16096" width="7.5703125" style="58" bestFit="1" customWidth="1"/>
    <col min="16097" max="16097" width="12.140625" style="58" bestFit="1" customWidth="1"/>
    <col min="16098" max="16098" width="10.5703125" style="58" bestFit="1" customWidth="1"/>
    <col min="16099" max="16099" width="9.140625" style="58" bestFit="1" customWidth="1"/>
    <col min="16100" max="16100" width="7.5703125" style="58" bestFit="1" customWidth="1"/>
    <col min="16101" max="16101" width="11.5703125" style="58" customWidth="1"/>
    <col min="16102" max="16384" width="11.42578125" style="58"/>
  </cols>
  <sheetData>
    <row r="1" spans="1:44" ht="17.25" customHeight="1">
      <c r="A1" s="206"/>
      <c r="B1" s="941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2"/>
      <c r="AA1" s="942"/>
      <c r="AB1" s="942"/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3"/>
    </row>
    <row r="2" spans="1:44" ht="16.5" customHeight="1">
      <c r="A2" s="206"/>
      <c r="B2" s="533"/>
      <c r="C2" s="950" t="s">
        <v>3085</v>
      </c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0"/>
      <c r="AK2" s="950"/>
      <c r="AL2" s="950"/>
      <c r="AM2" s="950"/>
      <c r="AN2" s="950"/>
      <c r="AO2" s="950"/>
      <c r="AP2" s="950"/>
      <c r="AQ2" s="950"/>
      <c r="AR2" s="951"/>
    </row>
    <row r="3" spans="1:44" ht="18">
      <c r="A3" s="206"/>
      <c r="B3" s="533"/>
      <c r="C3" s="952" t="s">
        <v>3086</v>
      </c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  <c r="AJ3" s="952"/>
      <c r="AK3" s="952"/>
      <c r="AL3" s="952"/>
      <c r="AM3" s="952"/>
      <c r="AN3" s="952"/>
      <c r="AO3" s="952"/>
      <c r="AP3" s="952"/>
      <c r="AQ3" s="952"/>
      <c r="AR3" s="953"/>
    </row>
    <row r="4" spans="1:44" ht="30.75" customHeight="1" thickBot="1">
      <c r="A4" s="207"/>
      <c r="B4" s="534"/>
      <c r="C4" s="954" t="s">
        <v>433</v>
      </c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5"/>
      <c r="AR4" s="956"/>
    </row>
    <row r="5" spans="1:44" ht="18" customHeight="1">
      <c r="A5" s="935" t="s">
        <v>3087</v>
      </c>
      <c r="B5" s="945" t="s">
        <v>3088</v>
      </c>
      <c r="C5" s="947" t="s">
        <v>3089</v>
      </c>
      <c r="D5" s="948"/>
      <c r="E5" s="948"/>
      <c r="F5" s="948"/>
      <c r="G5" s="948"/>
      <c r="H5" s="948"/>
      <c r="I5" s="948"/>
      <c r="J5" s="948"/>
      <c r="K5" s="948"/>
      <c r="L5" s="949"/>
      <c r="M5" s="949"/>
      <c r="N5" s="949"/>
      <c r="O5" s="937" t="s">
        <v>3090</v>
      </c>
      <c r="P5" s="938"/>
      <c r="Q5" s="938"/>
      <c r="R5" s="939"/>
      <c r="S5" s="937" t="s">
        <v>3091</v>
      </c>
      <c r="T5" s="938"/>
      <c r="U5" s="938"/>
      <c r="V5" s="939"/>
      <c r="W5" s="937" t="s">
        <v>3092</v>
      </c>
      <c r="X5" s="938"/>
      <c r="Y5" s="938"/>
      <c r="Z5" s="939"/>
      <c r="AA5" s="937" t="s">
        <v>3093</v>
      </c>
      <c r="AB5" s="938"/>
      <c r="AC5" s="938"/>
      <c r="AD5" s="939"/>
      <c r="AE5" s="937" t="s">
        <v>3094</v>
      </c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9"/>
      <c r="AQ5" s="940" t="s">
        <v>3095</v>
      </c>
      <c r="AR5" s="944" t="s">
        <v>3096</v>
      </c>
    </row>
    <row r="6" spans="1:44" ht="25.5" customHeight="1">
      <c r="A6" s="936"/>
      <c r="B6" s="946"/>
      <c r="C6" s="547">
        <v>0</v>
      </c>
      <c r="D6" s="548" t="s">
        <v>484</v>
      </c>
      <c r="E6" s="548">
        <v>1</v>
      </c>
      <c r="F6" s="548" t="s">
        <v>484</v>
      </c>
      <c r="G6" s="548">
        <v>2</v>
      </c>
      <c r="H6" s="548" t="s">
        <v>484</v>
      </c>
      <c r="I6" s="548">
        <v>3</v>
      </c>
      <c r="J6" s="548" t="s">
        <v>484</v>
      </c>
      <c r="K6" s="549" t="s">
        <v>3097</v>
      </c>
      <c r="L6" s="550" t="s">
        <v>484</v>
      </c>
      <c r="M6" s="549" t="s">
        <v>3098</v>
      </c>
      <c r="N6" s="550" t="s">
        <v>484</v>
      </c>
      <c r="O6" s="553" t="s">
        <v>3099</v>
      </c>
      <c r="P6" s="551" t="s">
        <v>484</v>
      </c>
      <c r="Q6" s="551" t="s">
        <v>3100</v>
      </c>
      <c r="R6" s="552" t="s">
        <v>484</v>
      </c>
      <c r="S6" s="553" t="s">
        <v>3099</v>
      </c>
      <c r="T6" s="551" t="s">
        <v>484</v>
      </c>
      <c r="U6" s="551" t="s">
        <v>3100</v>
      </c>
      <c r="V6" s="552" t="s">
        <v>484</v>
      </c>
      <c r="W6" s="553" t="s">
        <v>3101</v>
      </c>
      <c r="X6" s="551" t="s">
        <v>484</v>
      </c>
      <c r="Y6" s="551" t="s">
        <v>3102</v>
      </c>
      <c r="Z6" s="552" t="s">
        <v>484</v>
      </c>
      <c r="AA6" s="553" t="s">
        <v>3101</v>
      </c>
      <c r="AB6" s="551" t="s">
        <v>484</v>
      </c>
      <c r="AC6" s="551" t="s">
        <v>3102</v>
      </c>
      <c r="AD6" s="552" t="s">
        <v>484</v>
      </c>
      <c r="AE6" s="606" t="s">
        <v>3103</v>
      </c>
      <c r="AF6" s="548" t="s">
        <v>484</v>
      </c>
      <c r="AG6" s="605" t="s">
        <v>3104</v>
      </c>
      <c r="AH6" s="548" t="s">
        <v>484</v>
      </c>
      <c r="AI6" s="605" t="s">
        <v>3105</v>
      </c>
      <c r="AJ6" s="548" t="s">
        <v>484</v>
      </c>
      <c r="AK6" s="605" t="s">
        <v>3106</v>
      </c>
      <c r="AL6" s="548" t="s">
        <v>484</v>
      </c>
      <c r="AM6" s="605" t="s">
        <v>3107</v>
      </c>
      <c r="AN6" s="548" t="s">
        <v>484</v>
      </c>
      <c r="AO6" s="605" t="s">
        <v>3108</v>
      </c>
      <c r="AP6" s="550" t="s">
        <v>484</v>
      </c>
      <c r="AQ6" s="940"/>
      <c r="AR6" s="944"/>
    </row>
    <row r="7" spans="1:44" ht="27.75" customHeight="1">
      <c r="A7" s="535"/>
      <c r="B7" s="536" t="s">
        <v>3109</v>
      </c>
      <c r="C7" s="537">
        <v>969387</v>
      </c>
      <c r="D7" s="538">
        <v>35.626261029992762</v>
      </c>
      <c r="E7" s="539">
        <v>1160295</v>
      </c>
      <c r="F7" s="538">
        <v>42.642383838235347</v>
      </c>
      <c r="G7" s="539">
        <v>517149</v>
      </c>
      <c r="H7" s="538">
        <v>19.005913288913227</v>
      </c>
      <c r="I7" s="540">
        <v>4498</v>
      </c>
      <c r="J7" s="541">
        <v>52.418133084722065</v>
      </c>
      <c r="K7" s="540">
        <v>62751</v>
      </c>
      <c r="L7" s="542">
        <v>2.30618267615831</v>
      </c>
      <c r="M7" s="540">
        <v>6910</v>
      </c>
      <c r="N7" s="542">
        <v>92.908021059151437</v>
      </c>
      <c r="O7" s="537">
        <v>1332571</v>
      </c>
      <c r="P7" s="543">
        <v>48.973755875618799</v>
      </c>
      <c r="Q7" s="539">
        <v>1388419</v>
      </c>
      <c r="R7" s="544">
        <v>51.026244124381201</v>
      </c>
      <c r="S7" s="537">
        <v>1979279</v>
      </c>
      <c r="T7" s="543">
        <v>48.47463571388861</v>
      </c>
      <c r="U7" s="539">
        <v>2103844</v>
      </c>
      <c r="V7" s="545">
        <v>51.525364286111383</v>
      </c>
      <c r="W7" s="537">
        <v>1897179</v>
      </c>
      <c r="X7" s="538">
        <v>69.723850510292209</v>
      </c>
      <c r="Y7" s="539">
        <v>823811</v>
      </c>
      <c r="Z7" s="545">
        <v>30.276149489707787</v>
      </c>
      <c r="AA7" s="537">
        <v>3894010</v>
      </c>
      <c r="AB7" s="538">
        <v>95.368422650995328</v>
      </c>
      <c r="AC7" s="539">
        <v>189113</v>
      </c>
      <c r="AD7" s="545">
        <v>4.6315773490046706</v>
      </c>
      <c r="AE7" s="537">
        <v>1146755</v>
      </c>
      <c r="AF7" s="543">
        <v>28.085242594945093</v>
      </c>
      <c r="AG7" s="539">
        <v>1336199</v>
      </c>
      <c r="AH7" s="543">
        <v>32.724926483968275</v>
      </c>
      <c r="AI7" s="539">
        <v>951416</v>
      </c>
      <c r="AJ7" s="543">
        <v>23.301183922208565</v>
      </c>
      <c r="AK7" s="539">
        <v>634499</v>
      </c>
      <c r="AL7" s="543">
        <v>15.539551465875507</v>
      </c>
      <c r="AM7" s="539">
        <v>5671</v>
      </c>
      <c r="AN7" s="538">
        <v>0.13888878684281616</v>
      </c>
      <c r="AO7" s="539">
        <v>8581</v>
      </c>
      <c r="AP7" s="545">
        <v>0.2101577640448255</v>
      </c>
      <c r="AQ7" s="546">
        <v>2720990</v>
      </c>
      <c r="AR7" s="546">
        <v>4083123</v>
      </c>
    </row>
    <row r="8" spans="1:44" ht="18" customHeight="1" thickBot="1">
      <c r="A8" s="17"/>
      <c r="B8" s="185" t="s">
        <v>288</v>
      </c>
      <c r="C8" s="187">
        <v>16208</v>
      </c>
      <c r="D8" s="172">
        <v>25.861628797549148</v>
      </c>
      <c r="E8" s="171">
        <v>36963</v>
      </c>
      <c r="F8" s="172">
        <v>58.978491192238955</v>
      </c>
      <c r="G8" s="171">
        <v>8472</v>
      </c>
      <c r="H8" s="172">
        <v>13.51799846821547</v>
      </c>
      <c r="I8" s="171">
        <v>1</v>
      </c>
      <c r="J8" s="239">
        <v>1.5956088843502682E-3</v>
      </c>
      <c r="K8" s="171">
        <v>898</v>
      </c>
      <c r="L8" s="188">
        <v>1.4328567781465407</v>
      </c>
      <c r="M8" s="171">
        <v>130</v>
      </c>
      <c r="N8" s="188">
        <v>0.19264729491090063</v>
      </c>
      <c r="O8" s="179">
        <v>30693</v>
      </c>
      <c r="P8" s="182">
        <v>48.974023487362778</v>
      </c>
      <c r="Q8" s="181">
        <v>31979</v>
      </c>
      <c r="R8" s="183">
        <v>51.025976512637229</v>
      </c>
      <c r="S8" s="179">
        <v>15654</v>
      </c>
      <c r="T8" s="182">
        <v>58.165198974473299</v>
      </c>
      <c r="U8" s="181">
        <v>11259</v>
      </c>
      <c r="V8" s="184">
        <v>41.834801025526694</v>
      </c>
      <c r="W8" s="179">
        <v>42894</v>
      </c>
      <c r="X8" s="180">
        <v>68.442047485320401</v>
      </c>
      <c r="Y8" s="181">
        <v>19778</v>
      </c>
      <c r="Z8" s="184">
        <v>31.557952514679599</v>
      </c>
      <c r="AA8" s="179">
        <v>22651</v>
      </c>
      <c r="AB8" s="180">
        <v>84.163787017426529</v>
      </c>
      <c r="AC8" s="181">
        <v>4262</v>
      </c>
      <c r="AD8" s="184">
        <v>15.836212982573478</v>
      </c>
      <c r="AE8" s="187">
        <v>4998</v>
      </c>
      <c r="AF8" s="172">
        <v>18.570950841600713</v>
      </c>
      <c r="AG8" s="171">
        <v>11897</v>
      </c>
      <c r="AH8" s="172">
        <v>44.205402593542154</v>
      </c>
      <c r="AI8" s="171">
        <v>6251</v>
      </c>
      <c r="AJ8" s="173">
        <v>23.226693419537025</v>
      </c>
      <c r="AK8" s="171">
        <v>3753</v>
      </c>
      <c r="AL8" s="173">
        <v>13.944933675175566</v>
      </c>
      <c r="AM8" s="171">
        <v>10</v>
      </c>
      <c r="AN8" s="172">
        <v>3.7156764388957007E-2</v>
      </c>
      <c r="AO8" s="171">
        <v>4</v>
      </c>
      <c r="AP8" s="193">
        <v>1.4862705755582805E-2</v>
      </c>
      <c r="AQ8" s="598">
        <v>62672</v>
      </c>
      <c r="AR8" s="169">
        <v>26913</v>
      </c>
    </row>
    <row r="9" spans="1:44" ht="15">
      <c r="A9" s="343">
        <v>142</v>
      </c>
      <c r="B9" s="341" t="s">
        <v>67</v>
      </c>
      <c r="C9" s="302">
        <v>589</v>
      </c>
      <c r="D9" s="303">
        <v>19.542136695421366</v>
      </c>
      <c r="E9" s="304">
        <v>1845</v>
      </c>
      <c r="F9" s="303">
        <v>61.214333112143329</v>
      </c>
      <c r="G9" s="304">
        <v>525</v>
      </c>
      <c r="H9" s="303">
        <v>17.418712674187127</v>
      </c>
      <c r="I9" s="304">
        <v>0</v>
      </c>
      <c r="J9" s="305">
        <v>0</v>
      </c>
      <c r="K9" s="304">
        <v>53</v>
      </c>
      <c r="L9" s="306">
        <v>1.7584605175846053</v>
      </c>
      <c r="M9" s="304">
        <v>2</v>
      </c>
      <c r="N9" s="306">
        <v>6.5984823490597158E-2</v>
      </c>
      <c r="O9" s="310">
        <v>1480</v>
      </c>
      <c r="P9" s="307">
        <v>49.104180491041802</v>
      </c>
      <c r="Q9" s="308">
        <v>1534</v>
      </c>
      <c r="R9" s="309">
        <v>50.895819508958198</v>
      </c>
      <c r="S9" s="310">
        <v>431</v>
      </c>
      <c r="T9" s="307">
        <v>53.473945409429277</v>
      </c>
      <c r="U9" s="308">
        <v>375</v>
      </c>
      <c r="V9" s="311">
        <v>46.526054590570723</v>
      </c>
      <c r="W9" s="310">
        <v>1722</v>
      </c>
      <c r="X9" s="303">
        <v>57.133377571333774</v>
      </c>
      <c r="Y9" s="308">
        <v>1292</v>
      </c>
      <c r="Z9" s="311">
        <v>42.866622428666226</v>
      </c>
      <c r="AA9" s="310">
        <v>661</v>
      </c>
      <c r="AB9" s="303">
        <v>82.009925558312659</v>
      </c>
      <c r="AC9" s="310">
        <v>145</v>
      </c>
      <c r="AD9" s="311">
        <v>17.990074441687344</v>
      </c>
      <c r="AE9" s="310">
        <v>160</v>
      </c>
      <c r="AF9" s="303">
        <v>19.851116625310176</v>
      </c>
      <c r="AG9" s="308">
        <v>329</v>
      </c>
      <c r="AH9" s="303">
        <v>40.818858560794048</v>
      </c>
      <c r="AI9" s="308">
        <v>214</v>
      </c>
      <c r="AJ9" s="307">
        <v>26.550868486352357</v>
      </c>
      <c r="AK9" s="308">
        <v>102</v>
      </c>
      <c r="AL9" s="307">
        <v>12.655086848635236</v>
      </c>
      <c r="AM9" s="308">
        <v>1</v>
      </c>
      <c r="AN9" s="303">
        <v>0.12406947890818859</v>
      </c>
      <c r="AO9" s="308">
        <v>0</v>
      </c>
      <c r="AP9" s="311">
        <v>0</v>
      </c>
      <c r="AQ9" s="599">
        <v>3014</v>
      </c>
      <c r="AR9" s="312">
        <v>806</v>
      </c>
    </row>
    <row r="10" spans="1:44" ht="15">
      <c r="A10" s="338">
        <v>425</v>
      </c>
      <c r="B10" s="339" t="s">
        <v>147</v>
      </c>
      <c r="C10" s="302">
        <v>1575</v>
      </c>
      <c r="D10" s="303">
        <v>26.59125443187574</v>
      </c>
      <c r="E10" s="304">
        <v>3206</v>
      </c>
      <c r="F10" s="303">
        <v>54.127975687995942</v>
      </c>
      <c r="G10" s="304">
        <v>1060</v>
      </c>
      <c r="H10" s="303">
        <v>17.896336316056054</v>
      </c>
      <c r="I10" s="304">
        <v>0</v>
      </c>
      <c r="J10" s="305">
        <v>0</v>
      </c>
      <c r="K10" s="304">
        <v>69</v>
      </c>
      <c r="L10" s="306">
        <v>1.1649501941583655</v>
      </c>
      <c r="M10" s="304">
        <v>13</v>
      </c>
      <c r="N10" s="306">
        <v>0.20474321788090771</v>
      </c>
      <c r="O10" s="310">
        <v>3012</v>
      </c>
      <c r="P10" s="307">
        <v>50.852608475434749</v>
      </c>
      <c r="Q10" s="308">
        <v>2911</v>
      </c>
      <c r="R10" s="309">
        <v>49.147391524565251</v>
      </c>
      <c r="S10" s="310">
        <v>1325</v>
      </c>
      <c r="T10" s="307">
        <v>58.012259194395796</v>
      </c>
      <c r="U10" s="308">
        <v>959</v>
      </c>
      <c r="V10" s="311">
        <v>41.987740805604204</v>
      </c>
      <c r="W10" s="310">
        <v>3111</v>
      </c>
      <c r="X10" s="303">
        <v>52.524058754009793</v>
      </c>
      <c r="Y10" s="308">
        <v>2812</v>
      </c>
      <c r="Z10" s="311">
        <v>47.475941245990207</v>
      </c>
      <c r="AA10" s="310">
        <v>1811</v>
      </c>
      <c r="AB10" s="303">
        <v>79.290718038528894</v>
      </c>
      <c r="AC10" s="310">
        <v>473</v>
      </c>
      <c r="AD10" s="311">
        <v>20.709281961471106</v>
      </c>
      <c r="AE10" s="310">
        <v>422</v>
      </c>
      <c r="AF10" s="303">
        <v>18.476357267950963</v>
      </c>
      <c r="AG10" s="308">
        <v>1029</v>
      </c>
      <c r="AH10" s="303">
        <v>45.052539404553414</v>
      </c>
      <c r="AI10" s="308">
        <v>535</v>
      </c>
      <c r="AJ10" s="307">
        <v>23.423817863397549</v>
      </c>
      <c r="AK10" s="308">
        <v>295</v>
      </c>
      <c r="AL10" s="307">
        <v>12.915936952714535</v>
      </c>
      <c r="AM10" s="308">
        <v>2</v>
      </c>
      <c r="AN10" s="303">
        <v>8.7565674255691769E-2</v>
      </c>
      <c r="AO10" s="308">
        <v>1</v>
      </c>
      <c r="AP10" s="311">
        <v>4.3782837127845885E-2</v>
      </c>
      <c r="AQ10" s="599">
        <v>5923</v>
      </c>
      <c r="AR10" s="312">
        <v>2284</v>
      </c>
    </row>
    <row r="11" spans="1:44" ht="15">
      <c r="A11" s="338">
        <v>579</v>
      </c>
      <c r="B11" s="339" t="s">
        <v>171</v>
      </c>
      <c r="C11" s="302">
        <v>5639</v>
      </c>
      <c r="D11" s="303">
        <v>21.359848484848484</v>
      </c>
      <c r="E11" s="304">
        <v>16247</v>
      </c>
      <c r="F11" s="303">
        <v>61.541666666666664</v>
      </c>
      <c r="G11" s="304">
        <v>4110</v>
      </c>
      <c r="H11" s="303">
        <v>15.568181818181817</v>
      </c>
      <c r="I11" s="304">
        <v>1</v>
      </c>
      <c r="J11" s="305">
        <v>3.787878787878788E-3</v>
      </c>
      <c r="K11" s="304">
        <v>356</v>
      </c>
      <c r="L11" s="306">
        <v>1.3484848484848484</v>
      </c>
      <c r="M11" s="304">
        <v>47</v>
      </c>
      <c r="N11" s="306">
        <v>0.13014852243148065</v>
      </c>
      <c r="O11" s="310">
        <v>12779</v>
      </c>
      <c r="P11" s="307">
        <v>48.405303030303031</v>
      </c>
      <c r="Q11" s="308">
        <v>13621</v>
      </c>
      <c r="R11" s="309">
        <v>51.594696969696976</v>
      </c>
      <c r="S11" s="310">
        <v>8938</v>
      </c>
      <c r="T11" s="307">
        <v>57.50498616740655</v>
      </c>
      <c r="U11" s="308">
        <v>6605</v>
      </c>
      <c r="V11" s="311">
        <v>42.49501383259345</v>
      </c>
      <c r="W11" s="310">
        <v>21437</v>
      </c>
      <c r="X11" s="303">
        <v>81.200757575757578</v>
      </c>
      <c r="Y11" s="308">
        <v>4963</v>
      </c>
      <c r="Z11" s="311">
        <v>18.799242424242422</v>
      </c>
      <c r="AA11" s="310">
        <v>13227</v>
      </c>
      <c r="AB11" s="303">
        <v>85.099401659911209</v>
      </c>
      <c r="AC11" s="310">
        <v>2316</v>
      </c>
      <c r="AD11" s="311">
        <v>14.900598340088786</v>
      </c>
      <c r="AE11" s="310">
        <v>2875</v>
      </c>
      <c r="AF11" s="303">
        <v>18.497072637200027</v>
      </c>
      <c r="AG11" s="308">
        <v>6722</v>
      </c>
      <c r="AH11" s="303">
        <v>43.247764266872544</v>
      </c>
      <c r="AI11" s="308">
        <v>3724</v>
      </c>
      <c r="AJ11" s="307">
        <v>23.959338609020136</v>
      </c>
      <c r="AK11" s="308">
        <v>2213</v>
      </c>
      <c r="AL11" s="307">
        <v>14.237920607347359</v>
      </c>
      <c r="AM11" s="308">
        <v>6</v>
      </c>
      <c r="AN11" s="303">
        <v>3.8602586373287007E-2</v>
      </c>
      <c r="AO11" s="308">
        <v>3</v>
      </c>
      <c r="AP11" s="311">
        <v>1.9301293186643503E-2</v>
      </c>
      <c r="AQ11" s="599">
        <v>26400</v>
      </c>
      <c r="AR11" s="312">
        <v>15543</v>
      </c>
    </row>
    <row r="12" spans="1:44" ht="15">
      <c r="A12" s="338">
        <v>585</v>
      </c>
      <c r="B12" s="339" t="s">
        <v>173</v>
      </c>
      <c r="C12" s="302">
        <v>1378</v>
      </c>
      <c r="D12" s="303">
        <v>19.310538116591928</v>
      </c>
      <c r="E12" s="304">
        <v>4360</v>
      </c>
      <c r="F12" s="303">
        <v>61.098654708520186</v>
      </c>
      <c r="G12" s="304">
        <v>1327</v>
      </c>
      <c r="H12" s="303">
        <v>18.595852017937219</v>
      </c>
      <c r="I12" s="304">
        <v>0</v>
      </c>
      <c r="J12" s="305">
        <v>0</v>
      </c>
      <c r="K12" s="304">
        <v>55</v>
      </c>
      <c r="L12" s="306">
        <v>0.77073991031390132</v>
      </c>
      <c r="M12" s="304">
        <v>16</v>
      </c>
      <c r="N12" s="306">
        <v>0.22136137244050913</v>
      </c>
      <c r="O12" s="310">
        <v>3466</v>
      </c>
      <c r="P12" s="307">
        <v>48.570627802690581</v>
      </c>
      <c r="Q12" s="308">
        <v>3670</v>
      </c>
      <c r="R12" s="309">
        <v>51.429372197309419</v>
      </c>
      <c r="S12" s="310">
        <v>1793</v>
      </c>
      <c r="T12" s="307">
        <v>58.441981747066492</v>
      </c>
      <c r="U12" s="308">
        <v>1275</v>
      </c>
      <c r="V12" s="311">
        <v>41.558018252933508</v>
      </c>
      <c r="W12" s="310">
        <v>4936</v>
      </c>
      <c r="X12" s="303">
        <v>69.170403587443957</v>
      </c>
      <c r="Y12" s="308">
        <v>2200</v>
      </c>
      <c r="Z12" s="311">
        <v>30.829596412556054</v>
      </c>
      <c r="AA12" s="310">
        <v>2653</v>
      </c>
      <c r="AB12" s="303">
        <v>86.473272490221646</v>
      </c>
      <c r="AC12" s="310">
        <v>415</v>
      </c>
      <c r="AD12" s="311">
        <v>13.526727509778357</v>
      </c>
      <c r="AE12" s="310">
        <v>558</v>
      </c>
      <c r="AF12" s="303">
        <v>18.187744458930901</v>
      </c>
      <c r="AG12" s="308">
        <v>1335</v>
      </c>
      <c r="AH12" s="303">
        <v>43.513689700130378</v>
      </c>
      <c r="AI12" s="308">
        <v>716</v>
      </c>
      <c r="AJ12" s="307">
        <v>23.33767926988266</v>
      </c>
      <c r="AK12" s="308">
        <v>458</v>
      </c>
      <c r="AL12" s="307">
        <v>14.928292046936114</v>
      </c>
      <c r="AM12" s="308">
        <v>1</v>
      </c>
      <c r="AN12" s="303">
        <v>3.259452411994785E-2</v>
      </c>
      <c r="AO12" s="308">
        <v>0</v>
      </c>
      <c r="AP12" s="311">
        <v>0</v>
      </c>
      <c r="AQ12" s="599">
        <v>7136</v>
      </c>
      <c r="AR12" s="312">
        <v>3068</v>
      </c>
    </row>
    <row r="13" spans="1:44" ht="15">
      <c r="A13" s="338">
        <v>591</v>
      </c>
      <c r="B13" s="339" t="s">
        <v>175</v>
      </c>
      <c r="C13" s="302">
        <v>3271</v>
      </c>
      <c r="D13" s="303">
        <v>31.244626993982234</v>
      </c>
      <c r="E13" s="304">
        <v>6304</v>
      </c>
      <c r="F13" s="303">
        <v>60.215875441780497</v>
      </c>
      <c r="G13" s="304">
        <v>612</v>
      </c>
      <c r="H13" s="303">
        <v>5.8458305473302126</v>
      </c>
      <c r="I13" s="304">
        <v>0</v>
      </c>
      <c r="J13" s="305">
        <v>0</v>
      </c>
      <c r="K13" s="304">
        <v>276</v>
      </c>
      <c r="L13" s="306">
        <v>2.6363549527175469</v>
      </c>
      <c r="M13" s="304">
        <v>6</v>
      </c>
      <c r="N13" s="306">
        <v>4.8035354020559126E-2</v>
      </c>
      <c r="O13" s="310">
        <v>5025</v>
      </c>
      <c r="P13" s="307">
        <v>47.998853758716209</v>
      </c>
      <c r="Q13" s="308">
        <v>5444</v>
      </c>
      <c r="R13" s="309">
        <v>52.001146241283791</v>
      </c>
      <c r="S13" s="310">
        <v>2405</v>
      </c>
      <c r="T13" s="307">
        <v>59.915296462381662</v>
      </c>
      <c r="U13" s="308">
        <v>1609</v>
      </c>
      <c r="V13" s="311">
        <v>40.084703537618338</v>
      </c>
      <c r="W13" s="310">
        <v>6458</v>
      </c>
      <c r="X13" s="303">
        <v>61.686885089311303</v>
      </c>
      <c r="Y13" s="308">
        <v>4011</v>
      </c>
      <c r="Z13" s="311">
        <v>38.313114910688704</v>
      </c>
      <c r="AA13" s="310">
        <v>3302</v>
      </c>
      <c r="AB13" s="303">
        <v>82.262082710513212</v>
      </c>
      <c r="AC13" s="310">
        <v>712</v>
      </c>
      <c r="AD13" s="311">
        <v>17.737917289486795</v>
      </c>
      <c r="AE13" s="310">
        <v>729</v>
      </c>
      <c r="AF13" s="303">
        <v>18.161434977578477</v>
      </c>
      <c r="AG13" s="308">
        <v>1825</v>
      </c>
      <c r="AH13" s="303">
        <v>45.465869456900847</v>
      </c>
      <c r="AI13" s="308">
        <v>880</v>
      </c>
      <c r="AJ13" s="307">
        <v>21.923268560039862</v>
      </c>
      <c r="AK13" s="308">
        <v>580</v>
      </c>
      <c r="AL13" s="307">
        <v>14.449427005480816</v>
      </c>
      <c r="AM13" s="308">
        <v>0</v>
      </c>
      <c r="AN13" s="303">
        <v>0</v>
      </c>
      <c r="AO13" s="308">
        <v>0</v>
      </c>
      <c r="AP13" s="311">
        <v>0</v>
      </c>
      <c r="AQ13" s="599">
        <v>10469</v>
      </c>
      <c r="AR13" s="312">
        <v>4014</v>
      </c>
    </row>
    <row r="14" spans="1:44" ht="15">
      <c r="A14" s="338">
        <v>893</v>
      </c>
      <c r="B14" s="340" t="s">
        <v>265</v>
      </c>
      <c r="C14" s="302">
        <v>3756</v>
      </c>
      <c r="D14" s="303">
        <v>38.602261048304214</v>
      </c>
      <c r="E14" s="304">
        <v>5001</v>
      </c>
      <c r="F14" s="303">
        <v>51.397738951695779</v>
      </c>
      <c r="G14" s="304">
        <v>838</v>
      </c>
      <c r="H14" s="303">
        <v>8.6125385405960948</v>
      </c>
      <c r="I14" s="304">
        <v>0</v>
      </c>
      <c r="J14" s="305">
        <v>0</v>
      </c>
      <c r="K14" s="304">
        <v>89</v>
      </c>
      <c r="L14" s="306">
        <v>0.91469681397738956</v>
      </c>
      <c r="M14" s="304">
        <v>46</v>
      </c>
      <c r="N14" s="306">
        <v>0.52921033516654559</v>
      </c>
      <c r="O14" s="316">
        <v>4931</v>
      </c>
      <c r="P14" s="313">
        <v>50.678314491264132</v>
      </c>
      <c r="Q14" s="314">
        <v>4799</v>
      </c>
      <c r="R14" s="315">
        <v>49.321685508735868</v>
      </c>
      <c r="S14" s="316">
        <v>762</v>
      </c>
      <c r="T14" s="313">
        <v>63.606010016694491</v>
      </c>
      <c r="U14" s="314">
        <v>436</v>
      </c>
      <c r="V14" s="317">
        <v>36.393989983305509</v>
      </c>
      <c r="W14" s="316">
        <v>5230</v>
      </c>
      <c r="X14" s="318">
        <v>53.751284686536479</v>
      </c>
      <c r="Y14" s="314">
        <v>4500</v>
      </c>
      <c r="Z14" s="317">
        <v>46.248715313463521</v>
      </c>
      <c r="AA14" s="310">
        <v>997</v>
      </c>
      <c r="AB14" s="303">
        <v>83.222036727879797</v>
      </c>
      <c r="AC14" s="310">
        <v>201</v>
      </c>
      <c r="AD14" s="311">
        <v>16.7779632721202</v>
      </c>
      <c r="AE14" s="310">
        <v>254</v>
      </c>
      <c r="AF14" s="303">
        <v>21.202003338898166</v>
      </c>
      <c r="AG14" s="308">
        <v>657</v>
      </c>
      <c r="AH14" s="303">
        <v>54.841402337228715</v>
      </c>
      <c r="AI14" s="308">
        <v>182</v>
      </c>
      <c r="AJ14" s="307">
        <v>15.191986644407345</v>
      </c>
      <c r="AK14" s="308">
        <v>105</v>
      </c>
      <c r="AL14" s="307">
        <v>8.7646076794657759</v>
      </c>
      <c r="AM14" s="308">
        <v>0</v>
      </c>
      <c r="AN14" s="303">
        <v>0</v>
      </c>
      <c r="AO14" s="308">
        <v>0</v>
      </c>
      <c r="AP14" s="311">
        <v>0</v>
      </c>
      <c r="AQ14" s="600">
        <v>9730</v>
      </c>
      <c r="AR14" s="319">
        <v>1198</v>
      </c>
    </row>
    <row r="15" spans="1:44" ht="16.5" customHeight="1">
      <c r="A15" s="170"/>
      <c r="B15" s="185" t="s">
        <v>295</v>
      </c>
      <c r="C15" s="187">
        <v>90274</v>
      </c>
      <c r="D15" s="172">
        <v>40.093088945243629</v>
      </c>
      <c r="E15" s="171">
        <v>126108</v>
      </c>
      <c r="F15" s="172">
        <v>56.007923219385233</v>
      </c>
      <c r="G15" s="171">
        <v>7589</v>
      </c>
      <c r="H15" s="172">
        <v>3.3704771252570382</v>
      </c>
      <c r="I15" s="171">
        <v>40</v>
      </c>
      <c r="J15" s="239">
        <v>1.7765065886188106E-2</v>
      </c>
      <c r="K15" s="171">
        <v>1033</v>
      </c>
      <c r="L15" s="188">
        <v>0.45878282651080782</v>
      </c>
      <c r="M15" s="171">
        <v>117</v>
      </c>
      <c r="N15" s="188">
        <v>9.5223753676079784E-2</v>
      </c>
      <c r="O15" s="187">
        <v>110967</v>
      </c>
      <c r="P15" s="173">
        <v>49.28340165481589</v>
      </c>
      <c r="Q15" s="171">
        <v>114194</v>
      </c>
      <c r="R15" s="191">
        <v>50.716598345184117</v>
      </c>
      <c r="S15" s="187">
        <v>20058</v>
      </c>
      <c r="T15" s="178">
        <v>53.875906526994356</v>
      </c>
      <c r="U15" s="171">
        <v>17172</v>
      </c>
      <c r="V15" s="193">
        <v>46.124093473005637</v>
      </c>
      <c r="W15" s="187">
        <v>147155</v>
      </c>
      <c r="X15" s="172">
        <v>65.355456762050267</v>
      </c>
      <c r="Y15" s="171">
        <v>78006</v>
      </c>
      <c r="Z15" s="193">
        <v>34.644543237949733</v>
      </c>
      <c r="AA15" s="187">
        <v>28435</v>
      </c>
      <c r="AB15" s="172">
        <v>76.37657802847167</v>
      </c>
      <c r="AC15" s="171">
        <v>8795</v>
      </c>
      <c r="AD15" s="193">
        <v>23.623421971528337</v>
      </c>
      <c r="AE15" s="187">
        <v>8661</v>
      </c>
      <c r="AF15" s="172">
        <v>23.263497179693797</v>
      </c>
      <c r="AG15" s="171">
        <v>14088</v>
      </c>
      <c r="AH15" s="172">
        <v>37.840451248992743</v>
      </c>
      <c r="AI15" s="171">
        <v>8506</v>
      </c>
      <c r="AJ15" s="173">
        <v>22.847166263765782</v>
      </c>
      <c r="AK15" s="171">
        <v>5961</v>
      </c>
      <c r="AL15" s="173">
        <v>16.011281224818692</v>
      </c>
      <c r="AM15" s="171">
        <v>3</v>
      </c>
      <c r="AN15" s="172">
        <v>8.0580177276390018E-3</v>
      </c>
      <c r="AO15" s="171">
        <v>9</v>
      </c>
      <c r="AP15" s="193">
        <v>2.4174053182917002E-2</v>
      </c>
      <c r="AQ15" s="601">
        <v>225161</v>
      </c>
      <c r="AR15" s="195">
        <v>37230</v>
      </c>
    </row>
    <row r="16" spans="1:44" ht="15">
      <c r="A16" s="338">
        <v>120</v>
      </c>
      <c r="B16" s="341" t="s">
        <v>57</v>
      </c>
      <c r="C16" s="302">
        <v>11108</v>
      </c>
      <c r="D16" s="303">
        <v>48.72998464575565</v>
      </c>
      <c r="E16" s="304">
        <v>10991</v>
      </c>
      <c r="F16" s="303">
        <v>48.216714191708711</v>
      </c>
      <c r="G16" s="304">
        <v>633</v>
      </c>
      <c r="H16" s="303">
        <v>2.776924764202676</v>
      </c>
      <c r="I16" s="304">
        <v>14</v>
      </c>
      <c r="J16" s="305">
        <v>6.141697740732617E-2</v>
      </c>
      <c r="K16" s="304">
        <v>46</v>
      </c>
      <c r="L16" s="306">
        <v>0.20179864005264314</v>
      </c>
      <c r="M16" s="304">
        <v>3</v>
      </c>
      <c r="N16" s="306">
        <v>0.18279944289693592</v>
      </c>
      <c r="O16" s="323">
        <v>11633</v>
      </c>
      <c r="P16" s="320">
        <v>51.033121298530382</v>
      </c>
      <c r="Q16" s="321">
        <v>11162</v>
      </c>
      <c r="R16" s="322">
        <v>48.966878701469618</v>
      </c>
      <c r="S16" s="323">
        <v>801</v>
      </c>
      <c r="T16" s="320">
        <v>58.55263157894737</v>
      </c>
      <c r="U16" s="321">
        <v>567</v>
      </c>
      <c r="V16" s="324">
        <v>41.44736842105263</v>
      </c>
      <c r="W16" s="323">
        <v>13290</v>
      </c>
      <c r="X16" s="325">
        <v>58.302259267383192</v>
      </c>
      <c r="Y16" s="321">
        <v>9505</v>
      </c>
      <c r="Z16" s="324">
        <v>41.697740732616801</v>
      </c>
      <c r="AA16" s="310">
        <v>735</v>
      </c>
      <c r="AB16" s="303">
        <v>53.728070175438589</v>
      </c>
      <c r="AC16" s="310">
        <v>633</v>
      </c>
      <c r="AD16" s="311">
        <v>46.271929824561404</v>
      </c>
      <c r="AE16" s="310">
        <v>378</v>
      </c>
      <c r="AF16" s="303">
        <v>27.631578947368425</v>
      </c>
      <c r="AG16" s="308">
        <v>636</v>
      </c>
      <c r="AH16" s="303">
        <v>46.491228070175438</v>
      </c>
      <c r="AI16" s="308">
        <v>189</v>
      </c>
      <c r="AJ16" s="307">
        <v>13.815789473684212</v>
      </c>
      <c r="AK16" s="308">
        <v>165</v>
      </c>
      <c r="AL16" s="307">
        <v>12.06140350877193</v>
      </c>
      <c r="AM16" s="308">
        <v>0</v>
      </c>
      <c r="AN16" s="303">
        <v>0</v>
      </c>
      <c r="AO16" s="308">
        <v>0</v>
      </c>
      <c r="AP16" s="311">
        <v>0</v>
      </c>
      <c r="AQ16" s="602">
        <v>22795</v>
      </c>
      <c r="AR16" s="326">
        <v>1368</v>
      </c>
    </row>
    <row r="17" spans="1:44" ht="15">
      <c r="A17" s="338">
        <v>154</v>
      </c>
      <c r="B17" s="339" t="s">
        <v>77</v>
      </c>
      <c r="C17" s="302">
        <v>26753</v>
      </c>
      <c r="D17" s="303">
        <v>34.274110894742236</v>
      </c>
      <c r="E17" s="304">
        <v>46939</v>
      </c>
      <c r="F17" s="303">
        <v>60.135031259608482</v>
      </c>
      <c r="G17" s="304">
        <v>3746</v>
      </c>
      <c r="H17" s="303">
        <v>4.7991185815312081</v>
      </c>
      <c r="I17" s="304">
        <v>4</v>
      </c>
      <c r="J17" s="305">
        <v>5.1245259813467257E-3</v>
      </c>
      <c r="K17" s="304">
        <v>522</v>
      </c>
      <c r="L17" s="306">
        <v>0.66875064056574762</v>
      </c>
      <c r="M17" s="304">
        <v>92</v>
      </c>
      <c r="N17" s="306">
        <v>0.13570779295599739</v>
      </c>
      <c r="O17" s="310">
        <v>37147</v>
      </c>
      <c r="P17" s="307">
        <v>47.590191657271703</v>
      </c>
      <c r="Q17" s="308">
        <v>40909</v>
      </c>
      <c r="R17" s="309">
        <v>52.40980834272829</v>
      </c>
      <c r="S17" s="310">
        <v>11614</v>
      </c>
      <c r="T17" s="307">
        <v>53.360900528371232</v>
      </c>
      <c r="U17" s="308">
        <v>10151</v>
      </c>
      <c r="V17" s="311">
        <v>46.639099471628768</v>
      </c>
      <c r="W17" s="310">
        <v>60605</v>
      </c>
      <c r="X17" s="303">
        <v>77.642974274879577</v>
      </c>
      <c r="Y17" s="308">
        <v>17451</v>
      </c>
      <c r="Z17" s="311">
        <v>22.357025725120426</v>
      </c>
      <c r="AA17" s="310">
        <v>17430</v>
      </c>
      <c r="AB17" s="303">
        <v>80.082701585113711</v>
      </c>
      <c r="AC17" s="310">
        <v>4335</v>
      </c>
      <c r="AD17" s="311">
        <v>19.917298414886286</v>
      </c>
      <c r="AE17" s="310">
        <v>5116</v>
      </c>
      <c r="AF17" s="303">
        <v>23.50562830232024</v>
      </c>
      <c r="AG17" s="308">
        <v>7888</v>
      </c>
      <c r="AH17" s="303">
        <v>36.241672409832297</v>
      </c>
      <c r="AI17" s="308">
        <v>5032</v>
      </c>
      <c r="AJ17" s="307">
        <v>23.119687571789569</v>
      </c>
      <c r="AK17" s="308">
        <v>3720</v>
      </c>
      <c r="AL17" s="307">
        <v>17.091660923501035</v>
      </c>
      <c r="AM17" s="308">
        <v>3</v>
      </c>
      <c r="AN17" s="303">
        <v>1.3783597518952445E-2</v>
      </c>
      <c r="AO17" s="308">
        <v>6</v>
      </c>
      <c r="AP17" s="311">
        <v>2.756719503790489E-2</v>
      </c>
      <c r="AQ17" s="599">
        <v>78056</v>
      </c>
      <c r="AR17" s="312">
        <v>21765</v>
      </c>
    </row>
    <row r="18" spans="1:44" ht="15">
      <c r="A18" s="338">
        <v>250</v>
      </c>
      <c r="B18" s="339" t="s">
        <v>99</v>
      </c>
      <c r="C18" s="302">
        <v>19497</v>
      </c>
      <c r="D18" s="303">
        <v>40.605214928357213</v>
      </c>
      <c r="E18" s="304">
        <v>27103</v>
      </c>
      <c r="F18" s="303">
        <v>56.445768077307569</v>
      </c>
      <c r="G18" s="304">
        <v>1151</v>
      </c>
      <c r="H18" s="303">
        <v>2.3971176274575141</v>
      </c>
      <c r="I18" s="304">
        <v>5</v>
      </c>
      <c r="J18" s="305">
        <v>1.0413195601466179E-2</v>
      </c>
      <c r="K18" s="304">
        <v>259</v>
      </c>
      <c r="L18" s="306">
        <v>0.53940353215594805</v>
      </c>
      <c r="M18" s="304">
        <v>1</v>
      </c>
      <c r="N18" s="306">
        <v>5.3930719767683058E-2</v>
      </c>
      <c r="O18" s="310">
        <v>23768</v>
      </c>
      <c r="P18" s="307">
        <v>49.500166611129629</v>
      </c>
      <c r="Q18" s="308">
        <v>24248</v>
      </c>
      <c r="R18" s="309">
        <v>50.499833388870371</v>
      </c>
      <c r="S18" s="310">
        <v>4840</v>
      </c>
      <c r="T18" s="307">
        <v>53.451131971286578</v>
      </c>
      <c r="U18" s="308">
        <v>4215</v>
      </c>
      <c r="V18" s="311">
        <v>46.548868028713422</v>
      </c>
      <c r="W18" s="310">
        <v>31156</v>
      </c>
      <c r="X18" s="303">
        <v>64.886704431856046</v>
      </c>
      <c r="Y18" s="308">
        <v>16860</v>
      </c>
      <c r="Z18" s="311">
        <v>35.113295568143954</v>
      </c>
      <c r="AA18" s="310">
        <v>7305</v>
      </c>
      <c r="AB18" s="303">
        <v>80.673660960795146</v>
      </c>
      <c r="AC18" s="310">
        <v>1750</v>
      </c>
      <c r="AD18" s="311">
        <v>19.326339039204861</v>
      </c>
      <c r="AE18" s="310">
        <v>1660</v>
      </c>
      <c r="AF18" s="303">
        <v>18.332413031474324</v>
      </c>
      <c r="AG18" s="308">
        <v>3309</v>
      </c>
      <c r="AH18" s="303">
        <v>36.54334621755936</v>
      </c>
      <c r="AI18" s="308">
        <v>2555</v>
      </c>
      <c r="AJ18" s="307">
        <v>28.216454997239094</v>
      </c>
      <c r="AK18" s="308">
        <v>1528</v>
      </c>
      <c r="AL18" s="307">
        <v>16.874654886802869</v>
      </c>
      <c r="AM18" s="308">
        <v>0</v>
      </c>
      <c r="AN18" s="303">
        <v>0</v>
      </c>
      <c r="AO18" s="308">
        <v>3</v>
      </c>
      <c r="AP18" s="311">
        <v>3.3130866924351188E-2</v>
      </c>
      <c r="AQ18" s="599">
        <v>48016</v>
      </c>
      <c r="AR18" s="312">
        <v>9055</v>
      </c>
    </row>
    <row r="19" spans="1:44" ht="15">
      <c r="A19" s="338">
        <v>495</v>
      </c>
      <c r="B19" s="339" t="s">
        <v>161</v>
      </c>
      <c r="C19" s="302">
        <v>9572</v>
      </c>
      <c r="D19" s="303">
        <v>36.857912976511358</v>
      </c>
      <c r="E19" s="304">
        <v>15772</v>
      </c>
      <c r="F19" s="303">
        <v>60.731613400077009</v>
      </c>
      <c r="G19" s="304">
        <v>552</v>
      </c>
      <c r="H19" s="303">
        <v>2.1255294570658454</v>
      </c>
      <c r="I19" s="304">
        <v>2</v>
      </c>
      <c r="J19" s="305">
        <v>7.7011936850211789E-3</v>
      </c>
      <c r="K19" s="304">
        <v>71</v>
      </c>
      <c r="L19" s="306">
        <v>0.27339237581825182</v>
      </c>
      <c r="M19" s="304">
        <v>1</v>
      </c>
      <c r="N19" s="306">
        <v>3.8704183922282E-3</v>
      </c>
      <c r="O19" s="310">
        <v>13220</v>
      </c>
      <c r="P19" s="307">
        <v>50.90489025798999</v>
      </c>
      <c r="Q19" s="308">
        <v>12750</v>
      </c>
      <c r="R19" s="309">
        <v>49.09510974201001</v>
      </c>
      <c r="S19" s="310">
        <v>673</v>
      </c>
      <c r="T19" s="307">
        <v>54.274193548387096</v>
      </c>
      <c r="U19" s="308">
        <v>567</v>
      </c>
      <c r="V19" s="311">
        <v>45.725806451612904</v>
      </c>
      <c r="W19" s="310">
        <v>15208</v>
      </c>
      <c r="X19" s="303">
        <v>58.559876780901043</v>
      </c>
      <c r="Y19" s="308">
        <v>10762</v>
      </c>
      <c r="Z19" s="311">
        <v>41.440123219098965</v>
      </c>
      <c r="AA19" s="310">
        <v>700</v>
      </c>
      <c r="AB19" s="303">
        <v>56.451612903225815</v>
      </c>
      <c r="AC19" s="310">
        <v>540</v>
      </c>
      <c r="AD19" s="311">
        <v>43.548387096774192</v>
      </c>
      <c r="AE19" s="310">
        <v>376</v>
      </c>
      <c r="AF19" s="303">
        <v>30.322580645161288</v>
      </c>
      <c r="AG19" s="308">
        <v>528</v>
      </c>
      <c r="AH19" s="303">
        <v>42.58064516129032</v>
      </c>
      <c r="AI19" s="308">
        <v>191</v>
      </c>
      <c r="AJ19" s="307">
        <v>15.403225806451612</v>
      </c>
      <c r="AK19" s="308">
        <v>145</v>
      </c>
      <c r="AL19" s="307">
        <v>11.693548387096774</v>
      </c>
      <c r="AM19" s="308">
        <v>0</v>
      </c>
      <c r="AN19" s="303">
        <v>0</v>
      </c>
      <c r="AO19" s="308">
        <v>0</v>
      </c>
      <c r="AP19" s="311">
        <v>0</v>
      </c>
      <c r="AQ19" s="599">
        <v>25970</v>
      </c>
      <c r="AR19" s="312">
        <v>1240</v>
      </c>
    </row>
    <row r="20" spans="1:44" ht="15">
      <c r="A20" s="338">
        <v>790</v>
      </c>
      <c r="B20" s="339" t="s">
        <v>234</v>
      </c>
      <c r="C20" s="302">
        <v>14094</v>
      </c>
      <c r="D20" s="303">
        <v>54.450625869262872</v>
      </c>
      <c r="E20" s="304">
        <v>11145</v>
      </c>
      <c r="F20" s="303">
        <v>43.057487250811313</v>
      </c>
      <c r="G20" s="304">
        <v>573</v>
      </c>
      <c r="H20" s="303">
        <v>2.2137227630968939</v>
      </c>
      <c r="I20" s="304">
        <v>0</v>
      </c>
      <c r="J20" s="305">
        <v>0</v>
      </c>
      <c r="K20" s="304">
        <v>67</v>
      </c>
      <c r="L20" s="306">
        <v>0.25884716427136456</v>
      </c>
      <c r="M20" s="304">
        <v>5</v>
      </c>
      <c r="N20" s="306">
        <v>1.5292858235204159E-2</v>
      </c>
      <c r="O20" s="310">
        <v>12977</v>
      </c>
      <c r="P20" s="307">
        <v>50.135218667902947</v>
      </c>
      <c r="Q20" s="308">
        <v>12907</v>
      </c>
      <c r="R20" s="309">
        <v>49.864781332097046</v>
      </c>
      <c r="S20" s="310">
        <v>1136</v>
      </c>
      <c r="T20" s="307">
        <v>58.708010335917315</v>
      </c>
      <c r="U20" s="308">
        <v>799</v>
      </c>
      <c r="V20" s="311">
        <v>41.291989664082692</v>
      </c>
      <c r="W20" s="310">
        <v>14932</v>
      </c>
      <c r="X20" s="303">
        <v>57.688147117910681</v>
      </c>
      <c r="Y20" s="308">
        <v>10952</v>
      </c>
      <c r="Z20" s="311">
        <v>42.311852882089326</v>
      </c>
      <c r="AA20" s="310">
        <v>1243</v>
      </c>
      <c r="AB20" s="303">
        <v>64.237726098191217</v>
      </c>
      <c r="AC20" s="310">
        <v>692</v>
      </c>
      <c r="AD20" s="311">
        <v>35.762273901808783</v>
      </c>
      <c r="AE20" s="310">
        <v>534</v>
      </c>
      <c r="AF20" s="303">
        <v>27.596899224806204</v>
      </c>
      <c r="AG20" s="308">
        <v>954</v>
      </c>
      <c r="AH20" s="303">
        <v>49.302325581395351</v>
      </c>
      <c r="AI20" s="308">
        <v>265</v>
      </c>
      <c r="AJ20" s="307">
        <v>13.695090439276486</v>
      </c>
      <c r="AK20" s="308">
        <v>182</v>
      </c>
      <c r="AL20" s="307">
        <v>9.405684754521964</v>
      </c>
      <c r="AM20" s="308">
        <v>0</v>
      </c>
      <c r="AN20" s="303">
        <v>0</v>
      </c>
      <c r="AO20" s="308">
        <v>0</v>
      </c>
      <c r="AP20" s="311">
        <v>0</v>
      </c>
      <c r="AQ20" s="599">
        <v>25884</v>
      </c>
      <c r="AR20" s="312">
        <v>1935</v>
      </c>
    </row>
    <row r="21" spans="1:44" ht="15">
      <c r="A21" s="338">
        <v>895</v>
      </c>
      <c r="B21" s="340" t="s">
        <v>267</v>
      </c>
      <c r="C21" s="302">
        <v>9250</v>
      </c>
      <c r="D21" s="303">
        <v>37.847790507364977</v>
      </c>
      <c r="E21" s="304">
        <v>14158</v>
      </c>
      <c r="F21" s="303">
        <v>57.929623567921439</v>
      </c>
      <c r="G21" s="304">
        <v>934</v>
      </c>
      <c r="H21" s="303">
        <v>3.8216039279869065</v>
      </c>
      <c r="I21" s="304">
        <v>15</v>
      </c>
      <c r="J21" s="305">
        <v>6.137479541734861E-2</v>
      </c>
      <c r="K21" s="304">
        <v>68</v>
      </c>
      <c r="L21" s="306">
        <v>0.27823240589198034</v>
      </c>
      <c r="M21" s="304">
        <v>15</v>
      </c>
      <c r="N21" s="306">
        <v>0.14696276943174394</v>
      </c>
      <c r="O21" s="316">
        <v>12222</v>
      </c>
      <c r="P21" s="313">
        <v>50.008183306055642</v>
      </c>
      <c r="Q21" s="314">
        <v>12218</v>
      </c>
      <c r="R21" s="315">
        <v>49.991816693944351</v>
      </c>
      <c r="S21" s="316">
        <v>994</v>
      </c>
      <c r="T21" s="313">
        <v>53.240492769148361</v>
      </c>
      <c r="U21" s="314">
        <v>873</v>
      </c>
      <c r="V21" s="317">
        <v>46.759507230851632</v>
      </c>
      <c r="W21" s="316">
        <v>11964</v>
      </c>
      <c r="X21" s="318">
        <v>48.952536824877249</v>
      </c>
      <c r="Y21" s="314">
        <v>12476</v>
      </c>
      <c r="Z21" s="317">
        <v>51.047463175122751</v>
      </c>
      <c r="AA21" s="310">
        <v>1022</v>
      </c>
      <c r="AB21" s="303">
        <v>54.740224959828595</v>
      </c>
      <c r="AC21" s="310">
        <v>845</v>
      </c>
      <c r="AD21" s="311">
        <v>45.259775040171398</v>
      </c>
      <c r="AE21" s="310">
        <v>597</v>
      </c>
      <c r="AF21" s="303">
        <v>31.97643277986074</v>
      </c>
      <c r="AG21" s="308">
        <v>773</v>
      </c>
      <c r="AH21" s="303">
        <v>41.403320835565076</v>
      </c>
      <c r="AI21" s="308">
        <v>274</v>
      </c>
      <c r="AJ21" s="307">
        <v>14.675950723085162</v>
      </c>
      <c r="AK21" s="308">
        <v>221</v>
      </c>
      <c r="AL21" s="307">
        <v>11.837171933583289</v>
      </c>
      <c r="AM21" s="308">
        <v>0</v>
      </c>
      <c r="AN21" s="303">
        <v>0</v>
      </c>
      <c r="AO21" s="308">
        <v>0</v>
      </c>
      <c r="AP21" s="311">
        <v>0</v>
      </c>
      <c r="AQ21" s="600">
        <v>24440</v>
      </c>
      <c r="AR21" s="319">
        <v>1867</v>
      </c>
    </row>
    <row r="22" spans="1:44" ht="17.25" customHeight="1">
      <c r="A22" s="170"/>
      <c r="B22" s="185" t="s">
        <v>3039</v>
      </c>
      <c r="C22" s="187">
        <v>251246</v>
      </c>
      <c r="D22" s="172">
        <v>62.425554012318841</v>
      </c>
      <c r="E22" s="171">
        <v>126898</v>
      </c>
      <c r="F22" s="172">
        <v>31.52956844310053</v>
      </c>
      <c r="G22" s="171">
        <v>18837</v>
      </c>
      <c r="H22" s="172">
        <v>4.6803139589487994</v>
      </c>
      <c r="I22" s="171">
        <v>53</v>
      </c>
      <c r="J22" s="239">
        <v>1.3168585221865814E-2</v>
      </c>
      <c r="K22" s="171">
        <v>5293</v>
      </c>
      <c r="L22" s="188">
        <v>1.3151192750818066</v>
      </c>
      <c r="M22" s="171">
        <v>146</v>
      </c>
      <c r="N22" s="188">
        <v>2.9485846793539102E-2</v>
      </c>
      <c r="O22" s="187">
        <v>193635</v>
      </c>
      <c r="P22" s="173">
        <v>48.111301876150698</v>
      </c>
      <c r="Q22" s="171">
        <v>208838</v>
      </c>
      <c r="R22" s="191">
        <v>51.888698123849295</v>
      </c>
      <c r="S22" s="187">
        <v>103168</v>
      </c>
      <c r="T22" s="173">
        <v>52.267131407495967</v>
      </c>
      <c r="U22" s="171">
        <v>94218</v>
      </c>
      <c r="V22" s="193">
        <v>47.732868592504033</v>
      </c>
      <c r="W22" s="187">
        <v>234800</v>
      </c>
      <c r="X22" s="172">
        <v>58.339317171586671</v>
      </c>
      <c r="Y22" s="171">
        <v>167673</v>
      </c>
      <c r="Z22" s="193">
        <v>41.660682828413336</v>
      </c>
      <c r="AA22" s="187">
        <v>153923</v>
      </c>
      <c r="AB22" s="172">
        <v>77.980707851620679</v>
      </c>
      <c r="AC22" s="171">
        <v>43463</v>
      </c>
      <c r="AD22" s="193">
        <v>22.019292148379318</v>
      </c>
      <c r="AE22" s="187">
        <v>33621</v>
      </c>
      <c r="AF22" s="172">
        <v>17.033122916518902</v>
      </c>
      <c r="AG22" s="171">
        <v>64714</v>
      </c>
      <c r="AH22" s="172">
        <v>32.785506570881417</v>
      </c>
      <c r="AI22" s="171">
        <v>60495</v>
      </c>
      <c r="AJ22" s="173">
        <v>30.648070278540523</v>
      </c>
      <c r="AK22" s="171">
        <v>38367</v>
      </c>
      <c r="AL22" s="173">
        <v>19.437548762323569</v>
      </c>
      <c r="AM22" s="171">
        <v>102</v>
      </c>
      <c r="AN22" s="172">
        <v>5.1675397444600937E-2</v>
      </c>
      <c r="AO22" s="171">
        <v>87</v>
      </c>
      <c r="AP22" s="193">
        <v>4.4076074290983147E-2</v>
      </c>
      <c r="AQ22" s="601">
        <v>402473</v>
      </c>
      <c r="AR22" s="195">
        <v>197386</v>
      </c>
    </row>
    <row r="23" spans="1:44" ht="15">
      <c r="A23" s="338">
        <v>45</v>
      </c>
      <c r="B23" s="341" t="s">
        <v>32</v>
      </c>
      <c r="C23" s="302">
        <v>39757</v>
      </c>
      <c r="D23" s="303">
        <v>60.059520212701678</v>
      </c>
      <c r="E23" s="304">
        <v>19769</v>
      </c>
      <c r="F23" s="303">
        <v>29.864342256329689</v>
      </c>
      <c r="G23" s="304">
        <v>5089</v>
      </c>
      <c r="H23" s="303">
        <v>7.6877756964167014</v>
      </c>
      <c r="I23" s="304">
        <v>12</v>
      </c>
      <c r="J23" s="305">
        <v>1.8127983563961569E-2</v>
      </c>
      <c r="K23" s="304">
        <v>1530</v>
      </c>
      <c r="L23" s="306">
        <v>2.3113179044051</v>
      </c>
      <c r="M23" s="304">
        <v>39</v>
      </c>
      <c r="N23" s="306">
        <v>5.3913338159860755E-2</v>
      </c>
      <c r="O23" s="323">
        <v>31277</v>
      </c>
      <c r="P23" s="320">
        <v>47.249078494168835</v>
      </c>
      <c r="Q23" s="321">
        <v>34919</v>
      </c>
      <c r="R23" s="322">
        <v>52.750921505831172</v>
      </c>
      <c r="S23" s="323">
        <v>43167</v>
      </c>
      <c r="T23" s="320">
        <v>51.554998208527415</v>
      </c>
      <c r="U23" s="321">
        <v>40563</v>
      </c>
      <c r="V23" s="324">
        <v>48.445001791472592</v>
      </c>
      <c r="W23" s="323">
        <v>52015</v>
      </c>
      <c r="X23" s="325">
        <v>78.57725542328842</v>
      </c>
      <c r="Y23" s="321">
        <v>14181</v>
      </c>
      <c r="Z23" s="324">
        <v>21.422744576711583</v>
      </c>
      <c r="AA23" s="310">
        <v>69921</v>
      </c>
      <c r="AB23" s="303">
        <v>83.507703332139016</v>
      </c>
      <c r="AC23" s="310">
        <v>13809</v>
      </c>
      <c r="AD23" s="311">
        <v>16.49229666786098</v>
      </c>
      <c r="AE23" s="310">
        <v>15521</v>
      </c>
      <c r="AF23" s="303">
        <v>18.536964051116684</v>
      </c>
      <c r="AG23" s="308">
        <v>26976</v>
      </c>
      <c r="AH23" s="303">
        <v>32.21784306700107</v>
      </c>
      <c r="AI23" s="308">
        <v>24993</v>
      </c>
      <c r="AJ23" s="307">
        <v>29.849516302400573</v>
      </c>
      <c r="AK23" s="308">
        <v>16151</v>
      </c>
      <c r="AL23" s="307">
        <v>19.289382539113817</v>
      </c>
      <c r="AM23" s="308">
        <v>49</v>
      </c>
      <c r="AN23" s="303">
        <v>5.8521437955332621E-2</v>
      </c>
      <c r="AO23" s="308">
        <v>40</v>
      </c>
      <c r="AP23" s="311">
        <v>4.7772602412516421E-2</v>
      </c>
      <c r="AQ23" s="602">
        <v>66196</v>
      </c>
      <c r="AR23" s="326">
        <v>83730</v>
      </c>
    </row>
    <row r="24" spans="1:44" ht="15">
      <c r="A24" s="338">
        <v>51</v>
      </c>
      <c r="B24" s="339" t="s">
        <v>35</v>
      </c>
      <c r="C24" s="302">
        <v>14266</v>
      </c>
      <c r="D24" s="303">
        <v>55.013111213944164</v>
      </c>
      <c r="E24" s="304">
        <v>10299</v>
      </c>
      <c r="F24" s="303">
        <v>39.715409532623788</v>
      </c>
      <c r="G24" s="304">
        <v>1236</v>
      </c>
      <c r="H24" s="303">
        <v>4.7663118926422952</v>
      </c>
      <c r="I24" s="304">
        <v>2</v>
      </c>
      <c r="J24" s="305">
        <v>7.7124787906833261E-3</v>
      </c>
      <c r="K24" s="304">
        <v>120</v>
      </c>
      <c r="L24" s="306">
        <v>0.46274872744099954</v>
      </c>
      <c r="M24" s="304">
        <v>9</v>
      </c>
      <c r="N24" s="306">
        <v>4.2412091301665636E-2</v>
      </c>
      <c r="O24" s="310">
        <v>12633</v>
      </c>
      <c r="P24" s="307">
        <v>48.715872281351224</v>
      </c>
      <c r="Q24" s="308">
        <v>13299</v>
      </c>
      <c r="R24" s="309">
        <v>51.284127718648776</v>
      </c>
      <c r="S24" s="310">
        <v>2064</v>
      </c>
      <c r="T24" s="307">
        <v>53.876272513703995</v>
      </c>
      <c r="U24" s="308">
        <v>1767</v>
      </c>
      <c r="V24" s="311">
        <v>46.123727486296005</v>
      </c>
      <c r="W24" s="310">
        <v>11021</v>
      </c>
      <c r="X24" s="303">
        <v>42.499614376060471</v>
      </c>
      <c r="Y24" s="308">
        <v>14911</v>
      </c>
      <c r="Z24" s="311">
        <v>57.500385623939529</v>
      </c>
      <c r="AA24" s="310">
        <v>2647</v>
      </c>
      <c r="AB24" s="303">
        <v>69.094231271208557</v>
      </c>
      <c r="AC24" s="310">
        <v>1184</v>
      </c>
      <c r="AD24" s="311">
        <v>30.90576872879144</v>
      </c>
      <c r="AE24" s="310">
        <v>870</v>
      </c>
      <c r="AF24" s="303">
        <v>22.709475332811277</v>
      </c>
      <c r="AG24" s="308">
        <v>1396</v>
      </c>
      <c r="AH24" s="303">
        <v>36.439571913338554</v>
      </c>
      <c r="AI24" s="308">
        <v>896</v>
      </c>
      <c r="AJ24" s="307">
        <v>23.388149308274603</v>
      </c>
      <c r="AK24" s="308">
        <v>668</v>
      </c>
      <c r="AL24" s="307">
        <v>17.436700600365441</v>
      </c>
      <c r="AM24" s="308">
        <v>1</v>
      </c>
      <c r="AN24" s="303">
        <v>2.6102845210127904E-2</v>
      </c>
      <c r="AO24" s="308">
        <v>0</v>
      </c>
      <c r="AP24" s="311">
        <v>0</v>
      </c>
      <c r="AQ24" s="599">
        <v>25932</v>
      </c>
      <c r="AR24" s="312">
        <v>3831</v>
      </c>
    </row>
    <row r="25" spans="1:44" ht="15">
      <c r="A25" s="338">
        <v>147</v>
      </c>
      <c r="B25" s="339" t="s">
        <v>71</v>
      </c>
      <c r="C25" s="302">
        <v>19167</v>
      </c>
      <c r="D25" s="303">
        <v>62.017084061347319</v>
      </c>
      <c r="E25" s="304">
        <v>10068</v>
      </c>
      <c r="F25" s="303">
        <v>32.576198796350226</v>
      </c>
      <c r="G25" s="304">
        <v>1361</v>
      </c>
      <c r="H25" s="303">
        <v>4.4036756616838151</v>
      </c>
      <c r="I25" s="304">
        <v>3</v>
      </c>
      <c r="J25" s="305">
        <v>9.7068530382450006E-3</v>
      </c>
      <c r="K25" s="304">
        <v>298</v>
      </c>
      <c r="L25" s="306">
        <v>0.96421406846567015</v>
      </c>
      <c r="M25" s="304">
        <v>9</v>
      </c>
      <c r="N25" s="306">
        <v>2.6034886748242649E-2</v>
      </c>
      <c r="O25" s="310">
        <v>14595</v>
      </c>
      <c r="P25" s="307">
        <v>47.223840031061933</v>
      </c>
      <c r="Q25" s="308">
        <v>16311</v>
      </c>
      <c r="R25" s="309">
        <v>52.776159968938074</v>
      </c>
      <c r="S25" s="310">
        <v>13776</v>
      </c>
      <c r="T25" s="307">
        <v>52.474002971089021</v>
      </c>
      <c r="U25" s="308">
        <v>12477</v>
      </c>
      <c r="V25" s="311">
        <v>47.525997028910979</v>
      </c>
      <c r="W25" s="310">
        <v>21807</v>
      </c>
      <c r="X25" s="303">
        <v>70.559114735002908</v>
      </c>
      <c r="Y25" s="308">
        <v>9099</v>
      </c>
      <c r="Z25" s="311">
        <v>29.440885264997085</v>
      </c>
      <c r="AA25" s="310">
        <v>20708</v>
      </c>
      <c r="AB25" s="303">
        <v>78.878604349979057</v>
      </c>
      <c r="AC25" s="310">
        <v>5545</v>
      </c>
      <c r="AD25" s="311">
        <v>21.121395650020951</v>
      </c>
      <c r="AE25" s="310">
        <v>3740</v>
      </c>
      <c r="AF25" s="303">
        <v>14.245990934369404</v>
      </c>
      <c r="AG25" s="308">
        <v>8688</v>
      </c>
      <c r="AH25" s="303">
        <v>33.093360758770423</v>
      </c>
      <c r="AI25" s="308">
        <v>8732</v>
      </c>
      <c r="AJ25" s="307">
        <v>33.260960652115948</v>
      </c>
      <c r="AK25" s="308">
        <v>5076</v>
      </c>
      <c r="AL25" s="307">
        <v>19.334933150497086</v>
      </c>
      <c r="AM25" s="308">
        <v>5</v>
      </c>
      <c r="AN25" s="303">
        <v>1.904544242562755E-2</v>
      </c>
      <c r="AO25" s="308">
        <v>12</v>
      </c>
      <c r="AP25" s="311">
        <v>4.5709061821506115E-2</v>
      </c>
      <c r="AQ25" s="599">
        <v>30906</v>
      </c>
      <c r="AR25" s="312">
        <v>26253</v>
      </c>
    </row>
    <row r="26" spans="1:44" ht="15">
      <c r="A26" s="338">
        <v>172</v>
      </c>
      <c r="B26" s="339" t="s">
        <v>79</v>
      </c>
      <c r="C26" s="302">
        <v>27168</v>
      </c>
      <c r="D26" s="303">
        <v>64.676474789315805</v>
      </c>
      <c r="E26" s="304">
        <v>12091</v>
      </c>
      <c r="F26" s="303">
        <v>28.783983240489452</v>
      </c>
      <c r="G26" s="304">
        <v>2476</v>
      </c>
      <c r="H26" s="303">
        <v>5.8943960386611431</v>
      </c>
      <c r="I26" s="304">
        <v>13</v>
      </c>
      <c r="J26" s="305">
        <v>3.0947959815264485E-2</v>
      </c>
      <c r="K26" s="304">
        <v>242</v>
      </c>
      <c r="L26" s="306">
        <v>0.5761081750226158</v>
      </c>
      <c r="M26" s="304">
        <v>16</v>
      </c>
      <c r="N26" s="306">
        <v>2.8963819362313244E-2</v>
      </c>
      <c r="O26" s="310">
        <v>19707</v>
      </c>
      <c r="P26" s="307">
        <v>46.914726467647476</v>
      </c>
      <c r="Q26" s="308">
        <v>22299</v>
      </c>
      <c r="R26" s="309">
        <v>53.085273532352517</v>
      </c>
      <c r="S26" s="310">
        <v>16394</v>
      </c>
      <c r="T26" s="307">
        <v>52.943646051994186</v>
      </c>
      <c r="U26" s="308">
        <v>14571</v>
      </c>
      <c r="V26" s="311">
        <v>47.056353948005814</v>
      </c>
      <c r="W26" s="310">
        <v>29764</v>
      </c>
      <c r="X26" s="303">
        <v>70.856544303194781</v>
      </c>
      <c r="Y26" s="308">
        <v>12242</v>
      </c>
      <c r="Z26" s="311">
        <v>29.143455696805219</v>
      </c>
      <c r="AA26" s="310">
        <v>24633</v>
      </c>
      <c r="AB26" s="303">
        <v>79.551106087518164</v>
      </c>
      <c r="AC26" s="310">
        <v>6332</v>
      </c>
      <c r="AD26" s="311">
        <v>20.448893912481832</v>
      </c>
      <c r="AE26" s="310">
        <v>4078</v>
      </c>
      <c r="AF26" s="303">
        <v>13.169707734538996</v>
      </c>
      <c r="AG26" s="308">
        <v>10264</v>
      </c>
      <c r="AH26" s="303">
        <v>33.147101566284512</v>
      </c>
      <c r="AI26" s="308">
        <v>10474</v>
      </c>
      <c r="AJ26" s="307">
        <v>33.825286613918941</v>
      </c>
      <c r="AK26" s="308">
        <v>6116</v>
      </c>
      <c r="AL26" s="307">
        <v>19.75133214920071</v>
      </c>
      <c r="AM26" s="308">
        <v>19</v>
      </c>
      <c r="AN26" s="303">
        <v>6.1359599547876634E-2</v>
      </c>
      <c r="AO26" s="308">
        <v>14</v>
      </c>
      <c r="AP26" s="311">
        <v>4.5212336508961733E-2</v>
      </c>
      <c r="AQ26" s="599">
        <v>42006</v>
      </c>
      <c r="AR26" s="312">
        <v>30965</v>
      </c>
    </row>
    <row r="27" spans="1:44" ht="15">
      <c r="A27" s="338">
        <v>475</v>
      </c>
      <c r="B27" s="339" t="s">
        <v>153</v>
      </c>
      <c r="C27" s="302">
        <v>3485</v>
      </c>
      <c r="D27" s="303">
        <v>72.710202378468608</v>
      </c>
      <c r="E27" s="304">
        <v>1144</v>
      </c>
      <c r="F27" s="303">
        <v>23.868141039015232</v>
      </c>
      <c r="G27" s="304">
        <v>136</v>
      </c>
      <c r="H27" s="303">
        <v>2.8374713123304822</v>
      </c>
      <c r="I27" s="304">
        <v>4</v>
      </c>
      <c r="J27" s="305">
        <v>8.3455038597955347E-2</v>
      </c>
      <c r="K27" s="304">
        <v>15</v>
      </c>
      <c r="L27" s="306">
        <v>0.31295639474233256</v>
      </c>
      <c r="M27" s="304">
        <v>9</v>
      </c>
      <c r="N27" s="306">
        <v>0.1051745898190997</v>
      </c>
      <c r="O27" s="310">
        <v>2407</v>
      </c>
      <c r="P27" s="307">
        <v>50.219069476319632</v>
      </c>
      <c r="Q27" s="308">
        <v>2386</v>
      </c>
      <c r="R27" s="309">
        <v>49.780930523680368</v>
      </c>
      <c r="S27" s="310">
        <v>142</v>
      </c>
      <c r="T27" s="307">
        <v>55.686274509803923</v>
      </c>
      <c r="U27" s="308">
        <v>113</v>
      </c>
      <c r="V27" s="311">
        <v>44.313725490196077</v>
      </c>
      <c r="W27" s="310">
        <v>1120</v>
      </c>
      <c r="X27" s="303">
        <v>23.3674108074275</v>
      </c>
      <c r="Y27" s="308">
        <v>3673</v>
      </c>
      <c r="Z27" s="311">
        <v>76.632589192572496</v>
      </c>
      <c r="AA27" s="310">
        <v>166</v>
      </c>
      <c r="AB27" s="303">
        <v>65.098039215686271</v>
      </c>
      <c r="AC27" s="310">
        <v>89</v>
      </c>
      <c r="AD27" s="311">
        <v>34.901960784313722</v>
      </c>
      <c r="AE27" s="310">
        <v>80</v>
      </c>
      <c r="AF27" s="303">
        <v>31.372549019607842</v>
      </c>
      <c r="AG27" s="308">
        <v>110</v>
      </c>
      <c r="AH27" s="303">
        <v>43.137254901960787</v>
      </c>
      <c r="AI27" s="308">
        <v>33</v>
      </c>
      <c r="AJ27" s="307">
        <v>12.941176470588237</v>
      </c>
      <c r="AK27" s="308">
        <v>32</v>
      </c>
      <c r="AL27" s="307">
        <v>12.549019607843137</v>
      </c>
      <c r="AM27" s="308">
        <v>0</v>
      </c>
      <c r="AN27" s="303">
        <v>0</v>
      </c>
      <c r="AO27" s="308">
        <v>0</v>
      </c>
      <c r="AP27" s="311">
        <v>0</v>
      </c>
      <c r="AQ27" s="599">
        <v>4793</v>
      </c>
      <c r="AR27" s="312">
        <v>255</v>
      </c>
    </row>
    <row r="28" spans="1:44" ht="15">
      <c r="A28" s="338">
        <v>480</v>
      </c>
      <c r="B28" s="339" t="s">
        <v>155</v>
      </c>
      <c r="C28" s="302">
        <v>14801</v>
      </c>
      <c r="D28" s="303">
        <v>69.809451938496366</v>
      </c>
      <c r="E28" s="304">
        <v>5826</v>
      </c>
      <c r="F28" s="303">
        <v>27.478539760399961</v>
      </c>
      <c r="G28" s="304">
        <v>347</v>
      </c>
      <c r="H28" s="303">
        <v>1.6366380530138664</v>
      </c>
      <c r="I28" s="304">
        <v>5</v>
      </c>
      <c r="J28" s="305">
        <v>2.3582680879162342E-2</v>
      </c>
      <c r="K28" s="304">
        <v>218</v>
      </c>
      <c r="L28" s="306">
        <v>1.0282048863314781</v>
      </c>
      <c r="M28" s="304">
        <v>5</v>
      </c>
      <c r="N28" s="306">
        <v>1.8869704689121615E-2</v>
      </c>
      <c r="O28" s="310">
        <v>10342</v>
      </c>
      <c r="P28" s="307">
        <v>48.778417130459388</v>
      </c>
      <c r="Q28" s="308">
        <v>10860</v>
      </c>
      <c r="R28" s="309">
        <v>51.221582869540605</v>
      </c>
      <c r="S28" s="310">
        <v>1224</v>
      </c>
      <c r="T28" s="307">
        <v>58.76140182429188</v>
      </c>
      <c r="U28" s="308">
        <v>859</v>
      </c>
      <c r="V28" s="311">
        <v>41.238598175708113</v>
      </c>
      <c r="W28" s="310">
        <v>10484</v>
      </c>
      <c r="X28" s="303">
        <v>49.448165267427605</v>
      </c>
      <c r="Y28" s="308">
        <v>10718</v>
      </c>
      <c r="Z28" s="311">
        <v>50.551834732572395</v>
      </c>
      <c r="AA28" s="310">
        <v>1041</v>
      </c>
      <c r="AB28" s="303">
        <v>49.975996159385502</v>
      </c>
      <c r="AC28" s="310">
        <v>1042</v>
      </c>
      <c r="AD28" s="311">
        <v>50.024003840614498</v>
      </c>
      <c r="AE28" s="310">
        <v>409</v>
      </c>
      <c r="AF28" s="303">
        <v>19.635141622659624</v>
      </c>
      <c r="AG28" s="308">
        <v>885</v>
      </c>
      <c r="AH28" s="303">
        <v>42.486797887662028</v>
      </c>
      <c r="AI28" s="308">
        <v>450</v>
      </c>
      <c r="AJ28" s="307">
        <v>21.603456553048488</v>
      </c>
      <c r="AK28" s="308">
        <v>339</v>
      </c>
      <c r="AL28" s="307">
        <v>16.274603936629862</v>
      </c>
      <c r="AM28" s="308">
        <v>0</v>
      </c>
      <c r="AN28" s="303">
        <v>0</v>
      </c>
      <c r="AO28" s="308">
        <v>0</v>
      </c>
      <c r="AP28" s="311">
        <v>0</v>
      </c>
      <c r="AQ28" s="599">
        <v>21202</v>
      </c>
      <c r="AR28" s="312">
        <v>2083</v>
      </c>
    </row>
    <row r="29" spans="1:44" ht="15">
      <c r="A29" s="338">
        <v>490</v>
      </c>
      <c r="B29" s="339" t="s">
        <v>159</v>
      </c>
      <c r="C29" s="302">
        <v>29131</v>
      </c>
      <c r="D29" s="303">
        <v>59.015031805842554</v>
      </c>
      <c r="E29" s="304">
        <v>18720</v>
      </c>
      <c r="F29" s="303">
        <v>37.923909079859001</v>
      </c>
      <c r="G29" s="304">
        <v>1279</v>
      </c>
      <c r="H29" s="303">
        <v>2.5910619504882297</v>
      </c>
      <c r="I29" s="304">
        <v>2</v>
      </c>
      <c r="J29" s="305">
        <v>4.0516996880191241E-3</v>
      </c>
      <c r="K29" s="304">
        <v>219</v>
      </c>
      <c r="L29" s="306">
        <v>0.44366111583809414</v>
      </c>
      <c r="M29" s="304">
        <v>11</v>
      </c>
      <c r="N29" s="306">
        <v>1.8311664530305805E-2</v>
      </c>
      <c r="O29" s="310">
        <v>24380</v>
      </c>
      <c r="P29" s="307">
        <v>49.390219196953126</v>
      </c>
      <c r="Q29" s="308">
        <v>24982</v>
      </c>
      <c r="R29" s="309">
        <v>50.609780803046874</v>
      </c>
      <c r="S29" s="310">
        <v>2943</v>
      </c>
      <c r="T29" s="307">
        <v>55.195048762190545</v>
      </c>
      <c r="U29" s="308">
        <v>2389</v>
      </c>
      <c r="V29" s="311">
        <v>44.804951237809455</v>
      </c>
      <c r="W29" s="310">
        <v>16006</v>
      </c>
      <c r="X29" s="303">
        <v>32.425752603217049</v>
      </c>
      <c r="Y29" s="308">
        <v>33356</v>
      </c>
      <c r="Z29" s="311">
        <v>67.574247396782951</v>
      </c>
      <c r="AA29" s="310">
        <v>2315</v>
      </c>
      <c r="AB29" s="303">
        <v>43.417104276069018</v>
      </c>
      <c r="AC29" s="310">
        <v>3017</v>
      </c>
      <c r="AD29" s="311">
        <v>56.582895723930982</v>
      </c>
      <c r="AE29" s="310">
        <v>1196</v>
      </c>
      <c r="AF29" s="303">
        <v>22.430607651912979</v>
      </c>
      <c r="AG29" s="308">
        <v>2027</v>
      </c>
      <c r="AH29" s="303">
        <v>38.015753938484622</v>
      </c>
      <c r="AI29" s="308">
        <v>1193</v>
      </c>
      <c r="AJ29" s="307">
        <v>22.374343585896476</v>
      </c>
      <c r="AK29" s="308">
        <v>915</v>
      </c>
      <c r="AL29" s="307">
        <v>17.160540135033759</v>
      </c>
      <c r="AM29" s="308">
        <v>0</v>
      </c>
      <c r="AN29" s="303">
        <v>0</v>
      </c>
      <c r="AO29" s="308">
        <v>1</v>
      </c>
      <c r="AP29" s="311">
        <v>1.8754688672168042E-2</v>
      </c>
      <c r="AQ29" s="599">
        <v>49362</v>
      </c>
      <c r="AR29" s="312">
        <v>5332</v>
      </c>
    </row>
    <row r="30" spans="1:44" ht="15">
      <c r="A30" s="338">
        <v>659</v>
      </c>
      <c r="B30" s="339" t="s">
        <v>199</v>
      </c>
      <c r="C30" s="302">
        <v>10779</v>
      </c>
      <c r="D30" s="303">
        <v>51.007950028392955</v>
      </c>
      <c r="E30" s="304">
        <v>9339</v>
      </c>
      <c r="F30" s="303">
        <v>44.193639977285635</v>
      </c>
      <c r="G30" s="304">
        <v>966</v>
      </c>
      <c r="H30" s="303">
        <v>4.5712663259511643</v>
      </c>
      <c r="I30" s="304">
        <v>2</v>
      </c>
      <c r="J30" s="305">
        <v>9.4643195154268406E-3</v>
      </c>
      <c r="K30" s="304">
        <v>39</v>
      </c>
      <c r="L30" s="306">
        <v>0.1845542305508234</v>
      </c>
      <c r="M30" s="304">
        <v>7</v>
      </c>
      <c r="N30" s="306">
        <v>1.8846588767433094E-2</v>
      </c>
      <c r="O30" s="310">
        <v>10134</v>
      </c>
      <c r="P30" s="307">
        <v>47.955706984667799</v>
      </c>
      <c r="Q30" s="308">
        <v>10998</v>
      </c>
      <c r="R30" s="309">
        <v>52.044293015332201</v>
      </c>
      <c r="S30" s="310">
        <v>1004</v>
      </c>
      <c r="T30" s="307">
        <v>57.834101382488477</v>
      </c>
      <c r="U30" s="308">
        <v>732</v>
      </c>
      <c r="V30" s="311">
        <v>42.165898617511523</v>
      </c>
      <c r="W30" s="310">
        <v>9696</v>
      </c>
      <c r="X30" s="303">
        <v>45.883021010789328</v>
      </c>
      <c r="Y30" s="308">
        <v>11436</v>
      </c>
      <c r="Z30" s="311">
        <v>54.116978989210672</v>
      </c>
      <c r="AA30" s="310">
        <v>786</v>
      </c>
      <c r="AB30" s="303">
        <v>45.276497695852534</v>
      </c>
      <c r="AC30" s="310">
        <v>950</v>
      </c>
      <c r="AD30" s="311">
        <v>54.723502304147466</v>
      </c>
      <c r="AE30" s="310">
        <v>340</v>
      </c>
      <c r="AF30" s="303">
        <v>19.585253456221199</v>
      </c>
      <c r="AG30" s="308">
        <v>723</v>
      </c>
      <c r="AH30" s="303">
        <v>41.647465437788014</v>
      </c>
      <c r="AI30" s="308">
        <v>392</v>
      </c>
      <c r="AJ30" s="307">
        <v>22.58064516129032</v>
      </c>
      <c r="AK30" s="308">
        <v>281</v>
      </c>
      <c r="AL30" s="307">
        <v>16.186635944700463</v>
      </c>
      <c r="AM30" s="308">
        <v>0</v>
      </c>
      <c r="AN30" s="303">
        <v>0</v>
      </c>
      <c r="AO30" s="308">
        <v>0</v>
      </c>
      <c r="AP30" s="311">
        <v>0</v>
      </c>
      <c r="AQ30" s="599">
        <v>21132</v>
      </c>
      <c r="AR30" s="312">
        <v>1736</v>
      </c>
    </row>
    <row r="31" spans="1:44" ht="15">
      <c r="A31" s="338">
        <v>665</v>
      </c>
      <c r="B31" s="339" t="s">
        <v>207</v>
      </c>
      <c r="C31" s="302">
        <v>20277</v>
      </c>
      <c r="D31" s="303">
        <v>65.71067470348045</v>
      </c>
      <c r="E31" s="304">
        <v>9203</v>
      </c>
      <c r="F31" s="303">
        <v>29.823708600687016</v>
      </c>
      <c r="G31" s="304">
        <v>1039</v>
      </c>
      <c r="H31" s="303">
        <v>3.3670361008490501</v>
      </c>
      <c r="I31" s="304">
        <v>8</v>
      </c>
      <c r="J31" s="305">
        <v>2.592520578132089E-2</v>
      </c>
      <c r="K31" s="304">
        <v>326</v>
      </c>
      <c r="L31" s="306">
        <v>1.0564521355888261</v>
      </c>
      <c r="M31" s="304">
        <v>5</v>
      </c>
      <c r="N31" s="306">
        <v>1.621113380669844E-2</v>
      </c>
      <c r="O31" s="310">
        <v>15152</v>
      </c>
      <c r="P31" s="307">
        <v>49.102339749821766</v>
      </c>
      <c r="Q31" s="308">
        <v>15706</v>
      </c>
      <c r="R31" s="309">
        <v>50.897660250178234</v>
      </c>
      <c r="S31" s="310">
        <v>1273</v>
      </c>
      <c r="T31" s="307">
        <v>54.518201284796575</v>
      </c>
      <c r="U31" s="308">
        <v>1062</v>
      </c>
      <c r="V31" s="311">
        <v>45.481798715203425</v>
      </c>
      <c r="W31" s="310">
        <v>12717</v>
      </c>
      <c r="X31" s="303">
        <v>41.211355240132221</v>
      </c>
      <c r="Y31" s="308">
        <v>18141</v>
      </c>
      <c r="Z31" s="311">
        <v>58.788644759867779</v>
      </c>
      <c r="AA31" s="310">
        <v>1457</v>
      </c>
      <c r="AB31" s="303">
        <v>62.398286937901503</v>
      </c>
      <c r="AC31" s="310">
        <v>878</v>
      </c>
      <c r="AD31" s="311">
        <v>37.601713062098504</v>
      </c>
      <c r="AE31" s="310">
        <v>566</v>
      </c>
      <c r="AF31" s="303">
        <v>24.239828693790148</v>
      </c>
      <c r="AG31" s="308">
        <v>884</v>
      </c>
      <c r="AH31" s="303">
        <v>37.858672376873663</v>
      </c>
      <c r="AI31" s="308">
        <v>494</v>
      </c>
      <c r="AJ31" s="307">
        <v>21.156316916488223</v>
      </c>
      <c r="AK31" s="308">
        <v>389</v>
      </c>
      <c r="AL31" s="307">
        <v>16.659528907922912</v>
      </c>
      <c r="AM31" s="308">
        <v>2</v>
      </c>
      <c r="AN31" s="303">
        <v>8.5653104925053528E-2</v>
      </c>
      <c r="AO31" s="308">
        <v>0</v>
      </c>
      <c r="AP31" s="311">
        <v>0</v>
      </c>
      <c r="AQ31" s="599">
        <v>30858</v>
      </c>
      <c r="AR31" s="312">
        <v>2335</v>
      </c>
    </row>
    <row r="32" spans="1:44" ht="15">
      <c r="A32" s="338">
        <v>837</v>
      </c>
      <c r="B32" s="339" t="s">
        <v>242</v>
      </c>
      <c r="C32" s="302">
        <v>67084</v>
      </c>
      <c r="D32" s="303">
        <v>65.439505233482592</v>
      </c>
      <c r="E32" s="304">
        <v>28270</v>
      </c>
      <c r="F32" s="303">
        <v>27.57699023538478</v>
      </c>
      <c r="G32" s="304">
        <v>4850</v>
      </c>
      <c r="H32" s="303">
        <v>4.7311072741993696</v>
      </c>
      <c r="I32" s="304">
        <v>2</v>
      </c>
      <c r="J32" s="305">
        <v>1.9509720718347916E-3</v>
      </c>
      <c r="K32" s="304">
        <v>2274</v>
      </c>
      <c r="L32" s="306">
        <v>2.2182552456761582</v>
      </c>
      <c r="M32" s="304">
        <v>33</v>
      </c>
      <c r="N32" s="306">
        <v>2.1478711667821962E-2</v>
      </c>
      <c r="O32" s="310">
        <v>49241</v>
      </c>
      <c r="P32" s="307">
        <v>48.03390789460849</v>
      </c>
      <c r="Q32" s="308">
        <v>53272</v>
      </c>
      <c r="R32" s="309">
        <v>51.966092105391517</v>
      </c>
      <c r="S32" s="310">
        <v>21040</v>
      </c>
      <c r="T32" s="307">
        <v>51.835427445183548</v>
      </c>
      <c r="U32" s="308">
        <v>19550</v>
      </c>
      <c r="V32" s="311">
        <v>48.164572554816459</v>
      </c>
      <c r="W32" s="310">
        <v>65293</v>
      </c>
      <c r="X32" s="303">
        <v>63.692409743154535</v>
      </c>
      <c r="Y32" s="308">
        <v>37220</v>
      </c>
      <c r="Z32" s="311">
        <v>36.307590256845472</v>
      </c>
      <c r="AA32" s="310">
        <v>30056</v>
      </c>
      <c r="AB32" s="303">
        <v>74.047795023404788</v>
      </c>
      <c r="AC32" s="310">
        <v>10534</v>
      </c>
      <c r="AD32" s="311">
        <v>25.952204976595223</v>
      </c>
      <c r="AE32" s="310">
        <v>6726</v>
      </c>
      <c r="AF32" s="303">
        <v>16.570583887657058</v>
      </c>
      <c r="AG32" s="308">
        <v>12651</v>
      </c>
      <c r="AH32" s="303">
        <v>31.167775314116781</v>
      </c>
      <c r="AI32" s="308">
        <v>12798</v>
      </c>
      <c r="AJ32" s="307">
        <v>31.529933481152995</v>
      </c>
      <c r="AK32" s="308">
        <v>8369</v>
      </c>
      <c r="AL32" s="307">
        <v>20.618378911061839</v>
      </c>
      <c r="AM32" s="308">
        <v>26</v>
      </c>
      <c r="AN32" s="303">
        <v>6.4055186006405515E-2</v>
      </c>
      <c r="AO32" s="308">
        <v>20</v>
      </c>
      <c r="AP32" s="311">
        <v>4.9273220004927322E-2</v>
      </c>
      <c r="AQ32" s="599">
        <v>102513</v>
      </c>
      <c r="AR32" s="312">
        <v>40590</v>
      </c>
    </row>
    <row r="33" spans="1:44" ht="15">
      <c r="A33" s="338">
        <v>873</v>
      </c>
      <c r="B33" s="340" t="s">
        <v>3110</v>
      </c>
      <c r="C33" s="302">
        <v>5331</v>
      </c>
      <c r="D33" s="303">
        <v>70.394823715832572</v>
      </c>
      <c r="E33" s="304">
        <v>2169</v>
      </c>
      <c r="F33" s="303">
        <v>28.641225406047798</v>
      </c>
      <c r="G33" s="304">
        <v>58</v>
      </c>
      <c r="H33" s="303">
        <v>0.76587877987587483</v>
      </c>
      <c r="I33" s="304">
        <v>0</v>
      </c>
      <c r="J33" s="305">
        <v>0</v>
      </c>
      <c r="K33" s="304">
        <v>12</v>
      </c>
      <c r="L33" s="306">
        <v>0.15845767859500859</v>
      </c>
      <c r="M33" s="304">
        <v>3</v>
      </c>
      <c r="N33" s="306">
        <v>3.9562178557299224E-2</v>
      </c>
      <c r="O33" s="316">
        <v>3767</v>
      </c>
      <c r="P33" s="313">
        <v>49.742506272283109</v>
      </c>
      <c r="Q33" s="314">
        <v>3806</v>
      </c>
      <c r="R33" s="315">
        <v>50.257493727716884</v>
      </c>
      <c r="S33" s="316">
        <v>141</v>
      </c>
      <c r="T33" s="313">
        <v>51.086956521739133</v>
      </c>
      <c r="U33" s="314">
        <v>135</v>
      </c>
      <c r="V33" s="317">
        <v>48.913043478260867</v>
      </c>
      <c r="W33" s="316">
        <v>4877</v>
      </c>
      <c r="X33" s="318">
        <v>64.399841542321397</v>
      </c>
      <c r="Y33" s="314">
        <v>2696</v>
      </c>
      <c r="Z33" s="317">
        <v>35.600158457678596</v>
      </c>
      <c r="AA33" s="310">
        <v>193</v>
      </c>
      <c r="AB33" s="303">
        <v>69.927536231884062</v>
      </c>
      <c r="AC33" s="310">
        <v>83</v>
      </c>
      <c r="AD33" s="311">
        <v>30.072463768115941</v>
      </c>
      <c r="AE33" s="310">
        <v>95</v>
      </c>
      <c r="AF33" s="303">
        <v>34.420289855072461</v>
      </c>
      <c r="AG33" s="308">
        <v>110</v>
      </c>
      <c r="AH33" s="303">
        <v>39.855072463768117</v>
      </c>
      <c r="AI33" s="308">
        <v>40</v>
      </c>
      <c r="AJ33" s="307">
        <v>14.492753623188406</v>
      </c>
      <c r="AK33" s="308">
        <v>31</v>
      </c>
      <c r="AL33" s="307">
        <v>11.231884057971014</v>
      </c>
      <c r="AM33" s="308">
        <v>0</v>
      </c>
      <c r="AN33" s="303">
        <v>0</v>
      </c>
      <c r="AO33" s="308">
        <v>0</v>
      </c>
      <c r="AP33" s="311">
        <v>0</v>
      </c>
      <c r="AQ33" s="600">
        <v>7573</v>
      </c>
      <c r="AR33" s="319">
        <v>276</v>
      </c>
    </row>
    <row r="34" spans="1:44" ht="17.25" customHeight="1">
      <c r="A34" s="170"/>
      <c r="B34" s="185" t="s">
        <v>318</v>
      </c>
      <c r="C34" s="187">
        <v>43237</v>
      </c>
      <c r="D34" s="172">
        <v>30.510471943095858</v>
      </c>
      <c r="E34" s="171">
        <v>83132</v>
      </c>
      <c r="F34" s="172">
        <v>58.662639719995482</v>
      </c>
      <c r="G34" s="171">
        <v>14272</v>
      </c>
      <c r="H34" s="172">
        <v>10.071130179519026</v>
      </c>
      <c r="I34" s="171">
        <v>7</v>
      </c>
      <c r="J34" s="239">
        <v>4.9395957999322565E-3</v>
      </c>
      <c r="K34" s="171">
        <v>947</v>
      </c>
      <c r="L34" s="188">
        <v>0.66825674607654961</v>
      </c>
      <c r="M34" s="171">
        <v>117</v>
      </c>
      <c r="N34" s="188">
        <v>8.7213630852353702E-2</v>
      </c>
      <c r="O34" s="187">
        <v>70619</v>
      </c>
      <c r="P34" s="173">
        <v>49.83275939934515</v>
      </c>
      <c r="Q34" s="171">
        <v>71093</v>
      </c>
      <c r="R34" s="191">
        <v>50.16724060065485</v>
      </c>
      <c r="S34" s="187">
        <v>23723</v>
      </c>
      <c r="T34" s="173">
        <v>58.676725204056389</v>
      </c>
      <c r="U34" s="171">
        <v>16707</v>
      </c>
      <c r="V34" s="193">
        <v>41.323274795943604</v>
      </c>
      <c r="W34" s="187">
        <v>74419</v>
      </c>
      <c r="X34" s="172">
        <v>52.514254262165515</v>
      </c>
      <c r="Y34" s="171">
        <v>67293</v>
      </c>
      <c r="Z34" s="193">
        <v>47.485745737834485</v>
      </c>
      <c r="AA34" s="187">
        <v>32119</v>
      </c>
      <c r="AB34" s="172">
        <v>79.443482562453624</v>
      </c>
      <c r="AC34" s="171">
        <v>8311</v>
      </c>
      <c r="AD34" s="193">
        <v>20.556517437546376</v>
      </c>
      <c r="AE34" s="187">
        <v>7831</v>
      </c>
      <c r="AF34" s="172">
        <v>19.369280237447441</v>
      </c>
      <c r="AG34" s="171">
        <v>18378</v>
      </c>
      <c r="AH34" s="172">
        <v>45.456344298788025</v>
      </c>
      <c r="AI34" s="171">
        <v>8869</v>
      </c>
      <c r="AJ34" s="173">
        <v>21.93668068266139</v>
      </c>
      <c r="AK34" s="171">
        <v>5336</v>
      </c>
      <c r="AL34" s="173">
        <v>13.198120207766509</v>
      </c>
      <c r="AM34" s="171">
        <v>7</v>
      </c>
      <c r="AN34" s="172">
        <v>1.7313875834776157E-2</v>
      </c>
      <c r="AO34" s="171">
        <v>9</v>
      </c>
      <c r="AP34" s="193">
        <v>2.2260697501855057E-2</v>
      </c>
      <c r="AQ34" s="601">
        <v>141712</v>
      </c>
      <c r="AR34" s="195">
        <v>40430</v>
      </c>
    </row>
    <row r="35" spans="1:44" ht="15">
      <c r="A35" s="338">
        <v>31</v>
      </c>
      <c r="B35" s="341" t="s">
        <v>16</v>
      </c>
      <c r="C35" s="302">
        <v>5057</v>
      </c>
      <c r="D35" s="303">
        <v>28.335294447246035</v>
      </c>
      <c r="E35" s="304">
        <v>11260</v>
      </c>
      <c r="F35" s="303">
        <v>63.091836162940552</v>
      </c>
      <c r="G35" s="304">
        <v>1437</v>
      </c>
      <c r="H35" s="303">
        <v>8.0517734072953449</v>
      </c>
      <c r="I35" s="304">
        <v>3</v>
      </c>
      <c r="J35" s="305">
        <v>1.6809547823163559E-2</v>
      </c>
      <c r="K35" s="304">
        <v>85</v>
      </c>
      <c r="L35" s="306">
        <v>0.47627052165630079</v>
      </c>
      <c r="M35" s="304">
        <v>5</v>
      </c>
      <c r="N35" s="306">
        <v>3.3558923877174338E-2</v>
      </c>
      <c r="O35" s="323">
        <v>8985</v>
      </c>
      <c r="P35" s="320">
        <v>50.344595730374856</v>
      </c>
      <c r="Q35" s="321">
        <v>8862</v>
      </c>
      <c r="R35" s="322">
        <v>49.655404269625144</v>
      </c>
      <c r="S35" s="323">
        <v>2124</v>
      </c>
      <c r="T35" s="320">
        <v>58.223684210526315</v>
      </c>
      <c r="U35" s="321">
        <v>1524</v>
      </c>
      <c r="V35" s="324">
        <v>41.776315789473685</v>
      </c>
      <c r="W35" s="323">
        <v>7737</v>
      </c>
      <c r="X35" s="325">
        <v>43.351823835938816</v>
      </c>
      <c r="Y35" s="321">
        <v>10110</v>
      </c>
      <c r="Z35" s="324">
        <v>56.648176164061184</v>
      </c>
      <c r="AA35" s="310">
        <v>2616</v>
      </c>
      <c r="AB35" s="303">
        <v>71.710526315789465</v>
      </c>
      <c r="AC35" s="310">
        <v>1032</v>
      </c>
      <c r="AD35" s="311">
        <v>28.289473684210524</v>
      </c>
      <c r="AE35" s="310">
        <v>772</v>
      </c>
      <c r="AF35" s="303">
        <v>21.162280701754383</v>
      </c>
      <c r="AG35" s="308">
        <v>1648</v>
      </c>
      <c r="AH35" s="303">
        <v>45.175438596491233</v>
      </c>
      <c r="AI35" s="308">
        <v>750</v>
      </c>
      <c r="AJ35" s="307">
        <v>20.559210526315788</v>
      </c>
      <c r="AK35" s="308">
        <v>475</v>
      </c>
      <c r="AL35" s="307">
        <v>13.020833333333334</v>
      </c>
      <c r="AM35" s="308">
        <v>2</v>
      </c>
      <c r="AN35" s="303">
        <v>5.4824561403508769E-2</v>
      </c>
      <c r="AO35" s="308">
        <v>1</v>
      </c>
      <c r="AP35" s="311">
        <v>2.7412280701754384E-2</v>
      </c>
      <c r="AQ35" s="602">
        <v>17847</v>
      </c>
      <c r="AR35" s="326">
        <v>3648</v>
      </c>
    </row>
    <row r="36" spans="1:44" ht="15">
      <c r="A36" s="338">
        <v>40</v>
      </c>
      <c r="B36" s="339" t="s">
        <v>24</v>
      </c>
      <c r="C36" s="302">
        <v>7011</v>
      </c>
      <c r="D36" s="303">
        <v>46.028098739495796</v>
      </c>
      <c r="E36" s="304">
        <v>7699</v>
      </c>
      <c r="F36" s="303">
        <v>50.544905462184872</v>
      </c>
      <c r="G36" s="304">
        <v>475</v>
      </c>
      <c r="H36" s="303">
        <v>3.11843487394958</v>
      </c>
      <c r="I36" s="304">
        <v>0</v>
      </c>
      <c r="J36" s="305">
        <v>0</v>
      </c>
      <c r="K36" s="304">
        <v>41</v>
      </c>
      <c r="L36" s="306">
        <v>0.26917016806722688</v>
      </c>
      <c r="M36" s="304">
        <v>6</v>
      </c>
      <c r="N36" s="306">
        <v>3.3051295610787942E-2</v>
      </c>
      <c r="O36" s="310">
        <v>8002</v>
      </c>
      <c r="P36" s="307">
        <v>52.534138655462179</v>
      </c>
      <c r="Q36" s="308">
        <v>7230</v>
      </c>
      <c r="R36" s="309">
        <v>47.465861344537814</v>
      </c>
      <c r="S36" s="310">
        <v>871</v>
      </c>
      <c r="T36" s="307">
        <v>56.965336821451928</v>
      </c>
      <c r="U36" s="308">
        <v>658</v>
      </c>
      <c r="V36" s="311">
        <v>43.034663178548072</v>
      </c>
      <c r="W36" s="310">
        <v>4855</v>
      </c>
      <c r="X36" s="303">
        <v>31.873686974789916</v>
      </c>
      <c r="Y36" s="308">
        <v>10377</v>
      </c>
      <c r="Z36" s="311">
        <v>68.126313025210081</v>
      </c>
      <c r="AA36" s="310">
        <v>832</v>
      </c>
      <c r="AB36" s="303">
        <v>54.414650098103337</v>
      </c>
      <c r="AC36" s="310">
        <v>697</v>
      </c>
      <c r="AD36" s="311">
        <v>45.585349901896663</v>
      </c>
      <c r="AE36" s="310">
        <v>401</v>
      </c>
      <c r="AF36" s="303">
        <v>26.226291693917592</v>
      </c>
      <c r="AG36" s="308">
        <v>647</v>
      </c>
      <c r="AH36" s="303">
        <v>42.315238718116419</v>
      </c>
      <c r="AI36" s="308">
        <v>257</v>
      </c>
      <c r="AJ36" s="307">
        <v>16.808371484630477</v>
      </c>
      <c r="AK36" s="308">
        <v>224</v>
      </c>
      <c r="AL36" s="307">
        <v>14.650098103335512</v>
      </c>
      <c r="AM36" s="308">
        <v>0</v>
      </c>
      <c r="AN36" s="303">
        <v>0</v>
      </c>
      <c r="AO36" s="308">
        <v>0</v>
      </c>
      <c r="AP36" s="311">
        <v>0</v>
      </c>
      <c r="AQ36" s="599">
        <v>15232</v>
      </c>
      <c r="AR36" s="312">
        <v>1529</v>
      </c>
    </row>
    <row r="37" spans="1:44" ht="15">
      <c r="A37" s="338">
        <v>190</v>
      </c>
      <c r="B37" s="339" t="s">
        <v>81</v>
      </c>
      <c r="C37" s="302">
        <v>1331</v>
      </c>
      <c r="D37" s="303">
        <v>19.88347774126083</v>
      </c>
      <c r="E37" s="304">
        <v>3953</v>
      </c>
      <c r="F37" s="303">
        <v>59.052883178966241</v>
      </c>
      <c r="G37" s="304">
        <v>1316</v>
      </c>
      <c r="H37" s="303">
        <v>19.659396474454734</v>
      </c>
      <c r="I37" s="304">
        <v>0</v>
      </c>
      <c r="J37" s="305">
        <v>0</v>
      </c>
      <c r="K37" s="304">
        <v>81</v>
      </c>
      <c r="L37" s="306">
        <v>1.210038840752913</v>
      </c>
      <c r="M37" s="304">
        <v>13</v>
      </c>
      <c r="N37" s="306">
        <v>0.28315946348733234</v>
      </c>
      <c r="O37" s="310">
        <v>3126</v>
      </c>
      <c r="P37" s="307">
        <v>46.698536002390199</v>
      </c>
      <c r="Q37" s="308">
        <v>3568</v>
      </c>
      <c r="R37" s="309">
        <v>53.301463997609801</v>
      </c>
      <c r="S37" s="310">
        <v>1778</v>
      </c>
      <c r="T37" s="307">
        <v>55.046439628482972</v>
      </c>
      <c r="U37" s="308">
        <v>1452</v>
      </c>
      <c r="V37" s="311">
        <v>44.953560371517028</v>
      </c>
      <c r="W37" s="310">
        <v>5011</v>
      </c>
      <c r="X37" s="303">
        <v>74.858081864356137</v>
      </c>
      <c r="Y37" s="308">
        <v>1683</v>
      </c>
      <c r="Z37" s="311">
        <v>25.141918135643859</v>
      </c>
      <c r="AA37" s="310">
        <v>2832</v>
      </c>
      <c r="AB37" s="303">
        <v>87.678018575851397</v>
      </c>
      <c r="AC37" s="310">
        <v>398</v>
      </c>
      <c r="AD37" s="311">
        <v>12.321981424148607</v>
      </c>
      <c r="AE37" s="310">
        <v>674</v>
      </c>
      <c r="AF37" s="303">
        <v>20.866873065015479</v>
      </c>
      <c r="AG37" s="308">
        <v>1338</v>
      </c>
      <c r="AH37" s="303">
        <v>41.424148606811144</v>
      </c>
      <c r="AI37" s="308">
        <v>777</v>
      </c>
      <c r="AJ37" s="307">
        <v>24.055727554179569</v>
      </c>
      <c r="AK37" s="308">
        <v>438</v>
      </c>
      <c r="AL37" s="307">
        <v>13.560371517027864</v>
      </c>
      <c r="AM37" s="308">
        <v>1</v>
      </c>
      <c r="AN37" s="303">
        <v>3.0959752321981428E-2</v>
      </c>
      <c r="AO37" s="308">
        <v>2</v>
      </c>
      <c r="AP37" s="311">
        <v>6.1919504643962855E-2</v>
      </c>
      <c r="AQ37" s="599">
        <v>6694</v>
      </c>
      <c r="AR37" s="312">
        <v>3230</v>
      </c>
    </row>
    <row r="38" spans="1:44" ht="15">
      <c r="A38" s="338">
        <v>604</v>
      </c>
      <c r="B38" s="339" t="s">
        <v>177</v>
      </c>
      <c r="C38" s="302">
        <v>6582</v>
      </c>
      <c r="D38" s="303">
        <v>29.00453884457762</v>
      </c>
      <c r="E38" s="304">
        <v>14215</v>
      </c>
      <c r="F38" s="303">
        <v>62.640461816419155</v>
      </c>
      <c r="G38" s="304">
        <v>1675</v>
      </c>
      <c r="H38" s="303">
        <v>7.3811307451637065</v>
      </c>
      <c r="I38" s="304">
        <v>0</v>
      </c>
      <c r="J38" s="305">
        <v>0</v>
      </c>
      <c r="K38" s="304">
        <v>198</v>
      </c>
      <c r="L38" s="306">
        <v>0.87251575375666501</v>
      </c>
      <c r="M38" s="304">
        <v>23</v>
      </c>
      <c r="N38" s="306">
        <v>8.0153181636015494E-2</v>
      </c>
      <c r="O38" s="310">
        <v>11128</v>
      </c>
      <c r="P38" s="307">
        <v>49.037148019212971</v>
      </c>
      <c r="Q38" s="308">
        <v>11565</v>
      </c>
      <c r="R38" s="309">
        <v>50.962851980787029</v>
      </c>
      <c r="S38" s="310">
        <v>3484</v>
      </c>
      <c r="T38" s="307">
        <v>60.728603799895417</v>
      </c>
      <c r="U38" s="308">
        <v>2253</v>
      </c>
      <c r="V38" s="311">
        <v>39.271396200104583</v>
      </c>
      <c r="W38" s="310">
        <v>11904</v>
      </c>
      <c r="X38" s="303">
        <v>52.45670471070374</v>
      </c>
      <c r="Y38" s="308">
        <v>10789</v>
      </c>
      <c r="Z38" s="311">
        <v>47.54329528929626</v>
      </c>
      <c r="AA38" s="310">
        <v>4009</v>
      </c>
      <c r="AB38" s="303">
        <v>69.879728080878508</v>
      </c>
      <c r="AC38" s="310">
        <v>1728</v>
      </c>
      <c r="AD38" s="311">
        <v>30.120271919121492</v>
      </c>
      <c r="AE38" s="310">
        <v>1149</v>
      </c>
      <c r="AF38" s="303">
        <v>20.027889140665852</v>
      </c>
      <c r="AG38" s="308">
        <v>2840</v>
      </c>
      <c r="AH38" s="303">
        <v>49.503224681889492</v>
      </c>
      <c r="AI38" s="308">
        <v>1104</v>
      </c>
      <c r="AJ38" s="307">
        <v>19.243507059438731</v>
      </c>
      <c r="AK38" s="308">
        <v>644</v>
      </c>
      <c r="AL38" s="307">
        <v>11.225379118005927</v>
      </c>
      <c r="AM38" s="308">
        <v>0</v>
      </c>
      <c r="AN38" s="303">
        <v>0</v>
      </c>
      <c r="AO38" s="308">
        <v>0</v>
      </c>
      <c r="AP38" s="311">
        <v>0</v>
      </c>
      <c r="AQ38" s="599">
        <v>22693</v>
      </c>
      <c r="AR38" s="312">
        <v>5737</v>
      </c>
    </row>
    <row r="39" spans="1:44" ht="15">
      <c r="A39" s="338">
        <v>670</v>
      </c>
      <c r="B39" s="339" t="s">
        <v>211</v>
      </c>
      <c r="C39" s="302">
        <v>5436</v>
      </c>
      <c r="D39" s="303">
        <v>38.687637890541602</v>
      </c>
      <c r="E39" s="304">
        <v>7131</v>
      </c>
      <c r="F39" s="303">
        <v>50.750836239413566</v>
      </c>
      <c r="G39" s="304">
        <v>1329</v>
      </c>
      <c r="H39" s="303">
        <v>9.4584015372571351</v>
      </c>
      <c r="I39" s="304">
        <v>1</v>
      </c>
      <c r="J39" s="305">
        <v>7.1169311792754972E-3</v>
      </c>
      <c r="K39" s="304">
        <v>133</v>
      </c>
      <c r="L39" s="306">
        <v>0.94655184684364102</v>
      </c>
      <c r="M39" s="304">
        <v>21</v>
      </c>
      <c r="N39" s="306">
        <v>0.14300014300014299</v>
      </c>
      <c r="O39" s="310">
        <v>7007</v>
      </c>
      <c r="P39" s="307">
        <v>49.868336773183401</v>
      </c>
      <c r="Q39" s="308">
        <v>7044</v>
      </c>
      <c r="R39" s="309">
        <v>50.131663226816592</v>
      </c>
      <c r="S39" s="310">
        <v>1913</v>
      </c>
      <c r="T39" s="307">
        <v>56.681481481481477</v>
      </c>
      <c r="U39" s="308">
        <v>1462</v>
      </c>
      <c r="V39" s="311">
        <v>43.318518518518516</v>
      </c>
      <c r="W39" s="310">
        <v>6315</v>
      </c>
      <c r="X39" s="303">
        <v>44.943420397124761</v>
      </c>
      <c r="Y39" s="308">
        <v>7736</v>
      </c>
      <c r="Z39" s="311">
        <v>55.056579602875246</v>
      </c>
      <c r="AA39" s="310">
        <v>2763</v>
      </c>
      <c r="AB39" s="303">
        <v>81.86666666666666</v>
      </c>
      <c r="AC39" s="310">
        <v>612</v>
      </c>
      <c r="AD39" s="311">
        <v>18.133333333333333</v>
      </c>
      <c r="AE39" s="310">
        <v>685</v>
      </c>
      <c r="AF39" s="303">
        <v>20.296296296296294</v>
      </c>
      <c r="AG39" s="308">
        <v>1417</v>
      </c>
      <c r="AH39" s="303">
        <v>41.985185185185188</v>
      </c>
      <c r="AI39" s="308">
        <v>777</v>
      </c>
      <c r="AJ39" s="307">
        <v>23.022222222222222</v>
      </c>
      <c r="AK39" s="308">
        <v>496</v>
      </c>
      <c r="AL39" s="307">
        <v>14.696296296296296</v>
      </c>
      <c r="AM39" s="308">
        <v>0</v>
      </c>
      <c r="AN39" s="303">
        <v>0</v>
      </c>
      <c r="AO39" s="308">
        <v>0</v>
      </c>
      <c r="AP39" s="311">
        <v>0</v>
      </c>
      <c r="AQ39" s="599">
        <v>14051</v>
      </c>
      <c r="AR39" s="312">
        <v>3375</v>
      </c>
    </row>
    <row r="40" spans="1:44" ht="15">
      <c r="A40" s="338">
        <v>690</v>
      </c>
      <c r="B40" s="339" t="s">
        <v>221</v>
      </c>
      <c r="C40" s="302">
        <v>1795</v>
      </c>
      <c r="D40" s="303">
        <v>29.106534781903683</v>
      </c>
      <c r="E40" s="304">
        <v>3256</v>
      </c>
      <c r="F40" s="303">
        <v>52.797146100210803</v>
      </c>
      <c r="G40" s="304">
        <v>1056</v>
      </c>
      <c r="H40" s="303">
        <v>17.123398735203502</v>
      </c>
      <c r="I40" s="304">
        <v>0</v>
      </c>
      <c r="J40" s="305">
        <v>0</v>
      </c>
      <c r="K40" s="304">
        <v>51</v>
      </c>
      <c r="L40" s="306">
        <v>0.82698232527971471</v>
      </c>
      <c r="M40" s="304">
        <v>9</v>
      </c>
      <c r="N40" s="306">
        <v>0.28740220341689282</v>
      </c>
      <c r="O40" s="310">
        <v>3161</v>
      </c>
      <c r="P40" s="307">
        <v>51.256688827630938</v>
      </c>
      <c r="Q40" s="308">
        <v>3006</v>
      </c>
      <c r="R40" s="309">
        <v>48.743311172369062</v>
      </c>
      <c r="S40" s="310">
        <v>896</v>
      </c>
      <c r="T40" s="307">
        <v>57.956015523932727</v>
      </c>
      <c r="U40" s="308">
        <v>650</v>
      </c>
      <c r="V40" s="311">
        <v>42.043984476067273</v>
      </c>
      <c r="W40" s="310">
        <v>2897</v>
      </c>
      <c r="X40" s="303">
        <v>46.975839143830065</v>
      </c>
      <c r="Y40" s="308">
        <v>3270</v>
      </c>
      <c r="Z40" s="311">
        <v>53.024160856169935</v>
      </c>
      <c r="AA40" s="310">
        <v>1168</v>
      </c>
      <c r="AB40" s="303">
        <v>75.549805950840877</v>
      </c>
      <c r="AC40" s="310">
        <v>378</v>
      </c>
      <c r="AD40" s="311">
        <v>24.450194049159123</v>
      </c>
      <c r="AE40" s="310">
        <v>296</v>
      </c>
      <c r="AF40" s="303">
        <v>19.146183699870633</v>
      </c>
      <c r="AG40" s="308">
        <v>687</v>
      </c>
      <c r="AH40" s="303">
        <v>44.4372574385511</v>
      </c>
      <c r="AI40" s="308">
        <v>354</v>
      </c>
      <c r="AJ40" s="307">
        <v>22.897800776196636</v>
      </c>
      <c r="AK40" s="308">
        <v>209</v>
      </c>
      <c r="AL40" s="307">
        <v>13.518758085381629</v>
      </c>
      <c r="AM40" s="308">
        <v>0</v>
      </c>
      <c r="AN40" s="303">
        <v>0</v>
      </c>
      <c r="AO40" s="308">
        <v>0</v>
      </c>
      <c r="AP40" s="311">
        <v>0</v>
      </c>
      <c r="AQ40" s="599">
        <v>6167</v>
      </c>
      <c r="AR40" s="312">
        <v>1546</v>
      </c>
    </row>
    <row r="41" spans="1:44" ht="15">
      <c r="A41" s="338">
        <v>736</v>
      </c>
      <c r="B41" s="339" t="s">
        <v>225</v>
      </c>
      <c r="C41" s="302">
        <v>8176</v>
      </c>
      <c r="D41" s="303">
        <v>30.582778484327072</v>
      </c>
      <c r="E41" s="304">
        <v>15812</v>
      </c>
      <c r="F41" s="303">
        <v>59.14565721553079</v>
      </c>
      <c r="G41" s="304">
        <v>2552</v>
      </c>
      <c r="H41" s="303">
        <v>9.5458966110570813</v>
      </c>
      <c r="I41" s="304">
        <v>1</v>
      </c>
      <c r="J41" s="305">
        <v>3.740555098376599E-3</v>
      </c>
      <c r="K41" s="304">
        <v>180</v>
      </c>
      <c r="L41" s="306">
        <v>0.67329991770778785</v>
      </c>
      <c r="M41" s="304">
        <v>13</v>
      </c>
      <c r="N41" s="306">
        <v>5.2878078259555816E-2</v>
      </c>
      <c r="O41" s="310">
        <v>12551</v>
      </c>
      <c r="P41" s="307">
        <v>46.947707039724698</v>
      </c>
      <c r="Q41" s="308">
        <v>14183</v>
      </c>
      <c r="R41" s="309">
        <v>53.052292960275302</v>
      </c>
      <c r="S41" s="310">
        <v>8605</v>
      </c>
      <c r="T41" s="307">
        <v>60.183242411526081</v>
      </c>
      <c r="U41" s="308">
        <v>5693</v>
      </c>
      <c r="V41" s="311">
        <v>39.816757588473912</v>
      </c>
      <c r="W41" s="310">
        <v>20255</v>
      </c>
      <c r="X41" s="303">
        <v>75.764943517618008</v>
      </c>
      <c r="Y41" s="308">
        <v>6479</v>
      </c>
      <c r="Z41" s="311">
        <v>24.235056482381985</v>
      </c>
      <c r="AA41" s="310">
        <v>12281</v>
      </c>
      <c r="AB41" s="303">
        <v>85.893131906560356</v>
      </c>
      <c r="AC41" s="310">
        <v>2017</v>
      </c>
      <c r="AD41" s="311">
        <v>14.106868093439642</v>
      </c>
      <c r="AE41" s="310">
        <v>2286</v>
      </c>
      <c r="AF41" s="303">
        <v>15.988250104909776</v>
      </c>
      <c r="AG41" s="308">
        <v>6734</v>
      </c>
      <c r="AH41" s="303">
        <v>47.097496153308157</v>
      </c>
      <c r="AI41" s="308">
        <v>3404</v>
      </c>
      <c r="AJ41" s="307">
        <v>23.807525528045879</v>
      </c>
      <c r="AK41" s="308">
        <v>1869</v>
      </c>
      <c r="AL41" s="307">
        <v>13.071758287872429</v>
      </c>
      <c r="AM41" s="308">
        <v>3</v>
      </c>
      <c r="AN41" s="303">
        <v>2.0981955518254301E-2</v>
      </c>
      <c r="AO41" s="308">
        <v>2</v>
      </c>
      <c r="AP41" s="311">
        <v>1.3987970345502867E-2</v>
      </c>
      <c r="AQ41" s="599">
        <v>26734</v>
      </c>
      <c r="AR41" s="312">
        <v>14298</v>
      </c>
    </row>
    <row r="42" spans="1:44" ht="15">
      <c r="A42" s="338">
        <v>858</v>
      </c>
      <c r="B42" s="339" t="s">
        <v>253</v>
      </c>
      <c r="C42" s="302">
        <v>2880</v>
      </c>
      <c r="D42" s="303">
        <v>25.439448811942405</v>
      </c>
      <c r="E42" s="304">
        <v>7501</v>
      </c>
      <c r="F42" s="303">
        <v>66.257397756381948</v>
      </c>
      <c r="G42" s="304">
        <v>892</v>
      </c>
      <c r="H42" s="303">
        <v>7.8791626181432735</v>
      </c>
      <c r="I42" s="304">
        <v>0</v>
      </c>
      <c r="J42" s="305">
        <v>0</v>
      </c>
      <c r="K42" s="304">
        <v>43</v>
      </c>
      <c r="L42" s="306">
        <v>0.37982510378941792</v>
      </c>
      <c r="M42" s="304">
        <v>5</v>
      </c>
      <c r="N42" s="306">
        <v>4.4483985765124551E-2</v>
      </c>
      <c r="O42" s="310">
        <v>5738</v>
      </c>
      <c r="P42" s="307">
        <v>50.684568501015818</v>
      </c>
      <c r="Q42" s="308">
        <v>5583</v>
      </c>
      <c r="R42" s="309">
        <v>49.315431498984189</v>
      </c>
      <c r="S42" s="310">
        <v>1514</v>
      </c>
      <c r="T42" s="307">
        <v>57.963246554364467</v>
      </c>
      <c r="U42" s="308">
        <v>1098</v>
      </c>
      <c r="V42" s="311">
        <v>42.036753445635526</v>
      </c>
      <c r="W42" s="310">
        <v>6651</v>
      </c>
      <c r="X42" s="303">
        <v>58.749227100079494</v>
      </c>
      <c r="Y42" s="308">
        <v>4670</v>
      </c>
      <c r="Z42" s="311">
        <v>41.250772899920499</v>
      </c>
      <c r="AA42" s="310">
        <v>2278</v>
      </c>
      <c r="AB42" s="303">
        <v>87.212863705972438</v>
      </c>
      <c r="AC42" s="310">
        <v>334</v>
      </c>
      <c r="AD42" s="311">
        <v>12.787136294027565</v>
      </c>
      <c r="AE42" s="310">
        <v>563</v>
      </c>
      <c r="AF42" s="303">
        <v>21.554364471669217</v>
      </c>
      <c r="AG42" s="308">
        <v>1152</v>
      </c>
      <c r="AH42" s="303">
        <v>44.104134762633997</v>
      </c>
      <c r="AI42" s="308">
        <v>535</v>
      </c>
      <c r="AJ42" s="307">
        <v>20.482388973966309</v>
      </c>
      <c r="AK42" s="308">
        <v>361</v>
      </c>
      <c r="AL42" s="307">
        <v>13.820826952526799</v>
      </c>
      <c r="AM42" s="308">
        <v>0</v>
      </c>
      <c r="AN42" s="303">
        <v>0</v>
      </c>
      <c r="AO42" s="308">
        <v>1</v>
      </c>
      <c r="AP42" s="311">
        <v>3.8284839203675348E-2</v>
      </c>
      <c r="AQ42" s="599">
        <v>11321</v>
      </c>
      <c r="AR42" s="312">
        <v>2612</v>
      </c>
    </row>
    <row r="43" spans="1:44" ht="15">
      <c r="A43" s="338">
        <v>885</v>
      </c>
      <c r="B43" s="339" t="s">
        <v>259</v>
      </c>
      <c r="C43" s="302">
        <v>1085</v>
      </c>
      <c r="D43" s="303">
        <v>19.48285149937152</v>
      </c>
      <c r="E43" s="304">
        <v>3671</v>
      </c>
      <c r="F43" s="303">
        <v>65.918477284970365</v>
      </c>
      <c r="G43" s="304">
        <v>776</v>
      </c>
      <c r="H43" s="303">
        <v>13.934279044711797</v>
      </c>
      <c r="I43" s="304">
        <v>0</v>
      </c>
      <c r="J43" s="305">
        <v>0</v>
      </c>
      <c r="K43" s="304">
        <v>35</v>
      </c>
      <c r="L43" s="306">
        <v>0.62847908062488778</v>
      </c>
      <c r="M43" s="304">
        <v>2</v>
      </c>
      <c r="N43" s="306">
        <v>3.6218761318362915E-2</v>
      </c>
      <c r="O43" s="310">
        <v>2901</v>
      </c>
      <c r="P43" s="307">
        <v>52.091937511222838</v>
      </c>
      <c r="Q43" s="308">
        <v>2668</v>
      </c>
      <c r="R43" s="309">
        <v>47.908062488777162</v>
      </c>
      <c r="S43" s="310">
        <v>585</v>
      </c>
      <c r="T43" s="307">
        <v>57.465618860510801</v>
      </c>
      <c r="U43" s="308">
        <v>433</v>
      </c>
      <c r="V43" s="311">
        <v>42.534381139489199</v>
      </c>
      <c r="W43" s="310">
        <v>2586</v>
      </c>
      <c r="X43" s="303">
        <v>46.435625785598852</v>
      </c>
      <c r="Y43" s="308">
        <v>2983</v>
      </c>
      <c r="Z43" s="311">
        <v>53.564374214401141</v>
      </c>
      <c r="AA43" s="310">
        <v>830</v>
      </c>
      <c r="AB43" s="303">
        <v>81.532416502946958</v>
      </c>
      <c r="AC43" s="310">
        <v>188</v>
      </c>
      <c r="AD43" s="311">
        <v>18.467583497053045</v>
      </c>
      <c r="AE43" s="310">
        <v>223</v>
      </c>
      <c r="AF43" s="303">
        <v>21.905697445972493</v>
      </c>
      <c r="AG43" s="308">
        <v>436</v>
      </c>
      <c r="AH43" s="303">
        <v>42.829076620825148</v>
      </c>
      <c r="AI43" s="308">
        <v>210</v>
      </c>
      <c r="AJ43" s="307">
        <v>20.628683693516699</v>
      </c>
      <c r="AK43" s="308">
        <v>148</v>
      </c>
      <c r="AL43" s="307">
        <v>14.538310412573674</v>
      </c>
      <c r="AM43" s="308">
        <v>0</v>
      </c>
      <c r="AN43" s="303">
        <v>0</v>
      </c>
      <c r="AO43" s="308">
        <v>1</v>
      </c>
      <c r="AP43" s="311">
        <v>9.8231827111984277E-2</v>
      </c>
      <c r="AQ43" s="599">
        <v>5569</v>
      </c>
      <c r="AR43" s="312">
        <v>1018</v>
      </c>
    </row>
    <row r="44" spans="1:44" ht="15">
      <c r="A44" s="338">
        <v>890</v>
      </c>
      <c r="B44" s="340" t="s">
        <v>263</v>
      </c>
      <c r="C44" s="302">
        <v>3884</v>
      </c>
      <c r="D44" s="303">
        <v>25.214230070111661</v>
      </c>
      <c r="E44" s="304">
        <v>8634</v>
      </c>
      <c r="F44" s="303">
        <v>56.050376525577775</v>
      </c>
      <c r="G44" s="304">
        <v>2764</v>
      </c>
      <c r="H44" s="303">
        <v>17.943391326928072</v>
      </c>
      <c r="I44" s="304">
        <v>2</v>
      </c>
      <c r="J44" s="305">
        <v>1.2983640612827837E-2</v>
      </c>
      <c r="K44" s="304">
        <v>100</v>
      </c>
      <c r="L44" s="306">
        <v>0.64918203064139179</v>
      </c>
      <c r="M44" s="304">
        <v>20</v>
      </c>
      <c r="N44" s="306">
        <v>0.10408534998698933</v>
      </c>
      <c r="O44" s="316">
        <v>8020</v>
      </c>
      <c r="P44" s="313">
        <v>52.064398857439627</v>
      </c>
      <c r="Q44" s="314">
        <v>7384</v>
      </c>
      <c r="R44" s="315">
        <v>47.935601142560373</v>
      </c>
      <c r="S44" s="316">
        <v>1953</v>
      </c>
      <c r="T44" s="313">
        <v>56.82281059063137</v>
      </c>
      <c r="U44" s="314">
        <v>1484</v>
      </c>
      <c r="V44" s="317">
        <v>43.177189409368637</v>
      </c>
      <c r="W44" s="316">
        <v>6208</v>
      </c>
      <c r="X44" s="318">
        <v>40.301220462217607</v>
      </c>
      <c r="Y44" s="314">
        <v>9196</v>
      </c>
      <c r="Z44" s="317">
        <v>59.6987795377824</v>
      </c>
      <c r="AA44" s="310">
        <v>2510</v>
      </c>
      <c r="AB44" s="303">
        <v>73.028804189700324</v>
      </c>
      <c r="AC44" s="310">
        <v>927</v>
      </c>
      <c r="AD44" s="311">
        <v>26.97119581029968</v>
      </c>
      <c r="AE44" s="310">
        <v>782</v>
      </c>
      <c r="AF44" s="303">
        <v>22.752400349141695</v>
      </c>
      <c r="AG44" s="308">
        <v>1479</v>
      </c>
      <c r="AH44" s="303">
        <v>43.031713703811462</v>
      </c>
      <c r="AI44" s="308">
        <v>701</v>
      </c>
      <c r="AJ44" s="307">
        <v>20.395693919115505</v>
      </c>
      <c r="AK44" s="308">
        <v>472</v>
      </c>
      <c r="AL44" s="307">
        <v>13.732906604597032</v>
      </c>
      <c r="AM44" s="308">
        <v>1</v>
      </c>
      <c r="AN44" s="303">
        <v>2.9095141111434391E-2</v>
      </c>
      <c r="AO44" s="308">
        <v>2</v>
      </c>
      <c r="AP44" s="311">
        <v>5.8190282222868782E-2</v>
      </c>
      <c r="AQ44" s="600">
        <v>15404</v>
      </c>
      <c r="AR44" s="319">
        <v>3437</v>
      </c>
    </row>
    <row r="45" spans="1:44" ht="17.25" customHeight="1">
      <c r="A45" s="170"/>
      <c r="B45" s="185" t="s">
        <v>329</v>
      </c>
      <c r="C45" s="187">
        <v>62659</v>
      </c>
      <c r="D45" s="172">
        <v>41.409915804221683</v>
      </c>
      <c r="E45" s="171">
        <v>74206</v>
      </c>
      <c r="F45" s="172">
        <v>49.041066920443583</v>
      </c>
      <c r="G45" s="171">
        <v>13352</v>
      </c>
      <c r="H45" s="172">
        <v>8.8240347885853261</v>
      </c>
      <c r="I45" s="171">
        <v>35</v>
      </c>
      <c r="J45" s="239">
        <v>2.3130708328376753E-2</v>
      </c>
      <c r="K45" s="171">
        <v>982</v>
      </c>
      <c r="L45" s="188">
        <v>0.64898158795617056</v>
      </c>
      <c r="M45" s="171">
        <v>80</v>
      </c>
      <c r="N45" s="188">
        <v>5.6262328068944517E-2</v>
      </c>
      <c r="O45" s="187">
        <v>77408</v>
      </c>
      <c r="P45" s="173">
        <v>51.157196293799643</v>
      </c>
      <c r="Q45" s="171">
        <v>73906</v>
      </c>
      <c r="R45" s="191">
        <v>48.84280370620035</v>
      </c>
      <c r="S45" s="187">
        <v>19127</v>
      </c>
      <c r="T45" s="173">
        <v>53.649164142264105</v>
      </c>
      <c r="U45" s="171">
        <v>16525</v>
      </c>
      <c r="V45" s="193">
        <v>46.350835857735888</v>
      </c>
      <c r="W45" s="187">
        <v>54932</v>
      </c>
      <c r="X45" s="172">
        <v>36.303316282696905</v>
      </c>
      <c r="Y45" s="171">
        <v>96382</v>
      </c>
      <c r="Z45" s="193">
        <v>63.696683717303095</v>
      </c>
      <c r="AA45" s="187">
        <v>26136</v>
      </c>
      <c r="AB45" s="172">
        <v>73.308650286098953</v>
      </c>
      <c r="AC45" s="171">
        <v>9516</v>
      </c>
      <c r="AD45" s="193">
        <v>26.69134971390104</v>
      </c>
      <c r="AE45" s="187">
        <v>8518</v>
      </c>
      <c r="AF45" s="172">
        <v>23.892067766184226</v>
      </c>
      <c r="AG45" s="171">
        <v>14123</v>
      </c>
      <c r="AH45" s="172">
        <v>39.613485919443505</v>
      </c>
      <c r="AI45" s="171">
        <v>7998</v>
      </c>
      <c r="AJ45" s="173">
        <v>22.433524065971053</v>
      </c>
      <c r="AK45" s="171">
        <v>4995</v>
      </c>
      <c r="AL45" s="173">
        <v>14.010434197239988</v>
      </c>
      <c r="AM45" s="171">
        <v>9</v>
      </c>
      <c r="AN45" s="172">
        <v>2.5244025580612589E-2</v>
      </c>
      <c r="AO45" s="171">
        <v>9</v>
      </c>
      <c r="AP45" s="193">
        <v>2.5244025580612589E-2</v>
      </c>
      <c r="AQ45" s="601">
        <v>151314</v>
      </c>
      <c r="AR45" s="195">
        <v>35652</v>
      </c>
    </row>
    <row r="46" spans="1:44" ht="15">
      <c r="A46" s="338">
        <v>4</v>
      </c>
      <c r="B46" s="341" t="s">
        <v>10</v>
      </c>
      <c r="C46" s="302">
        <v>773</v>
      </c>
      <c r="D46" s="303">
        <v>55.174875089221985</v>
      </c>
      <c r="E46" s="304">
        <v>423</v>
      </c>
      <c r="F46" s="303">
        <v>30.192719486081369</v>
      </c>
      <c r="G46" s="304">
        <v>195</v>
      </c>
      <c r="H46" s="303">
        <v>13.918629550321199</v>
      </c>
      <c r="I46" s="304">
        <v>2</v>
      </c>
      <c r="J46" s="305">
        <v>0.14275517487508924</v>
      </c>
      <c r="K46" s="304">
        <v>5</v>
      </c>
      <c r="L46" s="306">
        <v>0.35688793718772305</v>
      </c>
      <c r="M46" s="304">
        <v>3</v>
      </c>
      <c r="N46" s="306">
        <v>0.27952480782669459</v>
      </c>
      <c r="O46" s="323">
        <v>735</v>
      </c>
      <c r="P46" s="320">
        <v>52.462526766595289</v>
      </c>
      <c r="Q46" s="321">
        <v>666</v>
      </c>
      <c r="R46" s="322">
        <v>47.537473233404711</v>
      </c>
      <c r="S46" s="323">
        <v>196</v>
      </c>
      <c r="T46" s="320">
        <v>57.478005865102645</v>
      </c>
      <c r="U46" s="321">
        <v>145</v>
      </c>
      <c r="V46" s="324">
        <v>42.521994134897362</v>
      </c>
      <c r="W46" s="323">
        <v>469</v>
      </c>
      <c r="X46" s="325">
        <v>33.47608850820842</v>
      </c>
      <c r="Y46" s="321">
        <v>932</v>
      </c>
      <c r="Z46" s="324">
        <v>66.52391149179158</v>
      </c>
      <c r="AA46" s="310">
        <v>237</v>
      </c>
      <c r="AB46" s="303">
        <v>69.501466275659823</v>
      </c>
      <c r="AC46" s="310">
        <v>104</v>
      </c>
      <c r="AD46" s="311">
        <v>30.498533724340177</v>
      </c>
      <c r="AE46" s="310">
        <v>84</v>
      </c>
      <c r="AF46" s="303">
        <v>24.633431085043988</v>
      </c>
      <c r="AG46" s="308">
        <v>150</v>
      </c>
      <c r="AH46" s="303">
        <v>43.988269794721404</v>
      </c>
      <c r="AI46" s="308">
        <v>61</v>
      </c>
      <c r="AJ46" s="307">
        <v>17.888563049853374</v>
      </c>
      <c r="AK46" s="308">
        <v>46</v>
      </c>
      <c r="AL46" s="307">
        <v>13.48973607038123</v>
      </c>
      <c r="AM46" s="308">
        <v>0</v>
      </c>
      <c r="AN46" s="303">
        <v>0</v>
      </c>
      <c r="AO46" s="308">
        <v>0</v>
      </c>
      <c r="AP46" s="311">
        <v>0</v>
      </c>
      <c r="AQ46" s="602">
        <v>1401</v>
      </c>
      <c r="AR46" s="326">
        <v>341</v>
      </c>
    </row>
    <row r="47" spans="1:44" ht="15">
      <c r="A47" s="338">
        <v>42</v>
      </c>
      <c r="B47" s="339" t="s">
        <v>3111</v>
      </c>
      <c r="C47" s="302">
        <v>3064</v>
      </c>
      <c r="D47" s="303">
        <v>16.580086580086579</v>
      </c>
      <c r="E47" s="304">
        <v>12875</v>
      </c>
      <c r="F47" s="303">
        <v>69.669913419913428</v>
      </c>
      <c r="G47" s="304">
        <v>2323</v>
      </c>
      <c r="H47" s="303">
        <v>12.570346320346321</v>
      </c>
      <c r="I47" s="304">
        <v>4</v>
      </c>
      <c r="J47" s="305">
        <v>2.1645021645021644E-2</v>
      </c>
      <c r="K47" s="304">
        <v>206</v>
      </c>
      <c r="L47" s="306">
        <v>1.1147186147186148</v>
      </c>
      <c r="M47" s="304">
        <v>8</v>
      </c>
      <c r="N47" s="306">
        <v>5.4247585982423782E-2</v>
      </c>
      <c r="O47" s="310">
        <v>9416</v>
      </c>
      <c r="P47" s="307">
        <v>50.952380952380949</v>
      </c>
      <c r="Q47" s="308">
        <v>9064</v>
      </c>
      <c r="R47" s="309">
        <v>49.047619047619044</v>
      </c>
      <c r="S47" s="310">
        <v>4478</v>
      </c>
      <c r="T47" s="307">
        <v>50.536056878456158</v>
      </c>
      <c r="U47" s="308">
        <v>4383</v>
      </c>
      <c r="V47" s="311">
        <v>49.463943121543849</v>
      </c>
      <c r="W47" s="310">
        <v>10606</v>
      </c>
      <c r="X47" s="303">
        <v>57.391774891774894</v>
      </c>
      <c r="Y47" s="308">
        <v>7874</v>
      </c>
      <c r="Z47" s="311">
        <v>42.608225108225106</v>
      </c>
      <c r="AA47" s="310">
        <v>7411</v>
      </c>
      <c r="AB47" s="303">
        <v>83.636158447127855</v>
      </c>
      <c r="AC47" s="310">
        <v>1450</v>
      </c>
      <c r="AD47" s="311">
        <v>16.363841552872135</v>
      </c>
      <c r="AE47" s="310">
        <v>2345</v>
      </c>
      <c r="AF47" s="303">
        <v>26.464281683782868</v>
      </c>
      <c r="AG47" s="308">
        <v>3184</v>
      </c>
      <c r="AH47" s="303">
        <v>35.932738968513711</v>
      </c>
      <c r="AI47" s="308">
        <v>2034</v>
      </c>
      <c r="AJ47" s="307">
        <v>22.954519805890982</v>
      </c>
      <c r="AK47" s="308">
        <v>1292</v>
      </c>
      <c r="AL47" s="307">
        <v>14.580747094007448</v>
      </c>
      <c r="AM47" s="308">
        <v>4</v>
      </c>
      <c r="AN47" s="303">
        <v>4.5141631869992101E-2</v>
      </c>
      <c r="AO47" s="308">
        <v>2</v>
      </c>
      <c r="AP47" s="311">
        <v>2.257081593499605E-2</v>
      </c>
      <c r="AQ47" s="599">
        <v>18480</v>
      </c>
      <c r="AR47" s="312">
        <v>8861</v>
      </c>
    </row>
    <row r="48" spans="1:44" ht="15">
      <c r="A48" s="338">
        <v>44</v>
      </c>
      <c r="B48" s="339" t="s">
        <v>30</v>
      </c>
      <c r="C48" s="302">
        <v>2494</v>
      </c>
      <c r="D48" s="303">
        <v>43.670110313430222</v>
      </c>
      <c r="E48" s="304">
        <v>2657</v>
      </c>
      <c r="F48" s="303">
        <v>46.524251444580635</v>
      </c>
      <c r="G48" s="304">
        <v>527</v>
      </c>
      <c r="H48" s="303">
        <v>9.2278059884433556</v>
      </c>
      <c r="I48" s="304">
        <v>0</v>
      </c>
      <c r="J48" s="305">
        <v>0</v>
      </c>
      <c r="K48" s="304">
        <v>28</v>
      </c>
      <c r="L48" s="306">
        <v>0.49028191209945721</v>
      </c>
      <c r="M48" s="304">
        <v>5</v>
      </c>
      <c r="N48" s="306">
        <v>8.7214372928658648E-2</v>
      </c>
      <c r="O48" s="310">
        <v>2971</v>
      </c>
      <c r="P48" s="307">
        <v>52.022412887410262</v>
      </c>
      <c r="Q48" s="308">
        <v>2740</v>
      </c>
      <c r="R48" s="309">
        <v>47.977587112589738</v>
      </c>
      <c r="S48" s="310">
        <v>699</v>
      </c>
      <c r="T48" s="307">
        <v>53.97683397683398</v>
      </c>
      <c r="U48" s="308">
        <v>596</v>
      </c>
      <c r="V48" s="311">
        <v>46.02316602316602</v>
      </c>
      <c r="W48" s="310">
        <v>1513</v>
      </c>
      <c r="X48" s="303">
        <v>26.492733321659955</v>
      </c>
      <c r="Y48" s="308">
        <v>4198</v>
      </c>
      <c r="Z48" s="311">
        <v>73.507266678340045</v>
      </c>
      <c r="AA48" s="310">
        <v>889</v>
      </c>
      <c r="AB48" s="303">
        <v>68.648648648648646</v>
      </c>
      <c r="AC48" s="310">
        <v>406</v>
      </c>
      <c r="AD48" s="311">
        <v>31.351351351351354</v>
      </c>
      <c r="AE48" s="310">
        <v>212</v>
      </c>
      <c r="AF48" s="303">
        <v>16.37065637065637</v>
      </c>
      <c r="AG48" s="308">
        <v>496</v>
      </c>
      <c r="AH48" s="303">
        <v>38.301158301158303</v>
      </c>
      <c r="AI48" s="308">
        <v>384</v>
      </c>
      <c r="AJ48" s="307">
        <v>29.65250965250965</v>
      </c>
      <c r="AK48" s="308">
        <v>202</v>
      </c>
      <c r="AL48" s="307">
        <v>15.598455598455599</v>
      </c>
      <c r="AM48" s="308">
        <v>0</v>
      </c>
      <c r="AN48" s="303">
        <v>0</v>
      </c>
      <c r="AO48" s="308">
        <v>1</v>
      </c>
      <c r="AP48" s="311">
        <v>7.7220077220077218E-2</v>
      </c>
      <c r="AQ48" s="599">
        <v>5711</v>
      </c>
      <c r="AR48" s="312">
        <v>1295</v>
      </c>
    </row>
    <row r="49" spans="1:44" ht="15">
      <c r="A49" s="338">
        <v>59</v>
      </c>
      <c r="B49" s="339" t="s">
        <v>39</v>
      </c>
      <c r="C49" s="302">
        <v>338</v>
      </c>
      <c r="D49" s="303">
        <v>13.116026387272022</v>
      </c>
      <c r="E49" s="304">
        <v>2082</v>
      </c>
      <c r="F49" s="303">
        <v>80.791618160651922</v>
      </c>
      <c r="G49" s="304">
        <v>138</v>
      </c>
      <c r="H49" s="303">
        <v>5.3550640279394646</v>
      </c>
      <c r="I49" s="304">
        <v>0</v>
      </c>
      <c r="J49" s="305">
        <v>0</v>
      </c>
      <c r="K49" s="304">
        <v>18</v>
      </c>
      <c r="L49" s="306">
        <v>0.69848661233993015</v>
      </c>
      <c r="M49" s="304">
        <v>1</v>
      </c>
      <c r="N49" s="306">
        <v>3.8476337052712584E-2</v>
      </c>
      <c r="O49" s="310">
        <v>1279</v>
      </c>
      <c r="P49" s="307">
        <v>49.631354287931707</v>
      </c>
      <c r="Q49" s="308">
        <v>1298</v>
      </c>
      <c r="R49" s="309">
        <v>50.368645712068293</v>
      </c>
      <c r="S49" s="310">
        <v>449</v>
      </c>
      <c r="T49" s="307">
        <v>55.845771144278608</v>
      </c>
      <c r="U49" s="308">
        <v>355</v>
      </c>
      <c r="V49" s="311">
        <v>44.154228855721392</v>
      </c>
      <c r="W49" s="310">
        <v>857</v>
      </c>
      <c r="X49" s="303">
        <v>33.25572370974001</v>
      </c>
      <c r="Y49" s="308">
        <v>1720</v>
      </c>
      <c r="Z49" s="311">
        <v>66.74427629025999</v>
      </c>
      <c r="AA49" s="310">
        <v>575</v>
      </c>
      <c r="AB49" s="303">
        <v>71.517412935323392</v>
      </c>
      <c r="AC49" s="310">
        <v>229</v>
      </c>
      <c r="AD49" s="311">
        <v>28.482587064676618</v>
      </c>
      <c r="AE49" s="310">
        <v>167</v>
      </c>
      <c r="AF49" s="303">
        <v>20.771144278606965</v>
      </c>
      <c r="AG49" s="308">
        <v>330</v>
      </c>
      <c r="AH49" s="303">
        <v>41.044776119402989</v>
      </c>
      <c r="AI49" s="308">
        <v>188</v>
      </c>
      <c r="AJ49" s="307">
        <v>23.383084577114428</v>
      </c>
      <c r="AK49" s="308">
        <v>119</v>
      </c>
      <c r="AL49" s="307">
        <v>14.800995024875622</v>
      </c>
      <c r="AM49" s="308">
        <v>0</v>
      </c>
      <c r="AN49" s="303">
        <v>0</v>
      </c>
      <c r="AO49" s="308">
        <v>0</v>
      </c>
      <c r="AP49" s="311">
        <v>0</v>
      </c>
      <c r="AQ49" s="599">
        <v>2577</v>
      </c>
      <c r="AR49" s="312">
        <v>804</v>
      </c>
    </row>
    <row r="50" spans="1:44" ht="15">
      <c r="A50" s="338">
        <v>113</v>
      </c>
      <c r="B50" s="339" t="s">
        <v>55</v>
      </c>
      <c r="C50" s="302">
        <v>2774</v>
      </c>
      <c r="D50" s="303">
        <v>43.968933269931846</v>
      </c>
      <c r="E50" s="304">
        <v>2892</v>
      </c>
      <c r="F50" s="303">
        <v>45.83927722301474</v>
      </c>
      <c r="G50" s="304">
        <v>572</v>
      </c>
      <c r="H50" s="303">
        <v>9.0664130607069264</v>
      </c>
      <c r="I50" s="304">
        <v>1</v>
      </c>
      <c r="J50" s="305">
        <v>1.5850372483753369E-2</v>
      </c>
      <c r="K50" s="304">
        <v>66</v>
      </c>
      <c r="L50" s="306">
        <v>1.0461245839277222</v>
      </c>
      <c r="M50" s="304">
        <v>4</v>
      </c>
      <c r="N50" s="306">
        <v>4.806151874399231E-2</v>
      </c>
      <c r="O50" s="310">
        <v>3493</v>
      </c>
      <c r="P50" s="307">
        <v>55.365351085750511</v>
      </c>
      <c r="Q50" s="308">
        <v>2816</v>
      </c>
      <c r="R50" s="309">
        <v>44.634648914249489</v>
      </c>
      <c r="S50" s="310">
        <v>913</v>
      </c>
      <c r="T50" s="307">
        <v>50.275330396475773</v>
      </c>
      <c r="U50" s="308">
        <v>903</v>
      </c>
      <c r="V50" s="311">
        <v>49.724669603524227</v>
      </c>
      <c r="W50" s="310">
        <v>2414</v>
      </c>
      <c r="X50" s="303">
        <v>38.262799175780629</v>
      </c>
      <c r="Y50" s="308">
        <v>3895</v>
      </c>
      <c r="Z50" s="311">
        <v>61.737200824219371</v>
      </c>
      <c r="AA50" s="310">
        <v>1182</v>
      </c>
      <c r="AB50" s="303">
        <v>65.088105726872243</v>
      </c>
      <c r="AC50" s="310">
        <v>634</v>
      </c>
      <c r="AD50" s="311">
        <v>34.91189427312775</v>
      </c>
      <c r="AE50" s="310">
        <v>506</v>
      </c>
      <c r="AF50" s="303">
        <v>27.863436123348016</v>
      </c>
      <c r="AG50" s="308">
        <v>671</v>
      </c>
      <c r="AH50" s="303">
        <v>36.94933920704846</v>
      </c>
      <c r="AI50" s="308">
        <v>397</v>
      </c>
      <c r="AJ50" s="307">
        <v>21.86123348017621</v>
      </c>
      <c r="AK50" s="308">
        <v>242</v>
      </c>
      <c r="AL50" s="307">
        <v>13.325991189427313</v>
      </c>
      <c r="AM50" s="308">
        <v>0</v>
      </c>
      <c r="AN50" s="303">
        <v>0</v>
      </c>
      <c r="AO50" s="308">
        <v>0</v>
      </c>
      <c r="AP50" s="311">
        <v>0</v>
      </c>
      <c r="AQ50" s="599">
        <v>6309</v>
      </c>
      <c r="AR50" s="312">
        <v>1816</v>
      </c>
    </row>
    <row r="51" spans="1:44" ht="15">
      <c r="A51" s="338">
        <v>125</v>
      </c>
      <c r="B51" s="339" t="s">
        <v>59</v>
      </c>
      <c r="C51" s="302">
        <v>1432</v>
      </c>
      <c r="D51" s="303">
        <v>20.554040476532222</v>
      </c>
      <c r="E51" s="304">
        <v>4558</v>
      </c>
      <c r="F51" s="303">
        <v>65.422707047509689</v>
      </c>
      <c r="G51" s="304">
        <v>948</v>
      </c>
      <c r="H51" s="303">
        <v>13.607004449547869</v>
      </c>
      <c r="I51" s="304">
        <v>0</v>
      </c>
      <c r="J51" s="305">
        <v>0</v>
      </c>
      <c r="K51" s="304">
        <v>24</v>
      </c>
      <c r="L51" s="306">
        <v>0.34448112530500935</v>
      </c>
      <c r="M51" s="304">
        <v>5</v>
      </c>
      <c r="N51" s="306">
        <v>8.6417974938787265E-2</v>
      </c>
      <c r="O51" s="310">
        <v>3589</v>
      </c>
      <c r="P51" s="307">
        <v>51.514281613319937</v>
      </c>
      <c r="Q51" s="308">
        <v>3378</v>
      </c>
      <c r="R51" s="309">
        <v>48.485718386680063</v>
      </c>
      <c r="S51" s="310">
        <v>320</v>
      </c>
      <c r="T51" s="307">
        <v>52.459016393442624</v>
      </c>
      <c r="U51" s="308">
        <v>290</v>
      </c>
      <c r="V51" s="311">
        <v>47.540983606557376</v>
      </c>
      <c r="W51" s="310">
        <v>1386</v>
      </c>
      <c r="X51" s="303">
        <v>19.893784986364288</v>
      </c>
      <c r="Y51" s="308">
        <v>5581</v>
      </c>
      <c r="Z51" s="311">
        <v>80.106215013635705</v>
      </c>
      <c r="AA51" s="310">
        <v>479</v>
      </c>
      <c r="AB51" s="303">
        <v>78.52459016393442</v>
      </c>
      <c r="AC51" s="310">
        <v>131</v>
      </c>
      <c r="AD51" s="311">
        <v>21.475409836065573</v>
      </c>
      <c r="AE51" s="310">
        <v>161</v>
      </c>
      <c r="AF51" s="303">
        <v>26.393442622950818</v>
      </c>
      <c r="AG51" s="308">
        <v>189</v>
      </c>
      <c r="AH51" s="303">
        <v>30.983606557377048</v>
      </c>
      <c r="AI51" s="308">
        <v>128</v>
      </c>
      <c r="AJ51" s="307">
        <v>20.983606557377048</v>
      </c>
      <c r="AK51" s="308">
        <v>131</v>
      </c>
      <c r="AL51" s="307">
        <v>21.475409836065573</v>
      </c>
      <c r="AM51" s="308">
        <v>1</v>
      </c>
      <c r="AN51" s="303">
        <v>0.16393442622950818</v>
      </c>
      <c r="AO51" s="308">
        <v>0</v>
      </c>
      <c r="AP51" s="311">
        <v>0</v>
      </c>
      <c r="AQ51" s="599">
        <v>6967</v>
      </c>
      <c r="AR51" s="312">
        <v>610</v>
      </c>
    </row>
    <row r="52" spans="1:44" ht="15">
      <c r="A52" s="338">
        <v>138</v>
      </c>
      <c r="B52" s="339" t="s">
        <v>65</v>
      </c>
      <c r="C52" s="302">
        <v>3340</v>
      </c>
      <c r="D52" s="303">
        <v>29.912233566183055</v>
      </c>
      <c r="E52" s="304">
        <v>6998</v>
      </c>
      <c r="F52" s="303">
        <v>62.672398352140426</v>
      </c>
      <c r="G52" s="304">
        <v>786</v>
      </c>
      <c r="H52" s="303">
        <v>7.0392262224610427</v>
      </c>
      <c r="I52" s="304">
        <v>1</v>
      </c>
      <c r="J52" s="305">
        <v>8.9557585527494168E-3</v>
      </c>
      <c r="K52" s="304">
        <v>34</v>
      </c>
      <c r="L52" s="306">
        <v>0.30449579079348021</v>
      </c>
      <c r="M52" s="304">
        <v>7</v>
      </c>
      <c r="N52" s="306">
        <v>5.3380782918149468E-2</v>
      </c>
      <c r="O52" s="310">
        <v>5652</v>
      </c>
      <c r="P52" s="307">
        <v>50.617947340139715</v>
      </c>
      <c r="Q52" s="308">
        <v>5514</v>
      </c>
      <c r="R52" s="309">
        <v>49.382052659860292</v>
      </c>
      <c r="S52" s="310">
        <v>1455</v>
      </c>
      <c r="T52" s="307">
        <v>56.134259259259252</v>
      </c>
      <c r="U52" s="308">
        <v>1137</v>
      </c>
      <c r="V52" s="311">
        <v>43.86574074074074</v>
      </c>
      <c r="W52" s="310">
        <v>4019</v>
      </c>
      <c r="X52" s="303">
        <v>35.993193623499906</v>
      </c>
      <c r="Y52" s="308">
        <v>7147</v>
      </c>
      <c r="Z52" s="311">
        <v>64.006806376500094</v>
      </c>
      <c r="AA52" s="310">
        <v>1948</v>
      </c>
      <c r="AB52" s="303">
        <v>75.154320987654316</v>
      </c>
      <c r="AC52" s="310">
        <v>644</v>
      </c>
      <c r="AD52" s="311">
        <v>24.845679012345677</v>
      </c>
      <c r="AE52" s="310">
        <v>614</v>
      </c>
      <c r="AF52" s="303">
        <v>23.688271604938272</v>
      </c>
      <c r="AG52" s="308">
        <v>1119</v>
      </c>
      <c r="AH52" s="303">
        <v>43.171296296296298</v>
      </c>
      <c r="AI52" s="308">
        <v>523</v>
      </c>
      <c r="AJ52" s="307">
        <v>20.177469135802468</v>
      </c>
      <c r="AK52" s="308">
        <v>336</v>
      </c>
      <c r="AL52" s="307">
        <v>12.962962962962962</v>
      </c>
      <c r="AM52" s="308">
        <v>0</v>
      </c>
      <c r="AN52" s="303">
        <v>0</v>
      </c>
      <c r="AO52" s="308">
        <v>0</v>
      </c>
      <c r="AP52" s="311">
        <v>0</v>
      </c>
      <c r="AQ52" s="599">
        <v>11166</v>
      </c>
      <c r="AR52" s="312">
        <v>2592</v>
      </c>
    </row>
    <row r="53" spans="1:44" ht="15">
      <c r="A53" s="338">
        <v>234</v>
      </c>
      <c r="B53" s="339" t="s">
        <v>92</v>
      </c>
      <c r="C53" s="302">
        <v>16561</v>
      </c>
      <c r="D53" s="303">
        <v>77.685523970353685</v>
      </c>
      <c r="E53" s="304">
        <v>4473</v>
      </c>
      <c r="F53" s="303">
        <v>20.982268505488317</v>
      </c>
      <c r="G53" s="304">
        <v>195</v>
      </c>
      <c r="H53" s="303">
        <v>0.91471995496763303</v>
      </c>
      <c r="I53" s="304">
        <v>4</v>
      </c>
      <c r="J53" s="305">
        <v>1.8763486255746316E-2</v>
      </c>
      <c r="K53" s="304">
        <v>85</v>
      </c>
      <c r="L53" s="306">
        <v>0.3987240829346092</v>
      </c>
      <c r="M53" s="304">
        <v>0</v>
      </c>
      <c r="N53" s="306">
        <v>0</v>
      </c>
      <c r="O53" s="310">
        <v>10680</v>
      </c>
      <c r="P53" s="307">
        <v>50.098508302842667</v>
      </c>
      <c r="Q53" s="308">
        <v>10638</v>
      </c>
      <c r="R53" s="309">
        <v>49.901491697157333</v>
      </c>
      <c r="S53" s="310">
        <v>1480</v>
      </c>
      <c r="T53" s="307">
        <v>58.336618052818288</v>
      </c>
      <c r="U53" s="308">
        <v>1057</v>
      </c>
      <c r="V53" s="311">
        <v>41.663381947181712</v>
      </c>
      <c r="W53" s="310">
        <v>6004</v>
      </c>
      <c r="X53" s="303">
        <v>28.163992869875219</v>
      </c>
      <c r="Y53" s="308">
        <v>15314</v>
      </c>
      <c r="Z53" s="311">
        <v>71.836007130124784</v>
      </c>
      <c r="AA53" s="310">
        <v>1539</v>
      </c>
      <c r="AB53" s="303">
        <v>60.662199448167129</v>
      </c>
      <c r="AC53" s="310">
        <v>998</v>
      </c>
      <c r="AD53" s="311">
        <v>39.337800551832878</v>
      </c>
      <c r="AE53" s="310">
        <v>662</v>
      </c>
      <c r="AF53" s="303">
        <v>26.093811588490347</v>
      </c>
      <c r="AG53" s="308">
        <v>1215</v>
      </c>
      <c r="AH53" s="303">
        <v>47.891210090658262</v>
      </c>
      <c r="AI53" s="308">
        <v>395</v>
      </c>
      <c r="AJ53" s="307">
        <v>15.569570358691367</v>
      </c>
      <c r="AK53" s="308">
        <v>265</v>
      </c>
      <c r="AL53" s="307">
        <v>10.445407962160031</v>
      </c>
      <c r="AM53" s="308">
        <v>0</v>
      </c>
      <c r="AN53" s="303">
        <v>0</v>
      </c>
      <c r="AO53" s="308">
        <v>0</v>
      </c>
      <c r="AP53" s="311">
        <v>0</v>
      </c>
      <c r="AQ53" s="599">
        <v>21318</v>
      </c>
      <c r="AR53" s="312">
        <v>2537</v>
      </c>
    </row>
    <row r="54" spans="1:44" ht="15">
      <c r="A54" s="338">
        <v>240</v>
      </c>
      <c r="B54" s="339" t="s">
        <v>97</v>
      </c>
      <c r="C54" s="302">
        <v>474</v>
      </c>
      <c r="D54" s="303">
        <v>7.1374792952868544</v>
      </c>
      <c r="E54" s="304">
        <v>4805</v>
      </c>
      <c r="F54" s="303">
        <v>72.353561210661042</v>
      </c>
      <c r="G54" s="304">
        <v>1318</v>
      </c>
      <c r="H54" s="303">
        <v>19.846408673392563</v>
      </c>
      <c r="I54" s="304">
        <v>2</v>
      </c>
      <c r="J54" s="305">
        <v>3.0115946393615419E-2</v>
      </c>
      <c r="K54" s="304">
        <v>36</v>
      </c>
      <c r="L54" s="306">
        <v>0.54208703508507761</v>
      </c>
      <c r="M54" s="304">
        <v>6</v>
      </c>
      <c r="N54" s="306">
        <v>9.0484089880862609E-2</v>
      </c>
      <c r="O54" s="310">
        <v>3381</v>
      </c>
      <c r="P54" s="307">
        <v>50.911007378406872</v>
      </c>
      <c r="Q54" s="308">
        <v>3260</v>
      </c>
      <c r="R54" s="309">
        <v>49.088992621593135</v>
      </c>
      <c r="S54" s="310">
        <v>968</v>
      </c>
      <c r="T54" s="307">
        <v>56.181079512478235</v>
      </c>
      <c r="U54" s="308">
        <v>755</v>
      </c>
      <c r="V54" s="311">
        <v>43.818920487521765</v>
      </c>
      <c r="W54" s="310">
        <v>1619</v>
      </c>
      <c r="X54" s="303">
        <v>24.378858605631681</v>
      </c>
      <c r="Y54" s="308">
        <v>5022</v>
      </c>
      <c r="Z54" s="311">
        <v>75.621141394368323</v>
      </c>
      <c r="AA54" s="310">
        <v>1133</v>
      </c>
      <c r="AB54" s="303">
        <v>65.757399883923384</v>
      </c>
      <c r="AC54" s="310">
        <v>590</v>
      </c>
      <c r="AD54" s="311">
        <v>34.242600116076609</v>
      </c>
      <c r="AE54" s="310">
        <v>277</v>
      </c>
      <c r="AF54" s="303">
        <v>16.07661056297156</v>
      </c>
      <c r="AG54" s="308">
        <v>699</v>
      </c>
      <c r="AH54" s="303">
        <v>40.568775391758564</v>
      </c>
      <c r="AI54" s="308">
        <v>478</v>
      </c>
      <c r="AJ54" s="307">
        <v>27.742309924550202</v>
      </c>
      <c r="AK54" s="308">
        <v>267</v>
      </c>
      <c r="AL54" s="307">
        <v>15.496227510156704</v>
      </c>
      <c r="AM54" s="308">
        <v>0</v>
      </c>
      <c r="AN54" s="303">
        <v>0</v>
      </c>
      <c r="AO54" s="308">
        <v>2</v>
      </c>
      <c r="AP54" s="311">
        <v>0.11607661056297155</v>
      </c>
      <c r="AQ54" s="599">
        <v>6641</v>
      </c>
      <c r="AR54" s="312">
        <v>1723</v>
      </c>
    </row>
    <row r="55" spans="1:44" ht="15">
      <c r="A55" s="338">
        <v>284</v>
      </c>
      <c r="B55" s="339" t="s">
        <v>108</v>
      </c>
      <c r="C55" s="302">
        <v>11394</v>
      </c>
      <c r="D55" s="303">
        <v>61.32400430570506</v>
      </c>
      <c r="E55" s="304">
        <v>6219</v>
      </c>
      <c r="F55" s="303">
        <v>33.471474703982778</v>
      </c>
      <c r="G55" s="304">
        <v>861</v>
      </c>
      <c r="H55" s="303">
        <v>4.634015069967707</v>
      </c>
      <c r="I55" s="304">
        <v>19</v>
      </c>
      <c r="J55" s="305">
        <v>0.10226049515608181</v>
      </c>
      <c r="K55" s="304">
        <v>83</v>
      </c>
      <c r="L55" s="306">
        <v>0.44671689989235736</v>
      </c>
      <c r="M55" s="304">
        <v>4</v>
      </c>
      <c r="N55" s="306">
        <v>1.0749220681500591E-2</v>
      </c>
      <c r="O55" s="310">
        <v>9368</v>
      </c>
      <c r="P55" s="307">
        <v>50.419806243272333</v>
      </c>
      <c r="Q55" s="308">
        <v>9212</v>
      </c>
      <c r="R55" s="309">
        <v>49.580193756727667</v>
      </c>
      <c r="S55" s="310">
        <v>1527</v>
      </c>
      <c r="T55" s="307">
        <v>53.72976776917664</v>
      </c>
      <c r="U55" s="308">
        <v>1315</v>
      </c>
      <c r="V55" s="311">
        <v>46.270232230823368</v>
      </c>
      <c r="W55" s="310">
        <v>5695</v>
      </c>
      <c r="X55" s="303">
        <v>30.65123789020452</v>
      </c>
      <c r="Y55" s="308">
        <v>12885</v>
      </c>
      <c r="Z55" s="311">
        <v>69.348762109795487</v>
      </c>
      <c r="AA55" s="310">
        <v>1885</v>
      </c>
      <c r="AB55" s="303">
        <v>66.326530612244895</v>
      </c>
      <c r="AC55" s="310">
        <v>957</v>
      </c>
      <c r="AD55" s="311">
        <v>33.673469387755098</v>
      </c>
      <c r="AE55" s="310">
        <v>717</v>
      </c>
      <c r="AF55" s="303">
        <v>25.228712174524979</v>
      </c>
      <c r="AG55" s="308">
        <v>1137</v>
      </c>
      <c r="AH55" s="303">
        <v>40.007037297677698</v>
      </c>
      <c r="AI55" s="308">
        <v>598</v>
      </c>
      <c r="AJ55" s="307">
        <v>21.041520056298381</v>
      </c>
      <c r="AK55" s="308">
        <v>390</v>
      </c>
      <c r="AL55" s="307">
        <v>13.722730471498945</v>
      </c>
      <c r="AM55" s="308">
        <v>0</v>
      </c>
      <c r="AN55" s="303">
        <v>0</v>
      </c>
      <c r="AO55" s="308">
        <v>0</v>
      </c>
      <c r="AP55" s="311">
        <v>0</v>
      </c>
      <c r="AQ55" s="599">
        <v>18580</v>
      </c>
      <c r="AR55" s="312">
        <v>2842</v>
      </c>
    </row>
    <row r="56" spans="1:44" ht="15">
      <c r="A56" s="338">
        <v>306</v>
      </c>
      <c r="B56" s="339" t="s">
        <v>110</v>
      </c>
      <c r="C56" s="302">
        <v>689</v>
      </c>
      <c r="D56" s="303">
        <v>17.403384693104318</v>
      </c>
      <c r="E56" s="304">
        <v>2624</v>
      </c>
      <c r="F56" s="303">
        <v>66.279363475625146</v>
      </c>
      <c r="G56" s="304">
        <v>582</v>
      </c>
      <c r="H56" s="303">
        <v>14.700681990401618</v>
      </c>
      <c r="I56" s="304">
        <v>0</v>
      </c>
      <c r="J56" s="305">
        <v>0</v>
      </c>
      <c r="K56" s="304">
        <v>63</v>
      </c>
      <c r="L56" s="306">
        <v>1.5913109371053298</v>
      </c>
      <c r="M56" s="304">
        <v>1</v>
      </c>
      <c r="N56" s="306">
        <v>5.0825921219822108E-2</v>
      </c>
      <c r="O56" s="310">
        <v>2040</v>
      </c>
      <c r="P56" s="307">
        <v>51.528163677696391</v>
      </c>
      <c r="Q56" s="308">
        <v>1919</v>
      </c>
      <c r="R56" s="309">
        <v>48.471836322303616</v>
      </c>
      <c r="S56" s="310">
        <v>560</v>
      </c>
      <c r="T56" s="307">
        <v>52.434456928838948</v>
      </c>
      <c r="U56" s="308">
        <v>508</v>
      </c>
      <c r="V56" s="311">
        <v>47.565543071161045</v>
      </c>
      <c r="W56" s="310">
        <v>1767</v>
      </c>
      <c r="X56" s="303">
        <v>44.632482950239961</v>
      </c>
      <c r="Y56" s="308">
        <v>2192</v>
      </c>
      <c r="Z56" s="311">
        <v>55.367517049760039</v>
      </c>
      <c r="AA56" s="310">
        <v>726</v>
      </c>
      <c r="AB56" s="303">
        <v>67.977528089887642</v>
      </c>
      <c r="AC56" s="310">
        <v>342</v>
      </c>
      <c r="AD56" s="311">
        <v>32.022471910112358</v>
      </c>
      <c r="AE56" s="310">
        <v>284</v>
      </c>
      <c r="AF56" s="303">
        <v>26.591760299625467</v>
      </c>
      <c r="AG56" s="308">
        <v>425</v>
      </c>
      <c r="AH56" s="303">
        <v>39.794007490636702</v>
      </c>
      <c r="AI56" s="308">
        <v>223</v>
      </c>
      <c r="AJ56" s="307">
        <v>20.880149812734082</v>
      </c>
      <c r="AK56" s="308">
        <v>135</v>
      </c>
      <c r="AL56" s="307">
        <v>12.640449438202248</v>
      </c>
      <c r="AM56" s="308">
        <v>1</v>
      </c>
      <c r="AN56" s="303">
        <v>9.3632958801498134E-2</v>
      </c>
      <c r="AO56" s="308">
        <v>0</v>
      </c>
      <c r="AP56" s="311">
        <v>0</v>
      </c>
      <c r="AQ56" s="599">
        <v>3959</v>
      </c>
      <c r="AR56" s="312">
        <v>1068</v>
      </c>
    </row>
    <row r="57" spans="1:44" ht="15">
      <c r="A57" s="338">
        <v>347</v>
      </c>
      <c r="B57" s="339" t="s">
        <v>124</v>
      </c>
      <c r="C57" s="302">
        <v>518</v>
      </c>
      <c r="D57" s="303">
        <v>16.387219234419486</v>
      </c>
      <c r="E57" s="304">
        <v>1980</v>
      </c>
      <c r="F57" s="303">
        <v>62.638405567858271</v>
      </c>
      <c r="G57" s="304">
        <v>616</v>
      </c>
      <c r="H57" s="303">
        <v>19.487503954444797</v>
      </c>
      <c r="I57" s="304">
        <v>0</v>
      </c>
      <c r="J57" s="305">
        <v>0</v>
      </c>
      <c r="K57" s="304">
        <v>42</v>
      </c>
      <c r="L57" s="306">
        <v>1.3286934514394177</v>
      </c>
      <c r="M57" s="304">
        <v>5</v>
      </c>
      <c r="N57" s="306">
        <v>0.15625</v>
      </c>
      <c r="O57" s="310">
        <v>1663</v>
      </c>
      <c r="P57" s="307">
        <v>52.609933565327424</v>
      </c>
      <c r="Q57" s="308">
        <v>1498</v>
      </c>
      <c r="R57" s="309">
        <v>47.390066434672576</v>
      </c>
      <c r="S57" s="310">
        <v>436</v>
      </c>
      <c r="T57" s="307">
        <v>56.549935149156937</v>
      </c>
      <c r="U57" s="308">
        <v>335</v>
      </c>
      <c r="V57" s="311">
        <v>43.450064850843063</v>
      </c>
      <c r="W57" s="310">
        <v>1586</v>
      </c>
      <c r="X57" s="303">
        <v>50.17399557102182</v>
      </c>
      <c r="Y57" s="308">
        <v>1575</v>
      </c>
      <c r="Z57" s="311">
        <v>49.826004428978173</v>
      </c>
      <c r="AA57" s="310">
        <v>539</v>
      </c>
      <c r="AB57" s="303">
        <v>69.90920881971465</v>
      </c>
      <c r="AC57" s="310">
        <v>232</v>
      </c>
      <c r="AD57" s="311">
        <v>30.090791180285343</v>
      </c>
      <c r="AE57" s="310">
        <v>145</v>
      </c>
      <c r="AF57" s="303">
        <v>18.806744487678341</v>
      </c>
      <c r="AG57" s="308">
        <v>320</v>
      </c>
      <c r="AH57" s="303">
        <v>41.504539559014269</v>
      </c>
      <c r="AI57" s="308">
        <v>189</v>
      </c>
      <c r="AJ57" s="307">
        <v>24.5136186770428</v>
      </c>
      <c r="AK57" s="308">
        <v>116</v>
      </c>
      <c r="AL57" s="307">
        <v>15.045395590142672</v>
      </c>
      <c r="AM57" s="308">
        <v>1</v>
      </c>
      <c r="AN57" s="303">
        <v>0.12970168612191957</v>
      </c>
      <c r="AO57" s="308">
        <v>0</v>
      </c>
      <c r="AP57" s="311">
        <v>0</v>
      </c>
      <c r="AQ57" s="599">
        <v>3161</v>
      </c>
      <c r="AR57" s="312">
        <v>771</v>
      </c>
    </row>
    <row r="58" spans="1:44" ht="15">
      <c r="A58" s="338">
        <v>411</v>
      </c>
      <c r="B58" s="339" t="s">
        <v>145</v>
      </c>
      <c r="C58" s="302">
        <v>3039</v>
      </c>
      <c r="D58" s="303">
        <v>40.934806034482754</v>
      </c>
      <c r="E58" s="304">
        <v>3785</v>
      </c>
      <c r="F58" s="303">
        <v>50.983297413793103</v>
      </c>
      <c r="G58" s="304">
        <v>579</v>
      </c>
      <c r="H58" s="303">
        <v>7.7990301724137927</v>
      </c>
      <c r="I58" s="304">
        <v>0</v>
      </c>
      <c r="J58" s="305">
        <v>0</v>
      </c>
      <c r="K58" s="304">
        <v>17</v>
      </c>
      <c r="L58" s="306">
        <v>0.22898706896551721</v>
      </c>
      <c r="M58" s="304">
        <v>4</v>
      </c>
      <c r="N58" s="306">
        <v>4.0507696462327845E-2</v>
      </c>
      <c r="O58" s="310">
        <v>3893</v>
      </c>
      <c r="P58" s="307">
        <v>52.438038793103445</v>
      </c>
      <c r="Q58" s="308">
        <v>3531</v>
      </c>
      <c r="R58" s="309">
        <v>47.561961206896555</v>
      </c>
      <c r="S58" s="310">
        <v>598</v>
      </c>
      <c r="T58" s="307">
        <v>54.264972776769504</v>
      </c>
      <c r="U58" s="308">
        <v>504</v>
      </c>
      <c r="V58" s="311">
        <v>45.735027223230489</v>
      </c>
      <c r="W58" s="310">
        <v>2544</v>
      </c>
      <c r="X58" s="303">
        <v>34.267241379310342</v>
      </c>
      <c r="Y58" s="308">
        <v>4880</v>
      </c>
      <c r="Z58" s="311">
        <v>65.732758620689651</v>
      </c>
      <c r="AA58" s="310">
        <v>808</v>
      </c>
      <c r="AB58" s="303">
        <v>73.321234119782218</v>
      </c>
      <c r="AC58" s="310">
        <v>294</v>
      </c>
      <c r="AD58" s="311">
        <v>26.678765880217785</v>
      </c>
      <c r="AE58" s="310">
        <v>280</v>
      </c>
      <c r="AF58" s="303">
        <v>25.408348457350272</v>
      </c>
      <c r="AG58" s="308">
        <v>433</v>
      </c>
      <c r="AH58" s="303">
        <v>39.292196007259527</v>
      </c>
      <c r="AI58" s="308">
        <v>223</v>
      </c>
      <c r="AJ58" s="307">
        <v>20.235934664246823</v>
      </c>
      <c r="AK58" s="308">
        <v>165</v>
      </c>
      <c r="AL58" s="307">
        <v>14.972776769509982</v>
      </c>
      <c r="AM58" s="308">
        <v>1</v>
      </c>
      <c r="AN58" s="303">
        <v>9.0744101633393831E-2</v>
      </c>
      <c r="AO58" s="308">
        <v>0</v>
      </c>
      <c r="AP58" s="311">
        <v>0</v>
      </c>
      <c r="AQ58" s="599">
        <v>7424</v>
      </c>
      <c r="AR58" s="312">
        <v>1102</v>
      </c>
    </row>
    <row r="59" spans="1:44" ht="15">
      <c r="A59" s="338">
        <v>501</v>
      </c>
      <c r="B59" s="339" t="s">
        <v>163</v>
      </c>
      <c r="C59" s="302">
        <v>302</v>
      </c>
      <c r="D59" s="303">
        <v>16.377440347071584</v>
      </c>
      <c r="E59" s="304">
        <v>1114</v>
      </c>
      <c r="F59" s="303">
        <v>60.412147505423</v>
      </c>
      <c r="G59" s="304">
        <v>400</v>
      </c>
      <c r="H59" s="303">
        <v>21.691973969631238</v>
      </c>
      <c r="I59" s="304">
        <v>2</v>
      </c>
      <c r="J59" s="305">
        <v>0.10845986984815618</v>
      </c>
      <c r="K59" s="304">
        <v>26</v>
      </c>
      <c r="L59" s="306">
        <v>1.4099783080260302</v>
      </c>
      <c r="M59" s="304">
        <v>0</v>
      </c>
      <c r="N59" s="306">
        <v>0</v>
      </c>
      <c r="O59" s="310">
        <v>943</v>
      </c>
      <c r="P59" s="307">
        <v>51.138828633405645</v>
      </c>
      <c r="Q59" s="308">
        <v>901</v>
      </c>
      <c r="R59" s="309">
        <v>48.861171366594355</v>
      </c>
      <c r="S59" s="310">
        <v>136</v>
      </c>
      <c r="T59" s="307">
        <v>53.543307086614178</v>
      </c>
      <c r="U59" s="308">
        <v>118</v>
      </c>
      <c r="V59" s="311">
        <v>46.45669291338583</v>
      </c>
      <c r="W59" s="310">
        <v>725</v>
      </c>
      <c r="X59" s="303">
        <v>39.316702819956618</v>
      </c>
      <c r="Y59" s="308">
        <v>1119</v>
      </c>
      <c r="Z59" s="311">
        <v>60.683297180043382</v>
      </c>
      <c r="AA59" s="310">
        <v>185</v>
      </c>
      <c r="AB59" s="303">
        <v>72.834645669291348</v>
      </c>
      <c r="AC59" s="310">
        <v>69</v>
      </c>
      <c r="AD59" s="311">
        <v>27.165354330708663</v>
      </c>
      <c r="AE59" s="310">
        <v>51</v>
      </c>
      <c r="AF59" s="303">
        <v>20.078740157480315</v>
      </c>
      <c r="AG59" s="308">
        <v>105</v>
      </c>
      <c r="AH59" s="303">
        <v>41.338582677165356</v>
      </c>
      <c r="AI59" s="308">
        <v>67</v>
      </c>
      <c r="AJ59" s="307">
        <v>26.377952755905511</v>
      </c>
      <c r="AK59" s="308">
        <v>31</v>
      </c>
      <c r="AL59" s="307">
        <v>12.204724409448819</v>
      </c>
      <c r="AM59" s="308">
        <v>0</v>
      </c>
      <c r="AN59" s="303">
        <v>0</v>
      </c>
      <c r="AO59" s="308">
        <v>0</v>
      </c>
      <c r="AP59" s="311">
        <v>0</v>
      </c>
      <c r="AQ59" s="599">
        <v>1844</v>
      </c>
      <c r="AR59" s="312">
        <v>254</v>
      </c>
    </row>
    <row r="60" spans="1:44" ht="15">
      <c r="A60" s="338">
        <v>543</v>
      </c>
      <c r="B60" s="339" t="s">
        <v>167</v>
      </c>
      <c r="C60" s="302">
        <v>5570</v>
      </c>
      <c r="D60" s="303">
        <v>83.671323418957485</v>
      </c>
      <c r="E60" s="304">
        <v>956</v>
      </c>
      <c r="F60" s="303">
        <v>14.360823193630765</v>
      </c>
      <c r="G60" s="304">
        <v>112</v>
      </c>
      <c r="H60" s="303">
        <v>1.6824395373291272</v>
      </c>
      <c r="I60" s="304">
        <v>0</v>
      </c>
      <c r="J60" s="305">
        <v>0</v>
      </c>
      <c r="K60" s="304">
        <v>17</v>
      </c>
      <c r="L60" s="306">
        <v>0.25537028691602826</v>
      </c>
      <c r="M60" s="304">
        <v>2</v>
      </c>
      <c r="N60" s="306">
        <v>3.0175015087507546E-2</v>
      </c>
      <c r="O60" s="310">
        <v>3484</v>
      </c>
      <c r="P60" s="307">
        <v>52.335887036202486</v>
      </c>
      <c r="Q60" s="308">
        <v>3173</v>
      </c>
      <c r="R60" s="309">
        <v>47.664112963797507</v>
      </c>
      <c r="S60" s="310">
        <v>319</v>
      </c>
      <c r="T60" s="307">
        <v>57.168458781362006</v>
      </c>
      <c r="U60" s="308">
        <v>239</v>
      </c>
      <c r="V60" s="311">
        <v>42.831541218637994</v>
      </c>
      <c r="W60" s="310">
        <v>1458</v>
      </c>
      <c r="X60" s="303">
        <v>21.901757548445243</v>
      </c>
      <c r="Y60" s="308">
        <v>5199</v>
      </c>
      <c r="Z60" s="311">
        <v>78.098242451554754</v>
      </c>
      <c r="AA60" s="310">
        <v>273</v>
      </c>
      <c r="AB60" s="303">
        <v>48.924731182795696</v>
      </c>
      <c r="AC60" s="310">
        <v>285</v>
      </c>
      <c r="AD60" s="311">
        <v>51.075268817204304</v>
      </c>
      <c r="AE60" s="310">
        <v>164</v>
      </c>
      <c r="AF60" s="303">
        <v>29.390681003584231</v>
      </c>
      <c r="AG60" s="308">
        <v>251</v>
      </c>
      <c r="AH60" s="303">
        <v>44.982078853046595</v>
      </c>
      <c r="AI60" s="308">
        <v>75</v>
      </c>
      <c r="AJ60" s="307">
        <v>13.440860215053762</v>
      </c>
      <c r="AK60" s="308">
        <v>68</v>
      </c>
      <c r="AL60" s="307">
        <v>12.186379928315413</v>
      </c>
      <c r="AM60" s="308">
        <v>0</v>
      </c>
      <c r="AN60" s="303">
        <v>0</v>
      </c>
      <c r="AO60" s="308">
        <v>0</v>
      </c>
      <c r="AP60" s="311">
        <v>0</v>
      </c>
      <c r="AQ60" s="599">
        <v>6657</v>
      </c>
      <c r="AR60" s="312">
        <v>558</v>
      </c>
    </row>
    <row r="61" spans="1:44" ht="15">
      <c r="A61" s="338">
        <v>628</v>
      </c>
      <c r="B61" s="339" t="s">
        <v>183</v>
      </c>
      <c r="C61" s="302">
        <v>3843</v>
      </c>
      <c r="D61" s="303">
        <v>53.36758783502291</v>
      </c>
      <c r="E61" s="304">
        <v>3247</v>
      </c>
      <c r="F61" s="303">
        <v>45.090959588945978</v>
      </c>
      <c r="G61" s="304">
        <v>102</v>
      </c>
      <c r="H61" s="303">
        <v>1.4164699347312875</v>
      </c>
      <c r="I61" s="304">
        <v>0</v>
      </c>
      <c r="J61" s="305">
        <v>0</v>
      </c>
      <c r="K61" s="304">
        <v>8</v>
      </c>
      <c r="L61" s="306">
        <v>0.11109568115539507</v>
      </c>
      <c r="M61" s="304">
        <v>1</v>
      </c>
      <c r="N61" s="306">
        <v>4.1425020712510356E-2</v>
      </c>
      <c r="O61" s="310">
        <v>3783</v>
      </c>
      <c r="P61" s="307">
        <v>52.534370226357453</v>
      </c>
      <c r="Q61" s="308">
        <v>3418</v>
      </c>
      <c r="R61" s="309">
        <v>47.465629773642547</v>
      </c>
      <c r="S61" s="310">
        <v>299</v>
      </c>
      <c r="T61" s="307">
        <v>53.01418439716312</v>
      </c>
      <c r="U61" s="308">
        <v>265</v>
      </c>
      <c r="V61" s="311">
        <v>46.98581560283688</v>
      </c>
      <c r="W61" s="310">
        <v>2758</v>
      </c>
      <c r="X61" s="303">
        <v>38.300236078322456</v>
      </c>
      <c r="Y61" s="308">
        <v>4443</v>
      </c>
      <c r="Z61" s="311">
        <v>61.699763921677544</v>
      </c>
      <c r="AA61" s="310">
        <v>456</v>
      </c>
      <c r="AB61" s="303">
        <v>80.851063829787222</v>
      </c>
      <c r="AC61" s="310">
        <v>108</v>
      </c>
      <c r="AD61" s="311">
        <v>19.148936170212767</v>
      </c>
      <c r="AE61" s="310">
        <v>181</v>
      </c>
      <c r="AF61" s="303">
        <v>32.092198581560282</v>
      </c>
      <c r="AG61" s="308">
        <v>212</v>
      </c>
      <c r="AH61" s="303">
        <v>37.588652482269502</v>
      </c>
      <c r="AI61" s="308">
        <v>84</v>
      </c>
      <c r="AJ61" s="307">
        <v>14.893617021276595</v>
      </c>
      <c r="AK61" s="308">
        <v>87</v>
      </c>
      <c r="AL61" s="307">
        <v>15.425531914893616</v>
      </c>
      <c r="AM61" s="308">
        <v>0</v>
      </c>
      <c r="AN61" s="303">
        <v>0</v>
      </c>
      <c r="AO61" s="308">
        <v>0</v>
      </c>
      <c r="AP61" s="311">
        <v>0</v>
      </c>
      <c r="AQ61" s="599">
        <v>7201</v>
      </c>
      <c r="AR61" s="312">
        <v>564</v>
      </c>
    </row>
    <row r="62" spans="1:44" ht="15">
      <c r="A62" s="338">
        <v>656</v>
      </c>
      <c r="B62" s="339" t="s">
        <v>195</v>
      </c>
      <c r="C62" s="302">
        <v>1067</v>
      </c>
      <c r="D62" s="303">
        <v>13.575063613231553</v>
      </c>
      <c r="E62" s="304">
        <v>5035</v>
      </c>
      <c r="F62" s="303">
        <v>64.05852417302799</v>
      </c>
      <c r="G62" s="304">
        <v>1654</v>
      </c>
      <c r="H62" s="303">
        <v>21.043256997455469</v>
      </c>
      <c r="I62" s="304">
        <v>0</v>
      </c>
      <c r="J62" s="305">
        <v>0</v>
      </c>
      <c r="K62" s="304">
        <v>90</v>
      </c>
      <c r="L62" s="306">
        <v>1.1450381679389312</v>
      </c>
      <c r="M62" s="304">
        <v>14</v>
      </c>
      <c r="N62" s="306">
        <v>0.21870577640550623</v>
      </c>
      <c r="O62" s="310">
        <v>3847</v>
      </c>
      <c r="P62" s="307">
        <v>48.944020356234098</v>
      </c>
      <c r="Q62" s="308">
        <v>4013</v>
      </c>
      <c r="R62" s="309">
        <v>51.055979643765902</v>
      </c>
      <c r="S62" s="310">
        <v>2352</v>
      </c>
      <c r="T62" s="307">
        <v>52.853932584269657</v>
      </c>
      <c r="U62" s="308">
        <v>2098</v>
      </c>
      <c r="V62" s="311">
        <v>47.146067415730336</v>
      </c>
      <c r="W62" s="310">
        <v>3829</v>
      </c>
      <c r="X62" s="303">
        <v>48.715012722646314</v>
      </c>
      <c r="Y62" s="308">
        <v>4031</v>
      </c>
      <c r="Z62" s="311">
        <v>51.284987277353686</v>
      </c>
      <c r="AA62" s="310">
        <v>3401</v>
      </c>
      <c r="AB62" s="303">
        <v>76.426966292134836</v>
      </c>
      <c r="AC62" s="310">
        <v>1049</v>
      </c>
      <c r="AD62" s="311">
        <v>23.573033707865168</v>
      </c>
      <c r="AE62" s="310">
        <v>926</v>
      </c>
      <c r="AF62" s="303">
        <v>20.808988764044944</v>
      </c>
      <c r="AG62" s="308">
        <v>1718</v>
      </c>
      <c r="AH62" s="303">
        <v>38.606741573033709</v>
      </c>
      <c r="AI62" s="308">
        <v>1172</v>
      </c>
      <c r="AJ62" s="307">
        <v>26.337078651685392</v>
      </c>
      <c r="AK62" s="308">
        <v>631</v>
      </c>
      <c r="AL62" s="307">
        <v>14.179775280898877</v>
      </c>
      <c r="AM62" s="308">
        <v>0</v>
      </c>
      <c r="AN62" s="303">
        <v>0</v>
      </c>
      <c r="AO62" s="308">
        <v>3</v>
      </c>
      <c r="AP62" s="311">
        <v>6.741573033707865E-2</v>
      </c>
      <c r="AQ62" s="599">
        <v>7860</v>
      </c>
      <c r="AR62" s="312">
        <v>4450</v>
      </c>
    </row>
    <row r="63" spans="1:44" ht="15">
      <c r="A63" s="338">
        <v>761</v>
      </c>
      <c r="B63" s="339" t="s">
        <v>230</v>
      </c>
      <c r="C63" s="302">
        <v>1659</v>
      </c>
      <c r="D63" s="303">
        <v>19.123919308357348</v>
      </c>
      <c r="E63" s="304">
        <v>5555</v>
      </c>
      <c r="F63" s="303">
        <v>64.03458213256485</v>
      </c>
      <c r="G63" s="304">
        <v>1325</v>
      </c>
      <c r="H63" s="303">
        <v>15.273775216138327</v>
      </c>
      <c r="I63" s="304">
        <v>0</v>
      </c>
      <c r="J63" s="305">
        <v>0</v>
      </c>
      <c r="K63" s="304">
        <v>127</v>
      </c>
      <c r="L63" s="306">
        <v>1.4639769452449567</v>
      </c>
      <c r="M63" s="304">
        <v>9</v>
      </c>
      <c r="N63" s="306">
        <v>0.10330578512396695</v>
      </c>
      <c r="O63" s="310">
        <v>4425</v>
      </c>
      <c r="P63" s="307">
        <v>51.008645533141205</v>
      </c>
      <c r="Q63" s="308">
        <v>4250</v>
      </c>
      <c r="R63" s="309">
        <v>48.991354466858787</v>
      </c>
      <c r="S63" s="310">
        <v>1516</v>
      </c>
      <c r="T63" s="307">
        <v>54.848046309696095</v>
      </c>
      <c r="U63" s="308">
        <v>1248</v>
      </c>
      <c r="V63" s="311">
        <v>45.151953690303905</v>
      </c>
      <c r="W63" s="310">
        <v>4552</v>
      </c>
      <c r="X63" s="303">
        <v>52.472622478386164</v>
      </c>
      <c r="Y63" s="308">
        <v>4123</v>
      </c>
      <c r="Z63" s="311">
        <v>47.527377521613836</v>
      </c>
      <c r="AA63" s="310">
        <v>2130</v>
      </c>
      <c r="AB63" s="303">
        <v>77.062228654124453</v>
      </c>
      <c r="AC63" s="310">
        <v>634</v>
      </c>
      <c r="AD63" s="311">
        <v>22.937771345875543</v>
      </c>
      <c r="AE63" s="310">
        <v>591</v>
      </c>
      <c r="AF63" s="303">
        <v>21.382054992764111</v>
      </c>
      <c r="AG63" s="308">
        <v>1117</v>
      </c>
      <c r="AH63" s="303">
        <v>40.412445730824892</v>
      </c>
      <c r="AI63" s="308">
        <v>656</v>
      </c>
      <c r="AJ63" s="307">
        <v>23.733719247467437</v>
      </c>
      <c r="AK63" s="308">
        <v>398</v>
      </c>
      <c r="AL63" s="307">
        <v>14.399421128798842</v>
      </c>
      <c r="AM63" s="308">
        <v>1</v>
      </c>
      <c r="AN63" s="303">
        <v>3.6179450072358899E-2</v>
      </c>
      <c r="AO63" s="308">
        <v>1</v>
      </c>
      <c r="AP63" s="311">
        <v>3.6179450072358899E-2</v>
      </c>
      <c r="AQ63" s="599">
        <v>8675</v>
      </c>
      <c r="AR63" s="312">
        <v>2764</v>
      </c>
    </row>
    <row r="64" spans="1:44" ht="15">
      <c r="A64" s="338">
        <v>842</v>
      </c>
      <c r="B64" s="340" t="s">
        <v>244</v>
      </c>
      <c r="C64" s="302">
        <v>3328</v>
      </c>
      <c r="D64" s="303">
        <v>61.824261564183537</v>
      </c>
      <c r="E64" s="304">
        <v>1928</v>
      </c>
      <c r="F64" s="303">
        <v>35.816459223481331</v>
      </c>
      <c r="G64" s="304">
        <v>119</v>
      </c>
      <c r="H64" s="303">
        <v>2.2106631989596877</v>
      </c>
      <c r="I64" s="304">
        <v>0</v>
      </c>
      <c r="J64" s="305">
        <v>0</v>
      </c>
      <c r="K64" s="304">
        <v>7</v>
      </c>
      <c r="L64" s="306">
        <v>0.13003901170351106</v>
      </c>
      <c r="M64" s="304">
        <v>1</v>
      </c>
      <c r="N64" s="306">
        <v>1.8563207722294413E-2</v>
      </c>
      <c r="O64" s="316">
        <v>2766</v>
      </c>
      <c r="P64" s="313">
        <v>51.383986624558794</v>
      </c>
      <c r="Q64" s="314">
        <v>2617</v>
      </c>
      <c r="R64" s="315">
        <v>48.616013375441206</v>
      </c>
      <c r="S64" s="316">
        <v>426</v>
      </c>
      <c r="T64" s="313">
        <v>60.857142857142854</v>
      </c>
      <c r="U64" s="314">
        <v>274</v>
      </c>
      <c r="V64" s="317">
        <v>39.142857142857139</v>
      </c>
      <c r="W64" s="316">
        <v>1131</v>
      </c>
      <c r="X64" s="318">
        <v>21.010588890952999</v>
      </c>
      <c r="Y64" s="314">
        <v>4252</v>
      </c>
      <c r="Z64" s="317">
        <v>78.989411109046998</v>
      </c>
      <c r="AA64" s="310">
        <v>340</v>
      </c>
      <c r="AB64" s="303">
        <v>48.571428571428569</v>
      </c>
      <c r="AC64" s="310">
        <v>360</v>
      </c>
      <c r="AD64" s="311">
        <v>51.428571428571423</v>
      </c>
      <c r="AE64" s="310">
        <v>151</v>
      </c>
      <c r="AF64" s="303">
        <v>21.571428571428573</v>
      </c>
      <c r="AG64" s="308">
        <v>352</v>
      </c>
      <c r="AH64" s="303">
        <v>50.285714285714292</v>
      </c>
      <c r="AI64" s="308">
        <v>123</v>
      </c>
      <c r="AJ64" s="307">
        <v>17.571428571428569</v>
      </c>
      <c r="AK64" s="308">
        <v>74</v>
      </c>
      <c r="AL64" s="307">
        <v>10.571428571428571</v>
      </c>
      <c r="AM64" s="308">
        <v>0</v>
      </c>
      <c r="AN64" s="303">
        <v>0</v>
      </c>
      <c r="AO64" s="308">
        <v>0</v>
      </c>
      <c r="AP64" s="311">
        <v>0</v>
      </c>
      <c r="AQ64" s="600">
        <v>5383</v>
      </c>
      <c r="AR64" s="319">
        <v>700</v>
      </c>
    </row>
    <row r="65" spans="1:44" ht="16.5" customHeight="1">
      <c r="A65" s="170"/>
      <c r="B65" s="185" t="s">
        <v>349</v>
      </c>
      <c r="C65" s="187">
        <v>43257</v>
      </c>
      <c r="D65" s="172">
        <v>30.596481797155167</v>
      </c>
      <c r="E65" s="171">
        <v>73605</v>
      </c>
      <c r="F65" s="172">
        <v>52.062187453582219</v>
      </c>
      <c r="G65" s="171">
        <v>22901</v>
      </c>
      <c r="H65" s="172">
        <v>16.198303849935279</v>
      </c>
      <c r="I65" s="171">
        <v>55</v>
      </c>
      <c r="J65" s="239">
        <v>3.8902524420175562E-2</v>
      </c>
      <c r="K65" s="171">
        <v>1344</v>
      </c>
      <c r="L65" s="188">
        <v>0.95063623310392631</v>
      </c>
      <c r="M65" s="171">
        <v>217</v>
      </c>
      <c r="N65" s="188">
        <v>0.13506884956884602</v>
      </c>
      <c r="O65" s="187">
        <v>71459</v>
      </c>
      <c r="P65" s="173">
        <v>50.544281682569547</v>
      </c>
      <c r="Q65" s="171">
        <v>69920</v>
      </c>
      <c r="R65" s="191">
        <v>49.455718317430453</v>
      </c>
      <c r="S65" s="187">
        <v>44315</v>
      </c>
      <c r="T65" s="173">
        <v>52.157384303940489</v>
      </c>
      <c r="U65" s="171">
        <v>40649</v>
      </c>
      <c r="V65" s="193">
        <v>47.842615696059511</v>
      </c>
      <c r="W65" s="187">
        <v>64273</v>
      </c>
      <c r="X65" s="172">
        <v>45.461490037417157</v>
      </c>
      <c r="Y65" s="171">
        <v>77106</v>
      </c>
      <c r="Z65" s="193">
        <v>54.53850996258285</v>
      </c>
      <c r="AA65" s="187">
        <v>71359</v>
      </c>
      <c r="AB65" s="172">
        <v>83.987335812814834</v>
      </c>
      <c r="AC65" s="171">
        <v>13605</v>
      </c>
      <c r="AD65" s="193">
        <v>16.012664187185159</v>
      </c>
      <c r="AE65" s="187">
        <v>16878</v>
      </c>
      <c r="AF65" s="172">
        <v>19.864883950849769</v>
      </c>
      <c r="AG65" s="171">
        <v>29375</v>
      </c>
      <c r="AH65" s="172">
        <v>34.57346640930276</v>
      </c>
      <c r="AI65" s="171">
        <v>23719</v>
      </c>
      <c r="AJ65" s="173">
        <v>27.916529353608588</v>
      </c>
      <c r="AK65" s="171">
        <v>14861</v>
      </c>
      <c r="AL65" s="173">
        <v>17.490937338166752</v>
      </c>
      <c r="AM65" s="171">
        <v>52</v>
      </c>
      <c r="AN65" s="172">
        <v>6.1202391601148723E-2</v>
      </c>
      <c r="AO65" s="171">
        <v>79</v>
      </c>
      <c r="AP65" s="193">
        <v>9.2980556470975945E-2</v>
      </c>
      <c r="AQ65" s="601">
        <v>141379</v>
      </c>
      <c r="AR65" s="195">
        <v>84964</v>
      </c>
    </row>
    <row r="66" spans="1:44" ht="15">
      <c r="A66" s="338">
        <v>38</v>
      </c>
      <c r="B66" s="341" t="s">
        <v>22</v>
      </c>
      <c r="C66" s="302">
        <v>2009</v>
      </c>
      <c r="D66" s="303">
        <v>23.444976076555022</v>
      </c>
      <c r="E66" s="304">
        <v>6249</v>
      </c>
      <c r="F66" s="303">
        <v>72.925662270976773</v>
      </c>
      <c r="G66" s="304">
        <v>307</v>
      </c>
      <c r="H66" s="303">
        <v>3.5826817598319525</v>
      </c>
      <c r="I66" s="304">
        <v>1</v>
      </c>
      <c r="J66" s="305">
        <v>1.1669973159061734E-2</v>
      </c>
      <c r="K66" s="304">
        <v>3</v>
      </c>
      <c r="L66" s="306">
        <v>3.5009919477185202E-2</v>
      </c>
      <c r="M66" s="304">
        <v>0</v>
      </c>
      <c r="N66" s="306">
        <v>1.1682242990654207E-2</v>
      </c>
      <c r="O66" s="323">
        <v>4307</v>
      </c>
      <c r="P66" s="320">
        <v>50.262574396078882</v>
      </c>
      <c r="Q66" s="321">
        <v>4262</v>
      </c>
      <c r="R66" s="322">
        <v>49.73742560392111</v>
      </c>
      <c r="S66" s="323">
        <v>564</v>
      </c>
      <c r="T66" s="320">
        <v>55.896927651139741</v>
      </c>
      <c r="U66" s="321">
        <v>445</v>
      </c>
      <c r="V66" s="324">
        <v>44.103072348860259</v>
      </c>
      <c r="W66" s="323">
        <v>1258</v>
      </c>
      <c r="X66" s="325">
        <v>14.680826234099662</v>
      </c>
      <c r="Y66" s="321">
        <v>7311</v>
      </c>
      <c r="Z66" s="324">
        <v>85.319173765900331</v>
      </c>
      <c r="AA66" s="310">
        <v>570</v>
      </c>
      <c r="AB66" s="303">
        <v>56.491575817641227</v>
      </c>
      <c r="AC66" s="310">
        <v>439</v>
      </c>
      <c r="AD66" s="311">
        <v>43.508424182358773</v>
      </c>
      <c r="AE66" s="310">
        <v>239</v>
      </c>
      <c r="AF66" s="303">
        <v>23.686818632309219</v>
      </c>
      <c r="AG66" s="308">
        <v>430</v>
      </c>
      <c r="AH66" s="303">
        <v>42.616451932606545</v>
      </c>
      <c r="AI66" s="308">
        <v>206</v>
      </c>
      <c r="AJ66" s="307">
        <v>20.41625371655104</v>
      </c>
      <c r="AK66" s="308">
        <v>133</v>
      </c>
      <c r="AL66" s="307">
        <v>13.181367690782952</v>
      </c>
      <c r="AM66" s="308">
        <v>0</v>
      </c>
      <c r="AN66" s="303">
        <v>0</v>
      </c>
      <c r="AO66" s="308">
        <v>1</v>
      </c>
      <c r="AP66" s="311">
        <v>9.9108027750247768E-2</v>
      </c>
      <c r="AQ66" s="602">
        <v>8569</v>
      </c>
      <c r="AR66" s="326">
        <v>1009</v>
      </c>
    </row>
    <row r="67" spans="1:44" ht="15">
      <c r="A67" s="338">
        <v>86</v>
      </c>
      <c r="B67" s="339" t="s">
        <v>43</v>
      </c>
      <c r="C67" s="302">
        <v>300</v>
      </c>
      <c r="D67" s="303">
        <v>11.049723756906078</v>
      </c>
      <c r="E67" s="304">
        <v>1886</v>
      </c>
      <c r="F67" s="303">
        <v>69.465930018416216</v>
      </c>
      <c r="G67" s="304">
        <v>517</v>
      </c>
      <c r="H67" s="303">
        <v>19.042357274401471</v>
      </c>
      <c r="I67" s="304">
        <v>0</v>
      </c>
      <c r="J67" s="305">
        <v>0</v>
      </c>
      <c r="K67" s="304">
        <v>10</v>
      </c>
      <c r="L67" s="306">
        <v>0.36832412523020258</v>
      </c>
      <c r="M67" s="304">
        <v>2</v>
      </c>
      <c r="N67" s="306">
        <v>7.275372862859221E-2</v>
      </c>
      <c r="O67" s="310">
        <v>1364</v>
      </c>
      <c r="P67" s="307">
        <v>50.239410681399633</v>
      </c>
      <c r="Q67" s="308">
        <v>1351</v>
      </c>
      <c r="R67" s="309">
        <v>49.760589318600367</v>
      </c>
      <c r="S67" s="310">
        <v>608</v>
      </c>
      <c r="T67" s="307">
        <v>51.921434671221178</v>
      </c>
      <c r="U67" s="308">
        <v>563</v>
      </c>
      <c r="V67" s="311">
        <v>48.078565328778822</v>
      </c>
      <c r="W67" s="310">
        <v>895</v>
      </c>
      <c r="X67" s="303">
        <v>32.965009208103133</v>
      </c>
      <c r="Y67" s="308">
        <v>1820</v>
      </c>
      <c r="Z67" s="311">
        <v>67.03499079189686</v>
      </c>
      <c r="AA67" s="310">
        <v>821</v>
      </c>
      <c r="AB67" s="303">
        <v>70.111016225448324</v>
      </c>
      <c r="AC67" s="310">
        <v>350</v>
      </c>
      <c r="AD67" s="311">
        <v>29.888983774551665</v>
      </c>
      <c r="AE67" s="310">
        <v>220</v>
      </c>
      <c r="AF67" s="303">
        <v>18.78736122971819</v>
      </c>
      <c r="AG67" s="308">
        <v>406</v>
      </c>
      <c r="AH67" s="303">
        <v>34.671221178479932</v>
      </c>
      <c r="AI67" s="308">
        <v>343</v>
      </c>
      <c r="AJ67" s="307">
        <v>29.291204099060629</v>
      </c>
      <c r="AK67" s="308">
        <v>202</v>
      </c>
      <c r="AL67" s="307">
        <v>17.250213492741249</v>
      </c>
      <c r="AM67" s="308">
        <v>0</v>
      </c>
      <c r="AN67" s="303">
        <v>0</v>
      </c>
      <c r="AO67" s="308">
        <v>0</v>
      </c>
      <c r="AP67" s="311">
        <v>0</v>
      </c>
      <c r="AQ67" s="599">
        <v>2715</v>
      </c>
      <c r="AR67" s="312">
        <v>1171</v>
      </c>
    </row>
    <row r="68" spans="1:44" ht="15">
      <c r="A68" s="338">
        <v>107</v>
      </c>
      <c r="B68" s="339" t="s">
        <v>3112</v>
      </c>
      <c r="C68" s="302">
        <v>2477</v>
      </c>
      <c r="D68" s="303">
        <v>43.670662905500706</v>
      </c>
      <c r="E68" s="304">
        <v>3041</v>
      </c>
      <c r="F68" s="303">
        <v>53.614245416078987</v>
      </c>
      <c r="G68" s="304">
        <v>141</v>
      </c>
      <c r="H68" s="303">
        <v>2.4858956276445698</v>
      </c>
      <c r="I68" s="304">
        <v>0</v>
      </c>
      <c r="J68" s="305">
        <v>0</v>
      </c>
      <c r="K68" s="304">
        <v>9</v>
      </c>
      <c r="L68" s="306">
        <v>0.15867418899858957</v>
      </c>
      <c r="M68" s="304">
        <v>4</v>
      </c>
      <c r="N68" s="306">
        <v>5.275189027606822E-2</v>
      </c>
      <c r="O68" s="310">
        <v>3089</v>
      </c>
      <c r="P68" s="307">
        <v>54.460507757404798</v>
      </c>
      <c r="Q68" s="308">
        <v>2583</v>
      </c>
      <c r="R68" s="309">
        <v>45.539492242595202</v>
      </c>
      <c r="S68" s="310">
        <v>359</v>
      </c>
      <c r="T68" s="307">
        <v>53.742514970059887</v>
      </c>
      <c r="U68" s="308">
        <v>309</v>
      </c>
      <c r="V68" s="311">
        <v>46.257485029940121</v>
      </c>
      <c r="W68" s="310">
        <v>1653</v>
      </c>
      <c r="X68" s="303">
        <v>29.143159379407617</v>
      </c>
      <c r="Y68" s="308">
        <v>4019</v>
      </c>
      <c r="Z68" s="311">
        <v>70.856840620592394</v>
      </c>
      <c r="AA68" s="310">
        <v>388</v>
      </c>
      <c r="AB68" s="303">
        <v>58.083832335329348</v>
      </c>
      <c r="AC68" s="310">
        <v>280</v>
      </c>
      <c r="AD68" s="311">
        <v>41.916167664670652</v>
      </c>
      <c r="AE68" s="310">
        <v>215</v>
      </c>
      <c r="AF68" s="303">
        <v>32.185628742514972</v>
      </c>
      <c r="AG68" s="308">
        <v>282</v>
      </c>
      <c r="AH68" s="303">
        <v>42.215568862275447</v>
      </c>
      <c r="AI68" s="308">
        <v>94</v>
      </c>
      <c r="AJ68" s="307">
        <v>14.071856287425149</v>
      </c>
      <c r="AK68" s="308">
        <v>77</v>
      </c>
      <c r="AL68" s="307">
        <v>11.526946107784433</v>
      </c>
      <c r="AM68" s="308">
        <v>0</v>
      </c>
      <c r="AN68" s="303">
        <v>0</v>
      </c>
      <c r="AO68" s="308">
        <v>0</v>
      </c>
      <c r="AP68" s="311">
        <v>0</v>
      </c>
      <c r="AQ68" s="599">
        <v>5672</v>
      </c>
      <c r="AR68" s="312">
        <v>668</v>
      </c>
    </row>
    <row r="69" spans="1:44" ht="15">
      <c r="A69" s="338">
        <v>134</v>
      </c>
      <c r="B69" s="339" t="s">
        <v>63</v>
      </c>
      <c r="C69" s="302">
        <v>1788</v>
      </c>
      <c r="D69" s="303">
        <v>28.184110970996219</v>
      </c>
      <c r="E69" s="304">
        <v>3644</v>
      </c>
      <c r="F69" s="303">
        <v>57.440100882723833</v>
      </c>
      <c r="G69" s="304">
        <v>888</v>
      </c>
      <c r="H69" s="303">
        <v>13.997477931904163</v>
      </c>
      <c r="I69" s="304">
        <v>0</v>
      </c>
      <c r="J69" s="305">
        <v>0</v>
      </c>
      <c r="K69" s="304">
        <v>16</v>
      </c>
      <c r="L69" s="306">
        <v>0.25220680958385877</v>
      </c>
      <c r="M69" s="304">
        <v>8</v>
      </c>
      <c r="N69" s="306">
        <v>7.8198310916484215E-2</v>
      </c>
      <c r="O69" s="310">
        <v>3340</v>
      </c>
      <c r="P69" s="307">
        <v>52.648171500630511</v>
      </c>
      <c r="Q69" s="308">
        <v>3004</v>
      </c>
      <c r="R69" s="309">
        <v>47.351828499369482</v>
      </c>
      <c r="S69" s="310">
        <v>210</v>
      </c>
      <c r="T69" s="307">
        <v>48.275862068965516</v>
      </c>
      <c r="U69" s="308">
        <v>225</v>
      </c>
      <c r="V69" s="311">
        <v>51.724137931034484</v>
      </c>
      <c r="W69" s="310">
        <v>1871</v>
      </c>
      <c r="X69" s="303">
        <v>29.492433795712486</v>
      </c>
      <c r="Y69" s="308">
        <v>4473</v>
      </c>
      <c r="Z69" s="311">
        <v>70.507566204287514</v>
      </c>
      <c r="AA69" s="310">
        <v>355</v>
      </c>
      <c r="AB69" s="303">
        <v>81.609195402298852</v>
      </c>
      <c r="AC69" s="310">
        <v>80</v>
      </c>
      <c r="AD69" s="311">
        <v>18.390804597701148</v>
      </c>
      <c r="AE69" s="310">
        <v>148</v>
      </c>
      <c r="AF69" s="303">
        <v>34.022988505747129</v>
      </c>
      <c r="AG69" s="308">
        <v>137</v>
      </c>
      <c r="AH69" s="303">
        <v>31.494252873563216</v>
      </c>
      <c r="AI69" s="308">
        <v>77</v>
      </c>
      <c r="AJ69" s="307">
        <v>17.701149425287358</v>
      </c>
      <c r="AK69" s="308">
        <v>72</v>
      </c>
      <c r="AL69" s="307">
        <v>16.551724137931036</v>
      </c>
      <c r="AM69" s="308">
        <v>0</v>
      </c>
      <c r="AN69" s="303">
        <v>0</v>
      </c>
      <c r="AO69" s="308">
        <v>1</v>
      </c>
      <c r="AP69" s="311">
        <v>0.22988505747126436</v>
      </c>
      <c r="AQ69" s="599">
        <v>6344</v>
      </c>
      <c r="AR69" s="312">
        <v>435</v>
      </c>
    </row>
    <row r="70" spans="1:44" ht="15">
      <c r="A70" s="338">
        <v>150</v>
      </c>
      <c r="B70" s="339" t="s">
        <v>3113</v>
      </c>
      <c r="C70" s="302">
        <v>309</v>
      </c>
      <c r="D70" s="303">
        <v>19.121287128712872</v>
      </c>
      <c r="E70" s="304">
        <v>939</v>
      </c>
      <c r="F70" s="303">
        <v>58.10643564356436</v>
      </c>
      <c r="G70" s="304">
        <v>352</v>
      </c>
      <c r="H70" s="303">
        <v>21.782178217821784</v>
      </c>
      <c r="I70" s="304">
        <v>0</v>
      </c>
      <c r="J70" s="305">
        <v>0</v>
      </c>
      <c r="K70" s="304">
        <v>13</v>
      </c>
      <c r="L70" s="306">
        <v>0.8044554455445545</v>
      </c>
      <c r="M70" s="304">
        <v>3</v>
      </c>
      <c r="N70" s="306">
        <v>0.12187690432663011</v>
      </c>
      <c r="O70" s="310">
        <v>788</v>
      </c>
      <c r="P70" s="307">
        <v>48.762376237623762</v>
      </c>
      <c r="Q70" s="308">
        <v>828</v>
      </c>
      <c r="R70" s="309">
        <v>51.237623762376238</v>
      </c>
      <c r="S70" s="310">
        <v>593</v>
      </c>
      <c r="T70" s="307">
        <v>53.713768115942031</v>
      </c>
      <c r="U70" s="308">
        <v>511</v>
      </c>
      <c r="V70" s="311">
        <v>46.286231884057969</v>
      </c>
      <c r="W70" s="310">
        <v>1163</v>
      </c>
      <c r="X70" s="303">
        <v>71.96782178217822</v>
      </c>
      <c r="Y70" s="308">
        <v>453</v>
      </c>
      <c r="Z70" s="311">
        <v>28.032178217821784</v>
      </c>
      <c r="AA70" s="310">
        <v>973</v>
      </c>
      <c r="AB70" s="303">
        <v>88.134057971014485</v>
      </c>
      <c r="AC70" s="310">
        <v>131</v>
      </c>
      <c r="AD70" s="311">
        <v>11.865942028985508</v>
      </c>
      <c r="AE70" s="310">
        <v>247</v>
      </c>
      <c r="AF70" s="303">
        <v>22.373188405797102</v>
      </c>
      <c r="AG70" s="308">
        <v>446</v>
      </c>
      <c r="AH70" s="303">
        <v>40.39855072463768</v>
      </c>
      <c r="AI70" s="308">
        <v>264</v>
      </c>
      <c r="AJ70" s="307">
        <v>23.913043478260871</v>
      </c>
      <c r="AK70" s="308">
        <v>146</v>
      </c>
      <c r="AL70" s="307">
        <v>13.22463768115942</v>
      </c>
      <c r="AM70" s="308">
        <v>0</v>
      </c>
      <c r="AN70" s="303">
        <v>0</v>
      </c>
      <c r="AO70" s="308">
        <v>1</v>
      </c>
      <c r="AP70" s="311">
        <v>9.0579710144927536E-2</v>
      </c>
      <c r="AQ70" s="599">
        <v>1616</v>
      </c>
      <c r="AR70" s="312">
        <v>1104</v>
      </c>
    </row>
    <row r="71" spans="1:44" ht="15">
      <c r="A71" s="338">
        <v>237</v>
      </c>
      <c r="B71" s="339" t="s">
        <v>95</v>
      </c>
      <c r="C71" s="302">
        <v>1519</v>
      </c>
      <c r="D71" s="303">
        <v>17.745327102803738</v>
      </c>
      <c r="E71" s="304">
        <v>3636</v>
      </c>
      <c r="F71" s="303">
        <v>42.476635514018689</v>
      </c>
      <c r="G71" s="304">
        <v>3030</v>
      </c>
      <c r="H71" s="303">
        <v>35.397196261682247</v>
      </c>
      <c r="I71" s="304">
        <v>26</v>
      </c>
      <c r="J71" s="305">
        <v>0.30373831775700932</v>
      </c>
      <c r="K71" s="304">
        <v>323</v>
      </c>
      <c r="L71" s="306">
        <v>3.7733644859813085</v>
      </c>
      <c r="M71" s="304">
        <v>26</v>
      </c>
      <c r="N71" s="306">
        <v>0.24351637647631805</v>
      </c>
      <c r="O71" s="310">
        <v>4275</v>
      </c>
      <c r="P71" s="307">
        <v>49.941588785046733</v>
      </c>
      <c r="Q71" s="308">
        <v>4285</v>
      </c>
      <c r="R71" s="309">
        <v>50.058411214953267</v>
      </c>
      <c r="S71" s="310">
        <v>6602</v>
      </c>
      <c r="T71" s="307">
        <v>48.994434137291279</v>
      </c>
      <c r="U71" s="308">
        <v>6873</v>
      </c>
      <c r="V71" s="311">
        <v>51.005565862708721</v>
      </c>
      <c r="W71" s="310">
        <v>6280</v>
      </c>
      <c r="X71" s="303">
        <v>73.36448598130842</v>
      </c>
      <c r="Y71" s="308">
        <v>2280</v>
      </c>
      <c r="Z71" s="311">
        <v>26.635514018691588</v>
      </c>
      <c r="AA71" s="310">
        <v>12522</v>
      </c>
      <c r="AB71" s="303">
        <v>92.927643784786639</v>
      </c>
      <c r="AC71" s="310">
        <v>953</v>
      </c>
      <c r="AD71" s="311">
        <v>7.0723562152133583</v>
      </c>
      <c r="AE71" s="310">
        <v>3048</v>
      </c>
      <c r="AF71" s="303">
        <v>22.619666048237477</v>
      </c>
      <c r="AG71" s="308">
        <v>3890</v>
      </c>
      <c r="AH71" s="303">
        <v>28.8682745825603</v>
      </c>
      <c r="AI71" s="308">
        <v>3806</v>
      </c>
      <c r="AJ71" s="307">
        <v>28.244897959183675</v>
      </c>
      <c r="AK71" s="308">
        <v>2694</v>
      </c>
      <c r="AL71" s="307">
        <v>19.992578849721706</v>
      </c>
      <c r="AM71" s="308">
        <v>19</v>
      </c>
      <c r="AN71" s="303">
        <v>0.14100185528756959</v>
      </c>
      <c r="AO71" s="308">
        <v>18</v>
      </c>
      <c r="AP71" s="311">
        <v>0.13358070500927643</v>
      </c>
      <c r="AQ71" s="599">
        <v>8560</v>
      </c>
      <c r="AR71" s="312">
        <v>13475</v>
      </c>
    </row>
    <row r="72" spans="1:44" ht="15">
      <c r="A72" s="338">
        <v>264</v>
      </c>
      <c r="B72" s="339" t="s">
        <v>102</v>
      </c>
      <c r="C72" s="302">
        <v>390</v>
      </c>
      <c r="D72" s="303">
        <v>13.274336283185843</v>
      </c>
      <c r="E72" s="304">
        <v>1427</v>
      </c>
      <c r="F72" s="303">
        <v>48.570456092579988</v>
      </c>
      <c r="G72" s="304">
        <v>1023</v>
      </c>
      <c r="H72" s="303">
        <v>34.819605173587476</v>
      </c>
      <c r="I72" s="304">
        <v>0</v>
      </c>
      <c r="J72" s="305">
        <v>0</v>
      </c>
      <c r="K72" s="304">
        <v>86</v>
      </c>
      <c r="L72" s="306">
        <v>2.9271613342409806</v>
      </c>
      <c r="M72" s="304">
        <v>12</v>
      </c>
      <c r="N72" s="306">
        <v>0.34153005464480873</v>
      </c>
      <c r="O72" s="310">
        <v>1459</v>
      </c>
      <c r="P72" s="307">
        <v>49.659632402995236</v>
      </c>
      <c r="Q72" s="308">
        <v>1479</v>
      </c>
      <c r="R72" s="309">
        <v>50.340367597004764</v>
      </c>
      <c r="S72" s="310">
        <v>3431</v>
      </c>
      <c r="T72" s="307">
        <v>53.384160572584406</v>
      </c>
      <c r="U72" s="308">
        <v>2996</v>
      </c>
      <c r="V72" s="311">
        <v>46.615839427415587</v>
      </c>
      <c r="W72" s="310">
        <v>1658</v>
      </c>
      <c r="X72" s="303">
        <v>56.43294758339006</v>
      </c>
      <c r="Y72" s="308">
        <v>1280</v>
      </c>
      <c r="Z72" s="311">
        <v>43.567052416609933</v>
      </c>
      <c r="AA72" s="310">
        <v>5131</v>
      </c>
      <c r="AB72" s="303">
        <v>79.83507079508324</v>
      </c>
      <c r="AC72" s="310">
        <v>1296</v>
      </c>
      <c r="AD72" s="311">
        <v>20.164929204916756</v>
      </c>
      <c r="AE72" s="310">
        <v>956</v>
      </c>
      <c r="AF72" s="303">
        <v>14.874747160416991</v>
      </c>
      <c r="AG72" s="308">
        <v>2335</v>
      </c>
      <c r="AH72" s="303">
        <v>36.331103158549865</v>
      </c>
      <c r="AI72" s="308">
        <v>2036</v>
      </c>
      <c r="AJ72" s="307">
        <v>31.678854831180953</v>
      </c>
      <c r="AK72" s="308">
        <v>1093</v>
      </c>
      <c r="AL72" s="307">
        <v>17.00637933717131</v>
      </c>
      <c r="AM72" s="308">
        <v>4</v>
      </c>
      <c r="AN72" s="303">
        <v>6.2237435817644314E-2</v>
      </c>
      <c r="AO72" s="308">
        <v>3</v>
      </c>
      <c r="AP72" s="311">
        <v>4.6678076863233234E-2</v>
      </c>
      <c r="AQ72" s="599">
        <v>2938</v>
      </c>
      <c r="AR72" s="312">
        <v>6427</v>
      </c>
    </row>
    <row r="73" spans="1:44" ht="15">
      <c r="A73" s="338">
        <v>310</v>
      </c>
      <c r="B73" s="339" t="s">
        <v>114</v>
      </c>
      <c r="C73" s="302">
        <v>649</v>
      </c>
      <c r="D73" s="303">
        <v>13.620146904512067</v>
      </c>
      <c r="E73" s="304">
        <v>3202</v>
      </c>
      <c r="F73" s="303">
        <v>67.198321091290651</v>
      </c>
      <c r="G73" s="304">
        <v>879</v>
      </c>
      <c r="H73" s="303">
        <v>18.447009443861489</v>
      </c>
      <c r="I73" s="304">
        <v>0</v>
      </c>
      <c r="J73" s="305">
        <v>0</v>
      </c>
      <c r="K73" s="304">
        <v>26</v>
      </c>
      <c r="L73" s="306">
        <v>0.54564533053515218</v>
      </c>
      <c r="M73" s="304">
        <v>9</v>
      </c>
      <c r="N73" s="306">
        <v>0.14665828619316992</v>
      </c>
      <c r="O73" s="310">
        <v>2323</v>
      </c>
      <c r="P73" s="307">
        <v>48.751311647429169</v>
      </c>
      <c r="Q73" s="308">
        <v>2442</v>
      </c>
      <c r="R73" s="309">
        <v>51.248688352570824</v>
      </c>
      <c r="S73" s="310">
        <v>1278</v>
      </c>
      <c r="T73" s="307">
        <v>56.225252969643648</v>
      </c>
      <c r="U73" s="308">
        <v>995</v>
      </c>
      <c r="V73" s="311">
        <v>43.774747030356359</v>
      </c>
      <c r="W73" s="310">
        <v>2488</v>
      </c>
      <c r="X73" s="303">
        <v>52.214060860440711</v>
      </c>
      <c r="Y73" s="308">
        <v>2277</v>
      </c>
      <c r="Z73" s="311">
        <v>47.785939139559289</v>
      </c>
      <c r="AA73" s="310">
        <v>1977</v>
      </c>
      <c r="AB73" s="303">
        <v>86.977562692476909</v>
      </c>
      <c r="AC73" s="310">
        <v>296</v>
      </c>
      <c r="AD73" s="311">
        <v>13.022437307523097</v>
      </c>
      <c r="AE73" s="310">
        <v>459</v>
      </c>
      <c r="AF73" s="303">
        <v>20.193576770787505</v>
      </c>
      <c r="AG73" s="308">
        <v>980</v>
      </c>
      <c r="AH73" s="303">
        <v>43.114826220853494</v>
      </c>
      <c r="AI73" s="308">
        <v>536</v>
      </c>
      <c r="AJ73" s="307">
        <v>23.58117025956885</v>
      </c>
      <c r="AK73" s="308">
        <v>292</v>
      </c>
      <c r="AL73" s="307">
        <v>12.846458424989002</v>
      </c>
      <c r="AM73" s="308">
        <v>0</v>
      </c>
      <c r="AN73" s="303">
        <v>0</v>
      </c>
      <c r="AO73" s="308">
        <v>6</v>
      </c>
      <c r="AP73" s="311">
        <v>0.26396832380114388</v>
      </c>
      <c r="AQ73" s="599">
        <v>4765</v>
      </c>
      <c r="AR73" s="312">
        <v>2273</v>
      </c>
    </row>
    <row r="74" spans="1:44" ht="15">
      <c r="A74" s="338">
        <v>315</v>
      </c>
      <c r="B74" s="339" t="s">
        <v>118</v>
      </c>
      <c r="C74" s="302">
        <v>589</v>
      </c>
      <c r="D74" s="303">
        <v>14.507389162561577</v>
      </c>
      <c r="E74" s="304">
        <v>3179</v>
      </c>
      <c r="F74" s="303">
        <v>78.300492610837438</v>
      </c>
      <c r="G74" s="304">
        <v>284</v>
      </c>
      <c r="H74" s="303">
        <v>6.9950738916256157</v>
      </c>
      <c r="I74" s="304">
        <v>0</v>
      </c>
      <c r="J74" s="305">
        <v>0</v>
      </c>
      <c r="K74" s="304">
        <v>7</v>
      </c>
      <c r="L74" s="306">
        <v>0.17241379310344829</v>
      </c>
      <c r="M74" s="304">
        <v>1</v>
      </c>
      <c r="N74" s="306">
        <v>2.4795437639474338E-2</v>
      </c>
      <c r="O74" s="310">
        <v>2061</v>
      </c>
      <c r="P74" s="307">
        <v>50.763546798029559</v>
      </c>
      <c r="Q74" s="308">
        <v>1999</v>
      </c>
      <c r="R74" s="309">
        <v>49.236453201970441</v>
      </c>
      <c r="S74" s="310">
        <v>612</v>
      </c>
      <c r="T74" s="307">
        <v>56.457564575645755</v>
      </c>
      <c r="U74" s="308">
        <v>472</v>
      </c>
      <c r="V74" s="311">
        <v>43.542435424354245</v>
      </c>
      <c r="W74" s="310">
        <v>1330</v>
      </c>
      <c r="X74" s="303">
        <v>32.758620689655174</v>
      </c>
      <c r="Y74" s="308">
        <v>2730</v>
      </c>
      <c r="Z74" s="311">
        <v>67.241379310344826</v>
      </c>
      <c r="AA74" s="310">
        <v>893</v>
      </c>
      <c r="AB74" s="303">
        <v>82.380073800738003</v>
      </c>
      <c r="AC74" s="310">
        <v>191</v>
      </c>
      <c r="AD74" s="311">
        <v>17.619926199261993</v>
      </c>
      <c r="AE74" s="310">
        <v>235</v>
      </c>
      <c r="AF74" s="303">
        <v>21.678966789667896</v>
      </c>
      <c r="AG74" s="308">
        <v>468</v>
      </c>
      <c r="AH74" s="303">
        <v>43.17343173431734</v>
      </c>
      <c r="AI74" s="308">
        <v>237</v>
      </c>
      <c r="AJ74" s="307">
        <v>21.863468634686349</v>
      </c>
      <c r="AK74" s="308">
        <v>143</v>
      </c>
      <c r="AL74" s="307">
        <v>13.191881918819186</v>
      </c>
      <c r="AM74" s="308">
        <v>0</v>
      </c>
      <c r="AN74" s="303">
        <v>0</v>
      </c>
      <c r="AO74" s="308">
        <v>1</v>
      </c>
      <c r="AP74" s="311">
        <v>9.2250922509225092E-2</v>
      </c>
      <c r="AQ74" s="599">
        <v>4060</v>
      </c>
      <c r="AR74" s="312">
        <v>1084</v>
      </c>
    </row>
    <row r="75" spans="1:44" ht="15">
      <c r="A75" s="338">
        <v>361</v>
      </c>
      <c r="B75" s="339" t="s">
        <v>131</v>
      </c>
      <c r="C75" s="302">
        <v>11736</v>
      </c>
      <c r="D75" s="303">
        <v>67.842071796057581</v>
      </c>
      <c r="E75" s="304">
        <v>4348</v>
      </c>
      <c r="F75" s="303">
        <v>25.134400832418059</v>
      </c>
      <c r="G75" s="304">
        <v>1136</v>
      </c>
      <c r="H75" s="303">
        <v>6.5668535753511765</v>
      </c>
      <c r="I75" s="304">
        <v>0</v>
      </c>
      <c r="J75" s="305">
        <v>0</v>
      </c>
      <c r="K75" s="304">
        <v>67</v>
      </c>
      <c r="L75" s="306">
        <v>0.38730562460257817</v>
      </c>
      <c r="M75" s="304">
        <v>12</v>
      </c>
      <c r="N75" s="306">
        <v>7.5174926270745387E-2</v>
      </c>
      <c r="O75" s="310">
        <v>9214</v>
      </c>
      <c r="P75" s="307">
        <v>53.263194404300826</v>
      </c>
      <c r="Q75" s="308">
        <v>8085</v>
      </c>
      <c r="R75" s="309">
        <v>46.736805595699174</v>
      </c>
      <c r="S75" s="310">
        <v>1175</v>
      </c>
      <c r="T75" s="307">
        <v>54.957904583723106</v>
      </c>
      <c r="U75" s="308">
        <v>963</v>
      </c>
      <c r="V75" s="311">
        <v>45.042095416276894</v>
      </c>
      <c r="W75" s="310">
        <v>5158</v>
      </c>
      <c r="X75" s="303">
        <v>29.816752413434301</v>
      </c>
      <c r="Y75" s="308">
        <v>12141</v>
      </c>
      <c r="Z75" s="311">
        <v>70.183247586565699</v>
      </c>
      <c r="AA75" s="310">
        <v>1821</v>
      </c>
      <c r="AB75" s="303">
        <v>85.173058933582794</v>
      </c>
      <c r="AC75" s="310">
        <v>317</v>
      </c>
      <c r="AD75" s="311">
        <v>14.826941066417213</v>
      </c>
      <c r="AE75" s="310">
        <v>609</v>
      </c>
      <c r="AF75" s="303">
        <v>28.484565014031805</v>
      </c>
      <c r="AG75" s="308">
        <v>906</v>
      </c>
      <c r="AH75" s="303">
        <v>42.376052385406922</v>
      </c>
      <c r="AI75" s="308">
        <v>354</v>
      </c>
      <c r="AJ75" s="307">
        <v>16.557530402245089</v>
      </c>
      <c r="AK75" s="308">
        <v>269</v>
      </c>
      <c r="AL75" s="307">
        <v>12.581852198316184</v>
      </c>
      <c r="AM75" s="308">
        <v>0</v>
      </c>
      <c r="AN75" s="303">
        <v>0</v>
      </c>
      <c r="AO75" s="308">
        <v>0</v>
      </c>
      <c r="AP75" s="311">
        <v>0</v>
      </c>
      <c r="AQ75" s="599">
        <v>17299</v>
      </c>
      <c r="AR75" s="312">
        <v>2138</v>
      </c>
    </row>
    <row r="76" spans="1:44" ht="15">
      <c r="A76" s="338">
        <v>647</v>
      </c>
      <c r="B76" s="339" t="s">
        <v>3114</v>
      </c>
      <c r="C76" s="302">
        <v>1657</v>
      </c>
      <c r="D76" s="303">
        <v>36.497797356828194</v>
      </c>
      <c r="E76" s="304">
        <v>2522</v>
      </c>
      <c r="F76" s="303">
        <v>55.550660792951547</v>
      </c>
      <c r="G76" s="304">
        <v>302</v>
      </c>
      <c r="H76" s="303">
        <v>6.6519823788546262</v>
      </c>
      <c r="I76" s="304">
        <v>0</v>
      </c>
      <c r="J76" s="305">
        <v>0</v>
      </c>
      <c r="K76" s="304">
        <v>57</v>
      </c>
      <c r="L76" s="306">
        <v>1.2555066079295154</v>
      </c>
      <c r="M76" s="304">
        <v>2</v>
      </c>
      <c r="N76" s="306">
        <v>8.936550491510277E-2</v>
      </c>
      <c r="O76" s="310">
        <v>2336</v>
      </c>
      <c r="P76" s="307">
        <v>51.453744493392072</v>
      </c>
      <c r="Q76" s="308">
        <v>2204</v>
      </c>
      <c r="R76" s="309">
        <v>48.546255506607928</v>
      </c>
      <c r="S76" s="310">
        <v>623</v>
      </c>
      <c r="T76" s="307">
        <v>52.70727580372251</v>
      </c>
      <c r="U76" s="308">
        <v>559</v>
      </c>
      <c r="V76" s="311">
        <v>47.292724196277497</v>
      </c>
      <c r="W76" s="310">
        <v>1743</v>
      </c>
      <c r="X76" s="303">
        <v>38.392070484581495</v>
      </c>
      <c r="Y76" s="308">
        <v>2797</v>
      </c>
      <c r="Z76" s="311">
        <v>61.607929515418505</v>
      </c>
      <c r="AA76" s="310">
        <v>960</v>
      </c>
      <c r="AB76" s="303">
        <v>81.218274111675129</v>
      </c>
      <c r="AC76" s="310">
        <v>222</v>
      </c>
      <c r="AD76" s="311">
        <v>18.781725888324875</v>
      </c>
      <c r="AE76" s="310">
        <v>305</v>
      </c>
      <c r="AF76" s="303">
        <v>25.803722504230119</v>
      </c>
      <c r="AG76" s="308">
        <v>463</v>
      </c>
      <c r="AH76" s="303">
        <v>39.170896785109981</v>
      </c>
      <c r="AI76" s="308">
        <v>254</v>
      </c>
      <c r="AJ76" s="307">
        <v>21.489001692047378</v>
      </c>
      <c r="AK76" s="308">
        <v>160</v>
      </c>
      <c r="AL76" s="307">
        <v>13.536379018612521</v>
      </c>
      <c r="AM76" s="308">
        <v>0</v>
      </c>
      <c r="AN76" s="303">
        <v>0</v>
      </c>
      <c r="AO76" s="308">
        <v>0</v>
      </c>
      <c r="AP76" s="311">
        <v>0</v>
      </c>
      <c r="AQ76" s="599">
        <v>4540</v>
      </c>
      <c r="AR76" s="312">
        <v>1182</v>
      </c>
    </row>
    <row r="77" spans="1:44" ht="15">
      <c r="A77" s="338">
        <v>658</v>
      </c>
      <c r="B77" s="339" t="s">
        <v>3115</v>
      </c>
      <c r="C77" s="302">
        <v>441</v>
      </c>
      <c r="D77" s="303">
        <v>23.407643312101911</v>
      </c>
      <c r="E77" s="304">
        <v>1080</v>
      </c>
      <c r="F77" s="303">
        <v>57.324840764331206</v>
      </c>
      <c r="G77" s="304">
        <v>347</v>
      </c>
      <c r="H77" s="303">
        <v>18.418259023354562</v>
      </c>
      <c r="I77" s="304">
        <v>0</v>
      </c>
      <c r="J77" s="305">
        <v>0</v>
      </c>
      <c r="K77" s="304">
        <v>7</v>
      </c>
      <c r="L77" s="306">
        <v>0.3715498938428875</v>
      </c>
      <c r="M77" s="304">
        <v>9</v>
      </c>
      <c r="N77" s="306">
        <v>0.37960954446854661</v>
      </c>
      <c r="O77" s="310">
        <v>906</v>
      </c>
      <c r="P77" s="307">
        <v>48.089171974522294</v>
      </c>
      <c r="Q77" s="308">
        <v>978</v>
      </c>
      <c r="R77" s="309">
        <v>51.910828025477706</v>
      </c>
      <c r="S77" s="310">
        <v>531</v>
      </c>
      <c r="T77" s="307">
        <v>53.744939271255063</v>
      </c>
      <c r="U77" s="308">
        <v>457</v>
      </c>
      <c r="V77" s="311">
        <v>46.255060728744937</v>
      </c>
      <c r="W77" s="310">
        <v>1144</v>
      </c>
      <c r="X77" s="303">
        <v>60.721868365180462</v>
      </c>
      <c r="Y77" s="308">
        <v>740</v>
      </c>
      <c r="Z77" s="311">
        <v>39.278131634819538</v>
      </c>
      <c r="AA77" s="310">
        <v>790</v>
      </c>
      <c r="AB77" s="303">
        <v>79.959514170040492</v>
      </c>
      <c r="AC77" s="310">
        <v>198</v>
      </c>
      <c r="AD77" s="311">
        <v>20.040485829959515</v>
      </c>
      <c r="AE77" s="310">
        <v>169</v>
      </c>
      <c r="AF77" s="303">
        <v>17.105263157894736</v>
      </c>
      <c r="AG77" s="308">
        <v>358</v>
      </c>
      <c r="AH77" s="303">
        <v>36.234817813765183</v>
      </c>
      <c r="AI77" s="308">
        <v>288</v>
      </c>
      <c r="AJ77" s="307">
        <v>29.1497975708502</v>
      </c>
      <c r="AK77" s="308">
        <v>173</v>
      </c>
      <c r="AL77" s="307">
        <v>17.510121457489877</v>
      </c>
      <c r="AM77" s="308">
        <v>0</v>
      </c>
      <c r="AN77" s="303">
        <v>0</v>
      </c>
      <c r="AO77" s="308">
        <v>0</v>
      </c>
      <c r="AP77" s="311">
        <v>0</v>
      </c>
      <c r="AQ77" s="599">
        <v>1884</v>
      </c>
      <c r="AR77" s="312">
        <v>988</v>
      </c>
    </row>
    <row r="78" spans="1:44" ht="15">
      <c r="A78" s="338">
        <v>664</v>
      </c>
      <c r="B78" s="339" t="s">
        <v>3116</v>
      </c>
      <c r="C78" s="302">
        <v>1487</v>
      </c>
      <c r="D78" s="303">
        <v>14.046854335915359</v>
      </c>
      <c r="E78" s="304">
        <v>5918</v>
      </c>
      <c r="F78" s="303">
        <v>55.904024182883049</v>
      </c>
      <c r="G78" s="304">
        <v>2960</v>
      </c>
      <c r="H78" s="303">
        <v>27.961458530134138</v>
      </c>
      <c r="I78" s="304">
        <v>5</v>
      </c>
      <c r="J78" s="305">
        <v>4.7232193463064426E-2</v>
      </c>
      <c r="K78" s="304">
        <v>190</v>
      </c>
      <c r="L78" s="306">
        <v>1.794823351596448</v>
      </c>
      <c r="M78" s="304">
        <v>26</v>
      </c>
      <c r="N78" s="306">
        <v>0.24839973249259575</v>
      </c>
      <c r="O78" s="310">
        <v>5048</v>
      </c>
      <c r="P78" s="307">
        <v>47.685622520309842</v>
      </c>
      <c r="Q78" s="308">
        <v>5538</v>
      </c>
      <c r="R78" s="309">
        <v>52.314377479690158</v>
      </c>
      <c r="S78" s="310">
        <v>7542</v>
      </c>
      <c r="T78" s="307">
        <v>52.982086406743946</v>
      </c>
      <c r="U78" s="308">
        <v>6693</v>
      </c>
      <c r="V78" s="311">
        <v>47.017913593256061</v>
      </c>
      <c r="W78" s="310">
        <v>5784</v>
      </c>
      <c r="X78" s="303">
        <v>54.63820139807293</v>
      </c>
      <c r="Y78" s="308">
        <v>4802</v>
      </c>
      <c r="Z78" s="311">
        <v>45.36179860192707</v>
      </c>
      <c r="AA78" s="310">
        <v>10992</v>
      </c>
      <c r="AB78" s="303">
        <v>77.218124341412008</v>
      </c>
      <c r="AC78" s="310">
        <v>3243</v>
      </c>
      <c r="AD78" s="311">
        <v>22.781875658587989</v>
      </c>
      <c r="AE78" s="310">
        <v>2282</v>
      </c>
      <c r="AF78" s="303">
        <v>16.030909729539864</v>
      </c>
      <c r="AG78" s="308">
        <v>5065</v>
      </c>
      <c r="AH78" s="303">
        <v>35.581313663505441</v>
      </c>
      <c r="AI78" s="308">
        <v>4403</v>
      </c>
      <c r="AJ78" s="307">
        <v>30.930804355461888</v>
      </c>
      <c r="AK78" s="308">
        <v>2468</v>
      </c>
      <c r="AL78" s="307">
        <v>17.337548296452407</v>
      </c>
      <c r="AM78" s="308">
        <v>8</v>
      </c>
      <c r="AN78" s="303">
        <v>5.6199508254302775E-2</v>
      </c>
      <c r="AO78" s="308">
        <v>9</v>
      </c>
      <c r="AP78" s="311">
        <v>6.3224446786090613E-2</v>
      </c>
      <c r="AQ78" s="599">
        <v>10586</v>
      </c>
      <c r="AR78" s="312">
        <v>14235</v>
      </c>
    </row>
    <row r="79" spans="1:44" ht="15">
      <c r="A79" s="338">
        <v>686</v>
      </c>
      <c r="B79" s="339" t="s">
        <v>219</v>
      </c>
      <c r="C79" s="302">
        <v>2440</v>
      </c>
      <c r="D79" s="303">
        <v>13.793883204251228</v>
      </c>
      <c r="E79" s="304">
        <v>9548</v>
      </c>
      <c r="F79" s="303">
        <v>53.977047882865058</v>
      </c>
      <c r="G79" s="304">
        <v>5337</v>
      </c>
      <c r="H79" s="303">
        <v>30.171292893888857</v>
      </c>
      <c r="I79" s="304">
        <v>18</v>
      </c>
      <c r="J79" s="305">
        <v>0.1017581547854599</v>
      </c>
      <c r="K79" s="304">
        <v>292</v>
      </c>
      <c r="L79" s="306">
        <v>1.6507433998530159</v>
      </c>
      <c r="M79" s="304">
        <v>54</v>
      </c>
      <c r="N79" s="306">
        <v>0.26044615558826861</v>
      </c>
      <c r="O79" s="310">
        <v>8902</v>
      </c>
      <c r="P79" s="307">
        <v>50.325060772231332</v>
      </c>
      <c r="Q79" s="308">
        <v>8787</v>
      </c>
      <c r="R79" s="309">
        <v>49.674939227768675</v>
      </c>
      <c r="S79" s="310">
        <v>10924</v>
      </c>
      <c r="T79" s="307">
        <v>52.016570639493352</v>
      </c>
      <c r="U79" s="308">
        <v>10077</v>
      </c>
      <c r="V79" s="311">
        <v>47.983429360506641</v>
      </c>
      <c r="W79" s="310">
        <v>10080</v>
      </c>
      <c r="X79" s="303">
        <v>56.984566679857537</v>
      </c>
      <c r="Y79" s="308">
        <v>7609</v>
      </c>
      <c r="Z79" s="311">
        <v>43.015433320142463</v>
      </c>
      <c r="AA79" s="310">
        <v>17843</v>
      </c>
      <c r="AB79" s="303">
        <v>84.962620827579642</v>
      </c>
      <c r="AC79" s="310">
        <v>3158</v>
      </c>
      <c r="AD79" s="311">
        <v>15.037379172420362</v>
      </c>
      <c r="AE79" s="310">
        <v>3912</v>
      </c>
      <c r="AF79" s="303">
        <v>18.627684395981145</v>
      </c>
      <c r="AG79" s="308">
        <v>7015</v>
      </c>
      <c r="AH79" s="303">
        <v>33.403171277558215</v>
      </c>
      <c r="AI79" s="308">
        <v>6154</v>
      </c>
      <c r="AJ79" s="307">
        <v>29.303366506356841</v>
      </c>
      <c r="AK79" s="308">
        <v>3888</v>
      </c>
      <c r="AL79" s="307">
        <v>18.51340412361316</v>
      </c>
      <c r="AM79" s="308">
        <v>11</v>
      </c>
      <c r="AN79" s="303">
        <v>5.2378458168658638E-2</v>
      </c>
      <c r="AO79" s="308">
        <v>21</v>
      </c>
      <c r="AP79" s="311">
        <v>9.9995238321984661E-2</v>
      </c>
      <c r="AQ79" s="599">
        <v>17689</v>
      </c>
      <c r="AR79" s="312">
        <v>21001</v>
      </c>
    </row>
    <row r="80" spans="1:44" ht="15">
      <c r="A80" s="338">
        <v>819</v>
      </c>
      <c r="B80" s="339" t="s">
        <v>240</v>
      </c>
      <c r="C80" s="302">
        <v>1728</v>
      </c>
      <c r="D80" s="303">
        <v>44.115394434516212</v>
      </c>
      <c r="E80" s="304">
        <v>1853</v>
      </c>
      <c r="F80" s="303">
        <v>47.306612203216744</v>
      </c>
      <c r="G80" s="304">
        <v>308</v>
      </c>
      <c r="H80" s="303">
        <v>7.8631605820781214</v>
      </c>
      <c r="I80" s="304">
        <v>0</v>
      </c>
      <c r="J80" s="305">
        <v>0</v>
      </c>
      <c r="K80" s="304">
        <v>22</v>
      </c>
      <c r="L80" s="306">
        <v>0.56165432729129439</v>
      </c>
      <c r="M80" s="304">
        <v>6</v>
      </c>
      <c r="N80" s="306">
        <v>7.8104660244727939E-2</v>
      </c>
      <c r="O80" s="310">
        <v>2103</v>
      </c>
      <c r="P80" s="307">
        <v>53.689047740617823</v>
      </c>
      <c r="Q80" s="308">
        <v>1814</v>
      </c>
      <c r="R80" s="309">
        <v>46.310952259382184</v>
      </c>
      <c r="S80" s="310">
        <v>429</v>
      </c>
      <c r="T80" s="307">
        <v>56.15183246073299</v>
      </c>
      <c r="U80" s="308">
        <v>335</v>
      </c>
      <c r="V80" s="311">
        <v>43.84816753926701</v>
      </c>
      <c r="W80" s="310">
        <v>1150</v>
      </c>
      <c r="X80" s="303">
        <v>29.359203472044932</v>
      </c>
      <c r="Y80" s="308">
        <v>2767</v>
      </c>
      <c r="Z80" s="311">
        <v>70.640796527955061</v>
      </c>
      <c r="AA80" s="310">
        <v>592</v>
      </c>
      <c r="AB80" s="303">
        <v>77.486910994764401</v>
      </c>
      <c r="AC80" s="310">
        <v>172</v>
      </c>
      <c r="AD80" s="311">
        <v>22.513089005235599</v>
      </c>
      <c r="AE80" s="310">
        <v>177</v>
      </c>
      <c r="AF80" s="303">
        <v>23.167539267015709</v>
      </c>
      <c r="AG80" s="308">
        <v>293</v>
      </c>
      <c r="AH80" s="303">
        <v>38.35078534031414</v>
      </c>
      <c r="AI80" s="308">
        <v>158</v>
      </c>
      <c r="AJ80" s="307">
        <v>20.680628272251308</v>
      </c>
      <c r="AK80" s="308">
        <v>136</v>
      </c>
      <c r="AL80" s="307">
        <v>17.801047120418847</v>
      </c>
      <c r="AM80" s="308">
        <v>0</v>
      </c>
      <c r="AN80" s="303">
        <v>0</v>
      </c>
      <c r="AO80" s="308">
        <v>0</v>
      </c>
      <c r="AP80" s="311">
        <v>0</v>
      </c>
      <c r="AQ80" s="599">
        <v>3917</v>
      </c>
      <c r="AR80" s="312">
        <v>764</v>
      </c>
    </row>
    <row r="81" spans="1:44" ht="15">
      <c r="A81" s="338">
        <v>854</v>
      </c>
      <c r="B81" s="339" t="s">
        <v>248</v>
      </c>
      <c r="C81" s="302">
        <v>6117</v>
      </c>
      <c r="D81" s="303">
        <v>45.659476002090024</v>
      </c>
      <c r="E81" s="304">
        <v>7012</v>
      </c>
      <c r="F81" s="303">
        <v>52.340076136448452</v>
      </c>
      <c r="G81" s="304">
        <v>244</v>
      </c>
      <c r="H81" s="303">
        <v>1.8213032768530268</v>
      </c>
      <c r="I81" s="304">
        <v>3</v>
      </c>
      <c r="J81" s="305">
        <v>2.2393073076061802E-2</v>
      </c>
      <c r="K81" s="304">
        <v>19</v>
      </c>
      <c r="L81" s="306">
        <v>0.14182279614839144</v>
      </c>
      <c r="M81" s="304">
        <v>2</v>
      </c>
      <c r="N81" s="306">
        <v>0</v>
      </c>
      <c r="O81" s="310">
        <v>6868</v>
      </c>
      <c r="P81" s="307">
        <v>51.265208628797488</v>
      </c>
      <c r="Q81" s="308">
        <v>6529</v>
      </c>
      <c r="R81" s="309">
        <v>48.734791371202505</v>
      </c>
      <c r="S81" s="310">
        <v>624</v>
      </c>
      <c r="T81" s="307">
        <v>57.038391224862885</v>
      </c>
      <c r="U81" s="308">
        <v>470</v>
      </c>
      <c r="V81" s="311">
        <v>42.961608775137108</v>
      </c>
      <c r="W81" s="310">
        <v>3786</v>
      </c>
      <c r="X81" s="303">
        <v>28.260058221989997</v>
      </c>
      <c r="Y81" s="308">
        <v>9611</v>
      </c>
      <c r="Z81" s="311">
        <v>71.739941778009992</v>
      </c>
      <c r="AA81" s="310">
        <v>502</v>
      </c>
      <c r="AB81" s="303">
        <v>45.886654478976233</v>
      </c>
      <c r="AC81" s="310">
        <v>592</v>
      </c>
      <c r="AD81" s="311">
        <v>54.113345521023767</v>
      </c>
      <c r="AE81" s="310">
        <v>267</v>
      </c>
      <c r="AF81" s="303">
        <v>24.405850091407679</v>
      </c>
      <c r="AG81" s="308">
        <v>511</v>
      </c>
      <c r="AH81" s="303">
        <v>46.709323583180989</v>
      </c>
      <c r="AI81" s="308">
        <v>203</v>
      </c>
      <c r="AJ81" s="307">
        <v>18.555758683729433</v>
      </c>
      <c r="AK81" s="308">
        <v>113</v>
      </c>
      <c r="AL81" s="307">
        <v>10.329067641681901</v>
      </c>
      <c r="AM81" s="308">
        <v>0</v>
      </c>
      <c r="AN81" s="303">
        <v>0</v>
      </c>
      <c r="AO81" s="308">
        <v>0</v>
      </c>
      <c r="AP81" s="311">
        <v>0</v>
      </c>
      <c r="AQ81" s="599">
        <v>13397</v>
      </c>
      <c r="AR81" s="312">
        <v>1094</v>
      </c>
    </row>
    <row r="82" spans="1:44" ht="15">
      <c r="A82" s="338">
        <v>887</v>
      </c>
      <c r="B82" s="340" t="s">
        <v>261</v>
      </c>
      <c r="C82" s="302">
        <v>7621</v>
      </c>
      <c r="D82" s="303">
        <v>28.406888325629936</v>
      </c>
      <c r="E82" s="304">
        <v>14121</v>
      </c>
      <c r="F82" s="303">
        <v>52.635306396302376</v>
      </c>
      <c r="G82" s="304">
        <v>4846</v>
      </c>
      <c r="H82" s="303">
        <v>18.063217533919783</v>
      </c>
      <c r="I82" s="304">
        <v>2</v>
      </c>
      <c r="J82" s="305">
        <v>7.4548978678992102E-3</v>
      </c>
      <c r="K82" s="304">
        <v>197</v>
      </c>
      <c r="L82" s="306">
        <v>0.73430743998807224</v>
      </c>
      <c r="M82" s="304">
        <v>41</v>
      </c>
      <c r="N82" s="306">
        <v>0.14964459408903852</v>
      </c>
      <c r="O82" s="316">
        <v>13076</v>
      </c>
      <c r="P82" s="313">
        <v>48.740122260325037</v>
      </c>
      <c r="Q82" s="314">
        <v>13752</v>
      </c>
      <c r="R82" s="315">
        <v>51.259877739674963</v>
      </c>
      <c r="S82" s="316">
        <v>8210</v>
      </c>
      <c r="T82" s="313">
        <v>51.583312390047752</v>
      </c>
      <c r="U82" s="314">
        <v>7706</v>
      </c>
      <c r="V82" s="317">
        <v>48.416687609952248</v>
      </c>
      <c r="W82" s="316">
        <v>16832</v>
      </c>
      <c r="X82" s="318">
        <v>62.740420456239754</v>
      </c>
      <c r="Y82" s="314">
        <v>9996</v>
      </c>
      <c r="Z82" s="317">
        <v>37.259579543760253</v>
      </c>
      <c r="AA82" s="310">
        <v>14229</v>
      </c>
      <c r="AB82" s="303">
        <v>89.400603166624776</v>
      </c>
      <c r="AC82" s="310">
        <v>1687</v>
      </c>
      <c r="AD82" s="311">
        <v>10.59939683337522</v>
      </c>
      <c r="AE82" s="310">
        <v>3390</v>
      </c>
      <c r="AF82" s="303">
        <v>21.299321437547121</v>
      </c>
      <c r="AG82" s="308">
        <v>5390</v>
      </c>
      <c r="AH82" s="303">
        <v>33.865292787132447</v>
      </c>
      <c r="AI82" s="308">
        <v>4306</v>
      </c>
      <c r="AJ82" s="307">
        <v>27.054536315657202</v>
      </c>
      <c r="AK82" s="308">
        <v>2802</v>
      </c>
      <c r="AL82" s="307">
        <v>17.60492586076904</v>
      </c>
      <c r="AM82" s="308">
        <v>10</v>
      </c>
      <c r="AN82" s="303">
        <v>6.2829856747926613E-2</v>
      </c>
      <c r="AO82" s="308">
        <v>18</v>
      </c>
      <c r="AP82" s="311">
        <v>0.1130937421462679</v>
      </c>
      <c r="AQ82" s="600">
        <v>26828</v>
      </c>
      <c r="AR82" s="319">
        <v>15916</v>
      </c>
    </row>
    <row r="83" spans="1:44" ht="18.75" customHeight="1">
      <c r="A83" s="170"/>
      <c r="B83" s="185" t="s">
        <v>367</v>
      </c>
      <c r="C83" s="187">
        <v>122635</v>
      </c>
      <c r="D83" s="172">
        <v>44.207767676257902</v>
      </c>
      <c r="E83" s="171">
        <v>96857</v>
      </c>
      <c r="F83" s="172">
        <v>34.915250571364716</v>
      </c>
      <c r="G83" s="171">
        <v>51747</v>
      </c>
      <c r="H83" s="172">
        <v>18.653886361506238</v>
      </c>
      <c r="I83" s="171">
        <v>349</v>
      </c>
      <c r="J83" s="239">
        <v>0.12580838193838634</v>
      </c>
      <c r="K83" s="171">
        <v>5097</v>
      </c>
      <c r="L83" s="188">
        <v>1.8373791482520205</v>
      </c>
      <c r="M83" s="171">
        <v>721</v>
      </c>
      <c r="N83" s="188">
        <v>0.25216557176908322</v>
      </c>
      <c r="O83" s="187">
        <v>139388</v>
      </c>
      <c r="P83" s="173">
        <v>50.246930491770179</v>
      </c>
      <c r="Q83" s="171">
        <v>138018</v>
      </c>
      <c r="R83" s="191">
        <v>49.753069508229814</v>
      </c>
      <c r="S83" s="187">
        <v>207121</v>
      </c>
      <c r="T83" s="173">
        <v>49.886075705463554</v>
      </c>
      <c r="U83" s="171">
        <v>208067</v>
      </c>
      <c r="V83" s="193">
        <v>50.113924294536446</v>
      </c>
      <c r="W83" s="187">
        <v>156037</v>
      </c>
      <c r="X83" s="172">
        <v>56.248603130429764</v>
      </c>
      <c r="Y83" s="171">
        <v>121369</v>
      </c>
      <c r="Z83" s="193">
        <v>43.751396869570229</v>
      </c>
      <c r="AA83" s="187">
        <v>373770</v>
      </c>
      <c r="AB83" s="172">
        <v>90.024278158328272</v>
      </c>
      <c r="AC83" s="171">
        <v>41418</v>
      </c>
      <c r="AD83" s="193">
        <v>9.9757218416717244</v>
      </c>
      <c r="AE83" s="187">
        <v>107715</v>
      </c>
      <c r="AF83" s="172">
        <v>25.943668892164514</v>
      </c>
      <c r="AG83" s="171">
        <v>139266</v>
      </c>
      <c r="AH83" s="172">
        <v>33.542876961761905</v>
      </c>
      <c r="AI83" s="171">
        <v>99961</v>
      </c>
      <c r="AJ83" s="173">
        <v>24.076081196951744</v>
      </c>
      <c r="AK83" s="171">
        <v>67176</v>
      </c>
      <c r="AL83" s="173">
        <v>16.179658371629237</v>
      </c>
      <c r="AM83" s="171">
        <v>391</v>
      </c>
      <c r="AN83" s="172">
        <v>9.4174205420195195E-2</v>
      </c>
      <c r="AO83" s="171">
        <v>679</v>
      </c>
      <c r="AP83" s="193">
        <v>0.16354037207241057</v>
      </c>
      <c r="AQ83" s="601">
        <v>277406</v>
      </c>
      <c r="AR83" s="195">
        <v>415188</v>
      </c>
    </row>
    <row r="84" spans="1:44" ht="15">
      <c r="A84" s="338">
        <v>2</v>
      </c>
      <c r="B84" s="341" t="s">
        <v>8</v>
      </c>
      <c r="C84" s="302">
        <v>3232</v>
      </c>
      <c r="D84" s="303">
        <v>27.466644004419138</v>
      </c>
      <c r="E84" s="304">
        <v>6394</v>
      </c>
      <c r="F84" s="303">
        <v>54.338404011217811</v>
      </c>
      <c r="G84" s="304">
        <v>2061</v>
      </c>
      <c r="H84" s="303">
        <v>17.515084558511091</v>
      </c>
      <c r="I84" s="304">
        <v>3</v>
      </c>
      <c r="J84" s="305">
        <v>2.5495028469448455E-2</v>
      </c>
      <c r="K84" s="304">
        <v>61</v>
      </c>
      <c r="L84" s="306">
        <v>0.51839891221211865</v>
      </c>
      <c r="M84" s="304">
        <v>16</v>
      </c>
      <c r="N84" s="306">
        <v>9.2748735244519404E-2</v>
      </c>
      <c r="O84" s="323">
        <v>5955</v>
      </c>
      <c r="P84" s="320">
        <v>50.607631511855189</v>
      </c>
      <c r="Q84" s="321">
        <v>5812</v>
      </c>
      <c r="R84" s="322">
        <v>49.392368488144811</v>
      </c>
      <c r="S84" s="323">
        <v>1683</v>
      </c>
      <c r="T84" s="320">
        <v>56.495468277945612</v>
      </c>
      <c r="U84" s="321">
        <v>1296</v>
      </c>
      <c r="V84" s="324">
        <v>43.504531722054381</v>
      </c>
      <c r="W84" s="323">
        <v>3888</v>
      </c>
      <c r="X84" s="325">
        <v>33.041556896405197</v>
      </c>
      <c r="Y84" s="321">
        <v>7879</v>
      </c>
      <c r="Z84" s="324">
        <v>66.958443103594803</v>
      </c>
      <c r="AA84" s="310">
        <v>2139</v>
      </c>
      <c r="AB84" s="303">
        <v>71.802618328298081</v>
      </c>
      <c r="AC84" s="310">
        <v>840</v>
      </c>
      <c r="AD84" s="311">
        <v>28.197381671701915</v>
      </c>
      <c r="AE84" s="310">
        <v>618</v>
      </c>
      <c r="AF84" s="303">
        <v>20.745216515609265</v>
      </c>
      <c r="AG84" s="308">
        <v>1265</v>
      </c>
      <c r="AH84" s="303">
        <v>42.463914065122523</v>
      </c>
      <c r="AI84" s="308">
        <v>677</v>
      </c>
      <c r="AJ84" s="307">
        <v>22.725746894931184</v>
      </c>
      <c r="AK84" s="308">
        <v>415</v>
      </c>
      <c r="AL84" s="307">
        <v>13.930849278281302</v>
      </c>
      <c r="AM84" s="308">
        <v>1</v>
      </c>
      <c r="AN84" s="303">
        <v>3.3568311513930846E-2</v>
      </c>
      <c r="AO84" s="308">
        <v>3</v>
      </c>
      <c r="AP84" s="311">
        <v>0.10070493454179255</v>
      </c>
      <c r="AQ84" s="602">
        <v>11767</v>
      </c>
      <c r="AR84" s="326">
        <v>2979</v>
      </c>
    </row>
    <row r="85" spans="1:44" ht="15">
      <c r="A85" s="338">
        <v>21</v>
      </c>
      <c r="B85" s="339" t="s">
        <v>12</v>
      </c>
      <c r="C85" s="302">
        <v>2333</v>
      </c>
      <c r="D85" s="303">
        <v>80.337465564738295</v>
      </c>
      <c r="E85" s="304">
        <v>405</v>
      </c>
      <c r="F85" s="303">
        <v>13.946280991735538</v>
      </c>
      <c r="G85" s="304">
        <v>145</v>
      </c>
      <c r="H85" s="303">
        <v>4.9931129476584024</v>
      </c>
      <c r="I85" s="304">
        <v>0</v>
      </c>
      <c r="J85" s="305">
        <v>0</v>
      </c>
      <c r="K85" s="304">
        <v>18</v>
      </c>
      <c r="L85" s="306">
        <v>0.6198347107438017</v>
      </c>
      <c r="M85" s="304">
        <v>3</v>
      </c>
      <c r="N85" s="306">
        <v>0.23858214042263123</v>
      </c>
      <c r="O85" s="310">
        <v>1462</v>
      </c>
      <c r="P85" s="307">
        <v>50.344352617079892</v>
      </c>
      <c r="Q85" s="308">
        <v>1442</v>
      </c>
      <c r="R85" s="309">
        <v>49.655647382920108</v>
      </c>
      <c r="S85" s="310">
        <v>283</v>
      </c>
      <c r="T85" s="307">
        <v>55.058365758754867</v>
      </c>
      <c r="U85" s="308">
        <v>231</v>
      </c>
      <c r="V85" s="311">
        <v>44.94163424124514</v>
      </c>
      <c r="W85" s="310">
        <v>1380</v>
      </c>
      <c r="X85" s="303">
        <v>47.520661157024797</v>
      </c>
      <c r="Y85" s="308">
        <v>1524</v>
      </c>
      <c r="Z85" s="311">
        <v>52.47933884297521</v>
      </c>
      <c r="AA85" s="310">
        <v>450</v>
      </c>
      <c r="AB85" s="303">
        <v>87.548638132295721</v>
      </c>
      <c r="AC85" s="310">
        <v>64</v>
      </c>
      <c r="AD85" s="311">
        <v>12.45136186770428</v>
      </c>
      <c r="AE85" s="310">
        <v>136</v>
      </c>
      <c r="AF85" s="303">
        <v>26.459143968871597</v>
      </c>
      <c r="AG85" s="308">
        <v>191</v>
      </c>
      <c r="AH85" s="303">
        <v>37.159533073929964</v>
      </c>
      <c r="AI85" s="308">
        <v>95</v>
      </c>
      <c r="AJ85" s="307">
        <v>18.482490272373543</v>
      </c>
      <c r="AK85" s="308">
        <v>92</v>
      </c>
      <c r="AL85" s="307">
        <v>17.898832684824903</v>
      </c>
      <c r="AM85" s="308">
        <v>0</v>
      </c>
      <c r="AN85" s="303">
        <v>0</v>
      </c>
      <c r="AO85" s="308">
        <v>0</v>
      </c>
      <c r="AP85" s="311">
        <v>0</v>
      </c>
      <c r="AQ85" s="599">
        <v>2904</v>
      </c>
      <c r="AR85" s="312">
        <v>514</v>
      </c>
    </row>
    <row r="86" spans="1:44" ht="15">
      <c r="A86" s="338">
        <v>55</v>
      </c>
      <c r="B86" s="339" t="s">
        <v>3117</v>
      </c>
      <c r="C86" s="302">
        <v>5318</v>
      </c>
      <c r="D86" s="303">
        <v>82.220160791589365</v>
      </c>
      <c r="E86" s="304">
        <v>1047</v>
      </c>
      <c r="F86" s="303">
        <v>16.187384044526901</v>
      </c>
      <c r="G86" s="304">
        <v>71</v>
      </c>
      <c r="H86" s="303">
        <v>1.0977118119975264</v>
      </c>
      <c r="I86" s="304">
        <v>0</v>
      </c>
      <c r="J86" s="305">
        <v>0</v>
      </c>
      <c r="K86" s="304">
        <v>30</v>
      </c>
      <c r="L86" s="306">
        <v>0.463821892393321</v>
      </c>
      <c r="M86" s="304">
        <v>2</v>
      </c>
      <c r="N86" s="306">
        <v>3.0627871362940276E-2</v>
      </c>
      <c r="O86" s="310">
        <v>3339</v>
      </c>
      <c r="P86" s="307">
        <v>51.623376623376629</v>
      </c>
      <c r="Q86" s="308">
        <v>3129</v>
      </c>
      <c r="R86" s="309">
        <v>48.376623376623378</v>
      </c>
      <c r="S86" s="310">
        <v>298</v>
      </c>
      <c r="T86" s="307">
        <v>57.864077669902912</v>
      </c>
      <c r="U86" s="308">
        <v>217</v>
      </c>
      <c r="V86" s="311">
        <v>42.135922330097088</v>
      </c>
      <c r="W86" s="310">
        <v>2442</v>
      </c>
      <c r="X86" s="303">
        <v>37.755102040816325</v>
      </c>
      <c r="Y86" s="308">
        <v>4026</v>
      </c>
      <c r="Z86" s="311">
        <v>62.244897959183675</v>
      </c>
      <c r="AA86" s="310">
        <v>398</v>
      </c>
      <c r="AB86" s="303">
        <v>77.28155339805825</v>
      </c>
      <c r="AC86" s="310">
        <v>117</v>
      </c>
      <c r="AD86" s="311">
        <v>22.718446601941746</v>
      </c>
      <c r="AE86" s="310">
        <v>132</v>
      </c>
      <c r="AF86" s="303">
        <v>25.631067961165048</v>
      </c>
      <c r="AG86" s="308">
        <v>211</v>
      </c>
      <c r="AH86" s="303">
        <v>40.970873786407772</v>
      </c>
      <c r="AI86" s="308">
        <v>85</v>
      </c>
      <c r="AJ86" s="307">
        <v>16.50485436893204</v>
      </c>
      <c r="AK86" s="308">
        <v>87</v>
      </c>
      <c r="AL86" s="307">
        <v>16.893203883495143</v>
      </c>
      <c r="AM86" s="308">
        <v>0</v>
      </c>
      <c r="AN86" s="303">
        <v>0</v>
      </c>
      <c r="AO86" s="308">
        <v>0</v>
      </c>
      <c r="AP86" s="311">
        <v>0</v>
      </c>
      <c r="AQ86" s="599">
        <v>6468</v>
      </c>
      <c r="AR86" s="312">
        <v>515</v>
      </c>
    </row>
    <row r="87" spans="1:44" ht="15">
      <c r="A87" s="338">
        <v>148</v>
      </c>
      <c r="B87" s="339" t="s">
        <v>73</v>
      </c>
      <c r="C87" s="302">
        <v>5652</v>
      </c>
      <c r="D87" s="303">
        <v>31.097661623108664</v>
      </c>
      <c r="E87" s="304">
        <v>6748</v>
      </c>
      <c r="F87" s="303">
        <v>37.127922971114167</v>
      </c>
      <c r="G87" s="304">
        <v>5247</v>
      </c>
      <c r="H87" s="303">
        <v>28.869325997248968</v>
      </c>
      <c r="I87" s="304">
        <v>27</v>
      </c>
      <c r="J87" s="305">
        <v>0.1485557083906465</v>
      </c>
      <c r="K87" s="304">
        <v>439</v>
      </c>
      <c r="L87" s="306">
        <v>2.4154057771664372</v>
      </c>
      <c r="M87" s="304">
        <v>62</v>
      </c>
      <c r="N87" s="306">
        <v>0.3295537060827794</v>
      </c>
      <c r="O87" s="310">
        <v>9103</v>
      </c>
      <c r="P87" s="307">
        <v>50.085281980742778</v>
      </c>
      <c r="Q87" s="308">
        <v>9072</v>
      </c>
      <c r="R87" s="309">
        <v>49.914718019257222</v>
      </c>
      <c r="S87" s="310">
        <v>18176</v>
      </c>
      <c r="T87" s="307">
        <v>49.74547046910066</v>
      </c>
      <c r="U87" s="308">
        <v>18362</v>
      </c>
      <c r="V87" s="311">
        <v>50.25452953089934</v>
      </c>
      <c r="W87" s="310">
        <v>11113</v>
      </c>
      <c r="X87" s="303">
        <v>61.144429160935353</v>
      </c>
      <c r="Y87" s="308">
        <v>7062</v>
      </c>
      <c r="Z87" s="311">
        <v>38.855570839064654</v>
      </c>
      <c r="AA87" s="310">
        <v>31105</v>
      </c>
      <c r="AB87" s="303">
        <v>85.130549017461277</v>
      </c>
      <c r="AC87" s="310">
        <v>5433</v>
      </c>
      <c r="AD87" s="311">
        <v>14.869450982538726</v>
      </c>
      <c r="AE87" s="310">
        <v>8813</v>
      </c>
      <c r="AF87" s="303">
        <v>24.120094148557666</v>
      </c>
      <c r="AG87" s="308">
        <v>12178</v>
      </c>
      <c r="AH87" s="303">
        <v>33.329684164431548</v>
      </c>
      <c r="AI87" s="308">
        <v>9526</v>
      </c>
      <c r="AJ87" s="307">
        <v>26.071487218785922</v>
      </c>
      <c r="AK87" s="308">
        <v>5955</v>
      </c>
      <c r="AL87" s="307">
        <v>16.298100607586623</v>
      </c>
      <c r="AM87" s="308">
        <v>23</v>
      </c>
      <c r="AN87" s="303">
        <v>6.2948163555750183E-2</v>
      </c>
      <c r="AO87" s="308">
        <v>43</v>
      </c>
      <c r="AP87" s="311">
        <v>0.11768569708248947</v>
      </c>
      <c r="AQ87" s="599">
        <v>18175</v>
      </c>
      <c r="AR87" s="312">
        <v>36538</v>
      </c>
    </row>
    <row r="88" spans="1:44" ht="15">
      <c r="A88" s="338">
        <v>197</v>
      </c>
      <c r="B88" s="339" t="s">
        <v>84</v>
      </c>
      <c r="C88" s="302">
        <v>9273</v>
      </c>
      <c r="D88" s="303">
        <v>80.16771850955304</v>
      </c>
      <c r="E88" s="304">
        <v>1948</v>
      </c>
      <c r="F88" s="303">
        <v>16.841013227284517</v>
      </c>
      <c r="G88" s="304">
        <v>285</v>
      </c>
      <c r="H88" s="303">
        <v>2.4639059393101062</v>
      </c>
      <c r="I88" s="304">
        <v>1</v>
      </c>
      <c r="J88" s="305">
        <v>8.6452839975793196E-3</v>
      </c>
      <c r="K88" s="304">
        <v>53</v>
      </c>
      <c r="L88" s="306">
        <v>0.45820005187170398</v>
      </c>
      <c r="M88" s="304">
        <v>7</v>
      </c>
      <c r="N88" s="306">
        <v>5.2160306007128579E-2</v>
      </c>
      <c r="O88" s="310">
        <v>5873</v>
      </c>
      <c r="P88" s="307">
        <v>50.773752917783355</v>
      </c>
      <c r="Q88" s="308">
        <v>5694</v>
      </c>
      <c r="R88" s="309">
        <v>49.226247082216652</v>
      </c>
      <c r="S88" s="310">
        <v>1353</v>
      </c>
      <c r="T88" s="307">
        <v>50.88379089883415</v>
      </c>
      <c r="U88" s="308">
        <v>1306</v>
      </c>
      <c r="V88" s="311">
        <v>49.11620910116585</v>
      </c>
      <c r="W88" s="310">
        <v>4378</v>
      </c>
      <c r="X88" s="303">
        <v>37.849053341402268</v>
      </c>
      <c r="Y88" s="308">
        <v>7189</v>
      </c>
      <c r="Z88" s="311">
        <v>62.150946658597739</v>
      </c>
      <c r="AA88" s="310">
        <v>2108</v>
      </c>
      <c r="AB88" s="303">
        <v>79.277924031590814</v>
      </c>
      <c r="AC88" s="310">
        <v>551</v>
      </c>
      <c r="AD88" s="311">
        <v>20.722075968409175</v>
      </c>
      <c r="AE88" s="310">
        <v>682</v>
      </c>
      <c r="AF88" s="303">
        <v>25.648740127867619</v>
      </c>
      <c r="AG88" s="308">
        <v>848</v>
      </c>
      <c r="AH88" s="303">
        <v>31.891688604738622</v>
      </c>
      <c r="AI88" s="308">
        <v>622</v>
      </c>
      <c r="AJ88" s="307">
        <v>23.392252726588943</v>
      </c>
      <c r="AK88" s="308">
        <v>504</v>
      </c>
      <c r="AL88" s="307">
        <v>18.95449417074088</v>
      </c>
      <c r="AM88" s="308">
        <v>2</v>
      </c>
      <c r="AN88" s="303">
        <v>7.5216246709289211E-2</v>
      </c>
      <c r="AO88" s="308">
        <v>1</v>
      </c>
      <c r="AP88" s="311">
        <v>3.7608123354644606E-2</v>
      </c>
      <c r="AQ88" s="599">
        <v>11567</v>
      </c>
      <c r="AR88" s="312">
        <v>2659</v>
      </c>
    </row>
    <row r="89" spans="1:44" ht="15">
      <c r="A89" s="338">
        <v>206</v>
      </c>
      <c r="B89" s="339" t="s">
        <v>86</v>
      </c>
      <c r="C89" s="302">
        <v>1080</v>
      </c>
      <c r="D89" s="303">
        <v>39.837698266322391</v>
      </c>
      <c r="E89" s="304">
        <v>1091</v>
      </c>
      <c r="F89" s="303">
        <v>40.243452600516413</v>
      </c>
      <c r="G89" s="304">
        <v>524</v>
      </c>
      <c r="H89" s="303">
        <v>19.328661010697161</v>
      </c>
      <c r="I89" s="304">
        <v>2</v>
      </c>
      <c r="J89" s="305">
        <v>7.3773515308004425E-2</v>
      </c>
      <c r="K89" s="304">
        <v>10</v>
      </c>
      <c r="L89" s="306">
        <v>0.36886757654002211</v>
      </c>
      <c r="M89" s="304">
        <v>4</v>
      </c>
      <c r="N89" s="306">
        <v>0.21913805697589481</v>
      </c>
      <c r="O89" s="310">
        <v>1377</v>
      </c>
      <c r="P89" s="307">
        <v>50.793065289561042</v>
      </c>
      <c r="Q89" s="308">
        <v>1334</v>
      </c>
      <c r="R89" s="309">
        <v>49.206934710438958</v>
      </c>
      <c r="S89" s="310">
        <v>368</v>
      </c>
      <c r="T89" s="307">
        <v>54.843517138599104</v>
      </c>
      <c r="U89" s="308">
        <v>303</v>
      </c>
      <c r="V89" s="311">
        <v>45.156482861400896</v>
      </c>
      <c r="W89" s="310">
        <v>836</v>
      </c>
      <c r="X89" s="303">
        <v>30.837329398745851</v>
      </c>
      <c r="Y89" s="308">
        <v>1875</v>
      </c>
      <c r="Z89" s="311">
        <v>69.162670601254149</v>
      </c>
      <c r="AA89" s="310">
        <v>516</v>
      </c>
      <c r="AB89" s="303">
        <v>76.900149031296579</v>
      </c>
      <c r="AC89" s="310">
        <v>155</v>
      </c>
      <c r="AD89" s="311">
        <v>23.099850968703429</v>
      </c>
      <c r="AE89" s="310">
        <v>137</v>
      </c>
      <c r="AF89" s="303">
        <v>20.417287630402384</v>
      </c>
      <c r="AG89" s="308">
        <v>270</v>
      </c>
      <c r="AH89" s="303">
        <v>40.238450074515647</v>
      </c>
      <c r="AI89" s="308">
        <v>166</v>
      </c>
      <c r="AJ89" s="307">
        <v>24.739195230998508</v>
      </c>
      <c r="AK89" s="308">
        <v>98</v>
      </c>
      <c r="AL89" s="307">
        <v>14.605067064083457</v>
      </c>
      <c r="AM89" s="308">
        <v>0</v>
      </c>
      <c r="AN89" s="303">
        <v>0</v>
      </c>
      <c r="AO89" s="308">
        <v>0</v>
      </c>
      <c r="AP89" s="311">
        <v>0</v>
      </c>
      <c r="AQ89" s="599">
        <v>2711</v>
      </c>
      <c r="AR89" s="312">
        <v>671</v>
      </c>
    </row>
    <row r="90" spans="1:44" ht="15">
      <c r="A90" s="338">
        <v>313</v>
      </c>
      <c r="B90" s="339" t="s">
        <v>3118</v>
      </c>
      <c r="C90" s="302">
        <v>5664</v>
      </c>
      <c r="D90" s="303">
        <v>84.110484110484109</v>
      </c>
      <c r="E90" s="304">
        <v>803</v>
      </c>
      <c r="F90" s="303">
        <v>11.924561924561925</v>
      </c>
      <c r="G90" s="304">
        <v>201</v>
      </c>
      <c r="H90" s="303">
        <v>2.984852984852985</v>
      </c>
      <c r="I90" s="304">
        <v>2</v>
      </c>
      <c r="J90" s="305">
        <v>2.9700029700029697E-2</v>
      </c>
      <c r="K90" s="304">
        <v>58</v>
      </c>
      <c r="L90" s="306">
        <v>0.86130086130086125</v>
      </c>
      <c r="M90" s="304">
        <v>6</v>
      </c>
      <c r="N90" s="306">
        <v>8.8287227781047667E-2</v>
      </c>
      <c r="O90" s="310">
        <v>3410</v>
      </c>
      <c r="P90" s="307">
        <v>50.63855063855064</v>
      </c>
      <c r="Q90" s="308">
        <v>3324</v>
      </c>
      <c r="R90" s="309">
        <v>49.36144936144936</v>
      </c>
      <c r="S90" s="310">
        <v>854</v>
      </c>
      <c r="T90" s="307">
        <v>51.570048309178738</v>
      </c>
      <c r="U90" s="308">
        <v>802</v>
      </c>
      <c r="V90" s="311">
        <v>48.429951690821255</v>
      </c>
      <c r="W90" s="310">
        <v>3105</v>
      </c>
      <c r="X90" s="303">
        <v>46.10929610929611</v>
      </c>
      <c r="Y90" s="308">
        <v>3629</v>
      </c>
      <c r="Z90" s="311">
        <v>53.890703890703897</v>
      </c>
      <c r="AA90" s="310">
        <v>1377</v>
      </c>
      <c r="AB90" s="303">
        <v>83.152173913043484</v>
      </c>
      <c r="AC90" s="310">
        <v>279</v>
      </c>
      <c r="AD90" s="311">
        <v>16.847826086956523</v>
      </c>
      <c r="AE90" s="310">
        <v>370</v>
      </c>
      <c r="AF90" s="303">
        <v>22.342995169082126</v>
      </c>
      <c r="AG90" s="308">
        <v>584</v>
      </c>
      <c r="AH90" s="303">
        <v>35.265700483091791</v>
      </c>
      <c r="AI90" s="308">
        <v>432</v>
      </c>
      <c r="AJ90" s="307">
        <v>26.086956521739129</v>
      </c>
      <c r="AK90" s="308">
        <v>270</v>
      </c>
      <c r="AL90" s="307">
        <v>16.304347826086957</v>
      </c>
      <c r="AM90" s="308">
        <v>0</v>
      </c>
      <c r="AN90" s="303">
        <v>0</v>
      </c>
      <c r="AO90" s="308">
        <v>0</v>
      </c>
      <c r="AP90" s="311">
        <v>0</v>
      </c>
      <c r="AQ90" s="599">
        <v>6734</v>
      </c>
      <c r="AR90" s="312">
        <v>1656</v>
      </c>
    </row>
    <row r="91" spans="1:44" ht="15">
      <c r="A91" s="338">
        <v>318</v>
      </c>
      <c r="B91" s="339" t="s">
        <v>120</v>
      </c>
      <c r="C91" s="302">
        <v>2991</v>
      </c>
      <c r="D91" s="303">
        <v>20.044229995979091</v>
      </c>
      <c r="E91" s="304">
        <v>6261</v>
      </c>
      <c r="F91" s="303">
        <v>41.958182549256136</v>
      </c>
      <c r="G91" s="304">
        <v>5174</v>
      </c>
      <c r="H91" s="303">
        <v>34.673636241790646</v>
      </c>
      <c r="I91" s="304">
        <v>85</v>
      </c>
      <c r="J91" s="305">
        <v>0.56962873609435727</v>
      </c>
      <c r="K91" s="304">
        <v>349</v>
      </c>
      <c r="L91" s="306">
        <v>2.3388285752580082</v>
      </c>
      <c r="M91" s="304">
        <v>62</v>
      </c>
      <c r="N91" s="306">
        <v>0.33974315417544337</v>
      </c>
      <c r="O91" s="310">
        <v>7523</v>
      </c>
      <c r="P91" s="307">
        <v>50.415493901621765</v>
      </c>
      <c r="Q91" s="308">
        <v>7399</v>
      </c>
      <c r="R91" s="309">
        <v>49.584506098378235</v>
      </c>
      <c r="S91" s="310">
        <v>16555</v>
      </c>
      <c r="T91" s="307">
        <v>50.05291005291005</v>
      </c>
      <c r="U91" s="308">
        <v>16520</v>
      </c>
      <c r="V91" s="311">
        <v>49.947089947089943</v>
      </c>
      <c r="W91" s="310">
        <v>8324</v>
      </c>
      <c r="X91" s="303">
        <v>55.783407049993293</v>
      </c>
      <c r="Y91" s="308">
        <v>6598</v>
      </c>
      <c r="Z91" s="311">
        <v>44.216592950006699</v>
      </c>
      <c r="AA91" s="310">
        <v>28500</v>
      </c>
      <c r="AB91" s="303">
        <v>86.167800453514744</v>
      </c>
      <c r="AC91" s="310">
        <v>4575</v>
      </c>
      <c r="AD91" s="311">
        <v>13.83219954648526</v>
      </c>
      <c r="AE91" s="310">
        <v>8479</v>
      </c>
      <c r="AF91" s="303">
        <v>25.63567649281935</v>
      </c>
      <c r="AG91" s="308">
        <v>11094</v>
      </c>
      <c r="AH91" s="303">
        <v>33.541950113378682</v>
      </c>
      <c r="AI91" s="308">
        <v>8008</v>
      </c>
      <c r="AJ91" s="307">
        <v>24.211640211640212</v>
      </c>
      <c r="AK91" s="308">
        <v>5416</v>
      </c>
      <c r="AL91" s="307">
        <v>16.374905517762663</v>
      </c>
      <c r="AM91" s="308">
        <v>33</v>
      </c>
      <c r="AN91" s="303">
        <v>9.9773242630385492E-2</v>
      </c>
      <c r="AO91" s="308">
        <v>45</v>
      </c>
      <c r="AP91" s="311">
        <v>0.13605442176870747</v>
      </c>
      <c r="AQ91" s="599">
        <v>14922</v>
      </c>
      <c r="AR91" s="312">
        <v>33075</v>
      </c>
    </row>
    <row r="92" spans="1:44" ht="15">
      <c r="A92" s="338">
        <v>321</v>
      </c>
      <c r="B92" s="339" t="s">
        <v>122</v>
      </c>
      <c r="C92" s="302">
        <v>1555</v>
      </c>
      <c r="D92" s="303">
        <v>39.497078994157988</v>
      </c>
      <c r="E92" s="304">
        <v>1257</v>
      </c>
      <c r="F92" s="303">
        <v>31.927863855727711</v>
      </c>
      <c r="G92" s="304">
        <v>970</v>
      </c>
      <c r="H92" s="303">
        <v>24.638049276098553</v>
      </c>
      <c r="I92" s="304">
        <v>1</v>
      </c>
      <c r="J92" s="305">
        <v>2.5400050800101596E-2</v>
      </c>
      <c r="K92" s="304">
        <v>143</v>
      </c>
      <c r="L92" s="306">
        <v>3.6322072644145291</v>
      </c>
      <c r="M92" s="304">
        <v>11</v>
      </c>
      <c r="N92" s="306">
        <v>0.25833118057349524</v>
      </c>
      <c r="O92" s="310">
        <v>1953</v>
      </c>
      <c r="P92" s="307">
        <v>49.606299212598429</v>
      </c>
      <c r="Q92" s="308">
        <v>1984</v>
      </c>
      <c r="R92" s="309">
        <v>50.393700787401571</v>
      </c>
      <c r="S92" s="310">
        <v>1328</v>
      </c>
      <c r="T92" s="307">
        <v>50.551960411115338</v>
      </c>
      <c r="U92" s="308">
        <v>1299</v>
      </c>
      <c r="V92" s="311">
        <v>49.448039588884654</v>
      </c>
      <c r="W92" s="310">
        <v>2823</v>
      </c>
      <c r="X92" s="303">
        <v>71.704343408686825</v>
      </c>
      <c r="Y92" s="308">
        <v>1114</v>
      </c>
      <c r="Z92" s="311">
        <v>28.295656591313183</v>
      </c>
      <c r="AA92" s="310">
        <v>2255</v>
      </c>
      <c r="AB92" s="303">
        <v>85.839360487247802</v>
      </c>
      <c r="AC92" s="310">
        <v>372</v>
      </c>
      <c r="AD92" s="311">
        <v>14.160639512752187</v>
      </c>
      <c r="AE92" s="310">
        <v>667</v>
      </c>
      <c r="AF92" s="303">
        <v>25.390178911305672</v>
      </c>
      <c r="AG92" s="308">
        <v>863</v>
      </c>
      <c r="AH92" s="303">
        <v>32.851161020175105</v>
      </c>
      <c r="AI92" s="308">
        <v>627</v>
      </c>
      <c r="AJ92" s="307">
        <v>23.867529501332317</v>
      </c>
      <c r="AK92" s="308">
        <v>457</v>
      </c>
      <c r="AL92" s="307">
        <v>17.396269508945565</v>
      </c>
      <c r="AM92" s="308">
        <v>5</v>
      </c>
      <c r="AN92" s="303">
        <v>0.1903311762466692</v>
      </c>
      <c r="AO92" s="308">
        <v>8</v>
      </c>
      <c r="AP92" s="311">
        <v>0.30452988199467074</v>
      </c>
      <c r="AQ92" s="599">
        <v>3937</v>
      </c>
      <c r="AR92" s="312">
        <v>2627</v>
      </c>
    </row>
    <row r="93" spans="1:44" ht="15">
      <c r="A93" s="338">
        <v>376</v>
      </c>
      <c r="B93" s="339" t="s">
        <v>3119</v>
      </c>
      <c r="C93" s="302">
        <v>4291</v>
      </c>
      <c r="D93" s="303">
        <v>28.158015617822691</v>
      </c>
      <c r="E93" s="304">
        <v>6271</v>
      </c>
      <c r="F93" s="303">
        <v>41.150994159721762</v>
      </c>
      <c r="G93" s="304">
        <v>4341</v>
      </c>
      <c r="H93" s="303">
        <v>28.486121136557518</v>
      </c>
      <c r="I93" s="304">
        <v>24</v>
      </c>
      <c r="J93" s="305">
        <v>0.15749064899271606</v>
      </c>
      <c r="K93" s="304">
        <v>263</v>
      </c>
      <c r="L93" s="306">
        <v>1.72583502854518</v>
      </c>
      <c r="M93" s="304">
        <v>49</v>
      </c>
      <c r="N93" s="306">
        <v>0.25769789877097926</v>
      </c>
      <c r="O93" s="310">
        <v>7688</v>
      </c>
      <c r="P93" s="307">
        <v>50.449504560666711</v>
      </c>
      <c r="Q93" s="308">
        <v>7551</v>
      </c>
      <c r="R93" s="309">
        <v>49.550495439333289</v>
      </c>
      <c r="S93" s="310">
        <v>31142</v>
      </c>
      <c r="T93" s="307">
        <v>49.540262797874711</v>
      </c>
      <c r="U93" s="308">
        <v>31720</v>
      </c>
      <c r="V93" s="311">
        <v>50.459737202125289</v>
      </c>
      <c r="W93" s="310">
        <v>12452</v>
      </c>
      <c r="X93" s="303">
        <v>81.711398385720841</v>
      </c>
      <c r="Y93" s="308">
        <v>2787</v>
      </c>
      <c r="Z93" s="311">
        <v>18.288601614279152</v>
      </c>
      <c r="AA93" s="310">
        <v>59252</v>
      </c>
      <c r="AB93" s="303">
        <v>94.257261938850178</v>
      </c>
      <c r="AC93" s="310">
        <v>3610</v>
      </c>
      <c r="AD93" s="311">
        <v>5.7427380611498196</v>
      </c>
      <c r="AE93" s="310">
        <v>16851</v>
      </c>
      <c r="AF93" s="303">
        <v>26.806337692087428</v>
      </c>
      <c r="AG93" s="308">
        <v>21553</v>
      </c>
      <c r="AH93" s="303">
        <v>34.286214247080906</v>
      </c>
      <c r="AI93" s="308">
        <v>14805</v>
      </c>
      <c r="AJ93" s="307">
        <v>23.551589195380355</v>
      </c>
      <c r="AK93" s="308">
        <v>9496</v>
      </c>
      <c r="AL93" s="307">
        <v>15.106105437307118</v>
      </c>
      <c r="AM93" s="308">
        <v>64</v>
      </c>
      <c r="AN93" s="303">
        <v>0.10181031465750373</v>
      </c>
      <c r="AO93" s="308">
        <v>93</v>
      </c>
      <c r="AP93" s="311">
        <v>0.14794311348668512</v>
      </c>
      <c r="AQ93" s="599">
        <v>15239</v>
      </c>
      <c r="AR93" s="312">
        <v>62862</v>
      </c>
    </row>
    <row r="94" spans="1:44" ht="15">
      <c r="A94" s="338">
        <v>400</v>
      </c>
      <c r="B94" s="339" t="s">
        <v>3120</v>
      </c>
      <c r="C94" s="302">
        <v>4375</v>
      </c>
      <c r="D94" s="303">
        <v>44.169611307420489</v>
      </c>
      <c r="E94" s="304">
        <v>3336</v>
      </c>
      <c r="F94" s="303">
        <v>33.679959616355376</v>
      </c>
      <c r="G94" s="304">
        <v>1988</v>
      </c>
      <c r="H94" s="303">
        <v>20.070671378091873</v>
      </c>
      <c r="I94" s="304">
        <v>4</v>
      </c>
      <c r="J94" s="305">
        <v>4.0383644623927309E-2</v>
      </c>
      <c r="K94" s="304">
        <v>164</v>
      </c>
      <c r="L94" s="306">
        <v>1.6557294295810197</v>
      </c>
      <c r="M94" s="304">
        <v>38</v>
      </c>
      <c r="N94" s="306">
        <v>0.35663338088445079</v>
      </c>
      <c r="O94" s="310">
        <v>5072</v>
      </c>
      <c r="P94" s="307">
        <v>51.206461383139825</v>
      </c>
      <c r="Q94" s="308">
        <v>4833</v>
      </c>
      <c r="R94" s="309">
        <v>48.793538616860168</v>
      </c>
      <c r="S94" s="310">
        <v>6177</v>
      </c>
      <c r="T94" s="307">
        <v>50.810232787694332</v>
      </c>
      <c r="U94" s="308">
        <v>5980</v>
      </c>
      <c r="V94" s="311">
        <v>49.189767212305668</v>
      </c>
      <c r="W94" s="310">
        <v>5865</v>
      </c>
      <c r="X94" s="303">
        <v>59.212518929833415</v>
      </c>
      <c r="Y94" s="308">
        <v>4040</v>
      </c>
      <c r="Z94" s="311">
        <v>40.787481070166578</v>
      </c>
      <c r="AA94" s="310">
        <v>9894</v>
      </c>
      <c r="AB94" s="303">
        <v>81.385210166981977</v>
      </c>
      <c r="AC94" s="310">
        <v>2263</v>
      </c>
      <c r="AD94" s="311">
        <v>18.614789833018015</v>
      </c>
      <c r="AE94" s="310">
        <v>2760</v>
      </c>
      <c r="AF94" s="303">
        <v>22.702969482602615</v>
      </c>
      <c r="AG94" s="308">
        <v>3946</v>
      </c>
      <c r="AH94" s="303">
        <v>32.458665789257218</v>
      </c>
      <c r="AI94" s="308">
        <v>3213</v>
      </c>
      <c r="AJ94" s="307">
        <v>26.429217734638478</v>
      </c>
      <c r="AK94" s="308">
        <v>2212</v>
      </c>
      <c r="AL94" s="307">
        <v>18.195278440404707</v>
      </c>
      <c r="AM94" s="308">
        <v>7</v>
      </c>
      <c r="AN94" s="303">
        <v>5.757999506457185E-2</v>
      </c>
      <c r="AO94" s="308">
        <v>19</v>
      </c>
      <c r="AP94" s="311">
        <v>0.15628855803240932</v>
      </c>
      <c r="AQ94" s="599">
        <v>9905</v>
      </c>
      <c r="AR94" s="312">
        <v>12157</v>
      </c>
    </row>
    <row r="95" spans="1:44" ht="15">
      <c r="A95" s="338">
        <v>440</v>
      </c>
      <c r="B95" s="339" t="s">
        <v>149</v>
      </c>
      <c r="C95" s="302">
        <v>8088</v>
      </c>
      <c r="D95" s="303">
        <v>33.05001634521085</v>
      </c>
      <c r="E95" s="304">
        <v>9310</v>
      </c>
      <c r="F95" s="303">
        <v>38.04347826086957</v>
      </c>
      <c r="G95" s="304">
        <v>5709</v>
      </c>
      <c r="H95" s="303">
        <v>23.328702190258255</v>
      </c>
      <c r="I95" s="304">
        <v>18</v>
      </c>
      <c r="J95" s="305">
        <v>7.3553448839490027E-2</v>
      </c>
      <c r="K95" s="304">
        <v>1116</v>
      </c>
      <c r="L95" s="306">
        <v>4.5603138280483817</v>
      </c>
      <c r="M95" s="304">
        <v>231</v>
      </c>
      <c r="N95" s="306">
        <v>1.0432190760059614</v>
      </c>
      <c r="O95" s="310">
        <v>12201</v>
      </c>
      <c r="P95" s="307">
        <v>49.856979405034323</v>
      </c>
      <c r="Q95" s="308">
        <v>12271</v>
      </c>
      <c r="R95" s="309">
        <v>50.14302059496567</v>
      </c>
      <c r="S95" s="310">
        <v>22577</v>
      </c>
      <c r="T95" s="307">
        <v>50.028806949122497</v>
      </c>
      <c r="U95" s="308">
        <v>22551</v>
      </c>
      <c r="V95" s="311">
        <v>49.971193050877503</v>
      </c>
      <c r="W95" s="310">
        <v>16247</v>
      </c>
      <c r="X95" s="303">
        <v>66.390160183066357</v>
      </c>
      <c r="Y95" s="308">
        <v>8225</v>
      </c>
      <c r="Z95" s="311">
        <v>33.609839816933643</v>
      </c>
      <c r="AA95" s="310">
        <v>41892</v>
      </c>
      <c r="AB95" s="303">
        <v>92.829285587661758</v>
      </c>
      <c r="AC95" s="310">
        <v>3236</v>
      </c>
      <c r="AD95" s="311">
        <v>7.1707144123382376</v>
      </c>
      <c r="AE95" s="310">
        <v>10765</v>
      </c>
      <c r="AF95" s="303">
        <v>23.854369792589967</v>
      </c>
      <c r="AG95" s="308">
        <v>14346</v>
      </c>
      <c r="AH95" s="303">
        <v>31.789576316255985</v>
      </c>
      <c r="AI95" s="308">
        <v>11748</v>
      </c>
      <c r="AJ95" s="307">
        <v>26.032618330083316</v>
      </c>
      <c r="AK95" s="308">
        <v>8157</v>
      </c>
      <c r="AL95" s="307">
        <v>18.075252614784613</v>
      </c>
      <c r="AM95" s="308">
        <v>38</v>
      </c>
      <c r="AN95" s="303">
        <v>8.4204928204219112E-2</v>
      </c>
      <c r="AO95" s="308">
        <v>74</v>
      </c>
      <c r="AP95" s="311">
        <v>0.16397801808190035</v>
      </c>
      <c r="AQ95" s="599">
        <v>24472</v>
      </c>
      <c r="AR95" s="312">
        <v>45128</v>
      </c>
    </row>
    <row r="96" spans="1:44" ht="15">
      <c r="A96" s="338">
        <v>483</v>
      </c>
      <c r="B96" s="339" t="s">
        <v>157</v>
      </c>
      <c r="C96" s="302">
        <v>6092</v>
      </c>
      <c r="D96" s="303">
        <v>76.977508213292907</v>
      </c>
      <c r="E96" s="304">
        <v>1567</v>
      </c>
      <c r="F96" s="303">
        <v>19.800353803386404</v>
      </c>
      <c r="G96" s="304">
        <v>226</v>
      </c>
      <c r="H96" s="303">
        <v>2.8556987616881475</v>
      </c>
      <c r="I96" s="304">
        <v>0</v>
      </c>
      <c r="J96" s="305">
        <v>0</v>
      </c>
      <c r="K96" s="304">
        <v>25</v>
      </c>
      <c r="L96" s="306">
        <v>0.31589588071771546</v>
      </c>
      <c r="M96" s="304">
        <v>4</v>
      </c>
      <c r="N96" s="306">
        <v>3.7612838515546636E-2</v>
      </c>
      <c r="O96" s="310">
        <v>4170</v>
      </c>
      <c r="P96" s="307">
        <v>52.69143290371494</v>
      </c>
      <c r="Q96" s="308">
        <v>3744</v>
      </c>
      <c r="R96" s="309">
        <v>47.308567096285067</v>
      </c>
      <c r="S96" s="310">
        <v>376</v>
      </c>
      <c r="T96" s="307">
        <v>54.178674351585009</v>
      </c>
      <c r="U96" s="308">
        <v>318</v>
      </c>
      <c r="V96" s="311">
        <v>45.821325648414984</v>
      </c>
      <c r="W96" s="310">
        <v>2395</v>
      </c>
      <c r="X96" s="303">
        <v>30.262825372757142</v>
      </c>
      <c r="Y96" s="308">
        <v>5519</v>
      </c>
      <c r="Z96" s="311">
        <v>69.737174627242865</v>
      </c>
      <c r="AA96" s="310">
        <v>541</v>
      </c>
      <c r="AB96" s="303">
        <v>77.953890489913547</v>
      </c>
      <c r="AC96" s="310">
        <v>153</v>
      </c>
      <c r="AD96" s="311">
        <v>22.046109510086456</v>
      </c>
      <c r="AE96" s="310">
        <v>176</v>
      </c>
      <c r="AF96" s="303">
        <v>25.360230547550433</v>
      </c>
      <c r="AG96" s="308">
        <v>259</v>
      </c>
      <c r="AH96" s="303">
        <v>37.319884726224785</v>
      </c>
      <c r="AI96" s="308">
        <v>142</v>
      </c>
      <c r="AJ96" s="307">
        <v>20.461095100864554</v>
      </c>
      <c r="AK96" s="308">
        <v>117</v>
      </c>
      <c r="AL96" s="307">
        <v>16.858789625360231</v>
      </c>
      <c r="AM96" s="308">
        <v>0</v>
      </c>
      <c r="AN96" s="303">
        <v>0</v>
      </c>
      <c r="AO96" s="308">
        <v>0</v>
      </c>
      <c r="AP96" s="311">
        <v>0</v>
      </c>
      <c r="AQ96" s="599">
        <v>7914</v>
      </c>
      <c r="AR96" s="312">
        <v>694</v>
      </c>
    </row>
    <row r="97" spans="1:44" ht="15">
      <c r="A97" s="338">
        <v>541</v>
      </c>
      <c r="B97" s="339" t="s">
        <v>3121</v>
      </c>
      <c r="C97" s="302">
        <v>3430</v>
      </c>
      <c r="D97" s="303">
        <v>27.556841005864868</v>
      </c>
      <c r="E97" s="304">
        <v>6504</v>
      </c>
      <c r="F97" s="303">
        <v>52.253555073511691</v>
      </c>
      <c r="G97" s="304">
        <v>2350</v>
      </c>
      <c r="H97" s="303">
        <v>18.880051418012371</v>
      </c>
      <c r="I97" s="304">
        <v>8</v>
      </c>
      <c r="J97" s="305">
        <v>6.427251546557404E-2</v>
      </c>
      <c r="K97" s="304">
        <v>153</v>
      </c>
      <c r="L97" s="306">
        <v>1.2292118582791034</v>
      </c>
      <c r="M97" s="304">
        <v>2</v>
      </c>
      <c r="N97" s="306">
        <v>8.0645161290322578E-3</v>
      </c>
      <c r="O97" s="310">
        <v>6036</v>
      </c>
      <c r="P97" s="307">
        <v>48.493612918775611</v>
      </c>
      <c r="Q97" s="308">
        <v>6411</v>
      </c>
      <c r="R97" s="309">
        <v>51.506387081224389</v>
      </c>
      <c r="S97" s="310">
        <v>2897</v>
      </c>
      <c r="T97" s="307">
        <v>50.095106346187102</v>
      </c>
      <c r="U97" s="308">
        <v>2886</v>
      </c>
      <c r="V97" s="311">
        <v>49.904893653812898</v>
      </c>
      <c r="W97" s="310">
        <v>6464</v>
      </c>
      <c r="X97" s="303">
        <v>51.932192496183816</v>
      </c>
      <c r="Y97" s="308">
        <v>5983</v>
      </c>
      <c r="Z97" s="311">
        <v>48.067807503816177</v>
      </c>
      <c r="AA97" s="310">
        <v>4734</v>
      </c>
      <c r="AB97" s="303">
        <v>81.860625972678534</v>
      </c>
      <c r="AC97" s="310">
        <v>1049</v>
      </c>
      <c r="AD97" s="311">
        <v>18.139374027321459</v>
      </c>
      <c r="AE97" s="310">
        <v>1405</v>
      </c>
      <c r="AF97" s="303">
        <v>24.295348435068302</v>
      </c>
      <c r="AG97" s="308">
        <v>1915</v>
      </c>
      <c r="AH97" s="303">
        <v>33.114300536053953</v>
      </c>
      <c r="AI97" s="308">
        <v>1474</v>
      </c>
      <c r="AJ97" s="307">
        <v>25.488500778142832</v>
      </c>
      <c r="AK97" s="308">
        <v>976</v>
      </c>
      <c r="AL97" s="307">
        <v>16.877053432474494</v>
      </c>
      <c r="AM97" s="308">
        <v>7</v>
      </c>
      <c r="AN97" s="303">
        <v>0.12104444060176379</v>
      </c>
      <c r="AO97" s="308">
        <v>6</v>
      </c>
      <c r="AP97" s="311">
        <v>0.10375237765865468</v>
      </c>
      <c r="AQ97" s="599">
        <v>12447</v>
      </c>
      <c r="AR97" s="312">
        <v>5783</v>
      </c>
    </row>
    <row r="98" spans="1:44" ht="15">
      <c r="A98" s="338">
        <v>607</v>
      </c>
      <c r="B98" s="339" t="s">
        <v>3122</v>
      </c>
      <c r="C98" s="302">
        <v>944</v>
      </c>
      <c r="D98" s="303">
        <v>22.460147513680703</v>
      </c>
      <c r="E98" s="304">
        <v>1762</v>
      </c>
      <c r="F98" s="303">
        <v>41.922436354984534</v>
      </c>
      <c r="G98" s="304">
        <v>1376</v>
      </c>
      <c r="H98" s="303">
        <v>32.738520104687133</v>
      </c>
      <c r="I98" s="304">
        <v>16</v>
      </c>
      <c r="J98" s="305">
        <v>0.38068046633357128</v>
      </c>
      <c r="K98" s="304">
        <v>87</v>
      </c>
      <c r="L98" s="306">
        <v>2.0699500356887937</v>
      </c>
      <c r="M98" s="304">
        <v>18</v>
      </c>
      <c r="N98" s="306">
        <v>0.45772103107684897</v>
      </c>
      <c r="O98" s="310">
        <v>2103</v>
      </c>
      <c r="P98" s="307">
        <v>50.035688793718769</v>
      </c>
      <c r="Q98" s="308">
        <v>2100</v>
      </c>
      <c r="R98" s="309">
        <v>49.964311206281224</v>
      </c>
      <c r="S98" s="310">
        <v>6620</v>
      </c>
      <c r="T98" s="307">
        <v>48.359997077945792</v>
      </c>
      <c r="U98" s="308">
        <v>7069</v>
      </c>
      <c r="V98" s="311">
        <v>51.640002922054208</v>
      </c>
      <c r="W98" s="310">
        <v>2453</v>
      </c>
      <c r="X98" s="303">
        <v>58.363073994765649</v>
      </c>
      <c r="Y98" s="308">
        <v>1750</v>
      </c>
      <c r="Z98" s="311">
        <v>41.636926005234351</v>
      </c>
      <c r="AA98" s="310">
        <v>12339</v>
      </c>
      <c r="AB98" s="303">
        <v>90.138067061143985</v>
      </c>
      <c r="AC98" s="310">
        <v>1350</v>
      </c>
      <c r="AD98" s="311">
        <v>9.8619329388560164</v>
      </c>
      <c r="AE98" s="310">
        <v>4010</v>
      </c>
      <c r="AF98" s="303">
        <v>29.293593396157497</v>
      </c>
      <c r="AG98" s="308">
        <v>4783</v>
      </c>
      <c r="AH98" s="303">
        <v>34.940463145591352</v>
      </c>
      <c r="AI98" s="308">
        <v>3042</v>
      </c>
      <c r="AJ98" s="307">
        <v>22.222222222222221</v>
      </c>
      <c r="AK98" s="308">
        <v>1820</v>
      </c>
      <c r="AL98" s="307">
        <v>13.295346628679964</v>
      </c>
      <c r="AM98" s="308">
        <v>17</v>
      </c>
      <c r="AN98" s="303">
        <v>0.12418730367448316</v>
      </c>
      <c r="AO98" s="308">
        <v>17</v>
      </c>
      <c r="AP98" s="311">
        <v>0.12418730367448316</v>
      </c>
      <c r="AQ98" s="599">
        <v>4203</v>
      </c>
      <c r="AR98" s="312">
        <v>13689</v>
      </c>
    </row>
    <row r="99" spans="1:44" ht="15">
      <c r="A99" s="338">
        <v>615</v>
      </c>
      <c r="B99" s="339" t="s">
        <v>3123</v>
      </c>
      <c r="C99" s="302">
        <v>9564</v>
      </c>
      <c r="D99" s="303">
        <v>26.857624262847512</v>
      </c>
      <c r="E99" s="304">
        <v>14638</v>
      </c>
      <c r="F99" s="303">
        <v>41.106430777871381</v>
      </c>
      <c r="G99" s="304">
        <v>9977</v>
      </c>
      <c r="H99" s="303">
        <v>28.017410839651784</v>
      </c>
      <c r="I99" s="304">
        <v>152</v>
      </c>
      <c r="J99" s="305">
        <v>0.42684639146307218</v>
      </c>
      <c r="K99" s="304">
        <v>1158</v>
      </c>
      <c r="L99" s="306">
        <v>3.2518955349620891</v>
      </c>
      <c r="M99" s="304">
        <v>121</v>
      </c>
      <c r="N99" s="306">
        <v>0.28932986527164856</v>
      </c>
      <c r="O99" s="310">
        <v>17702</v>
      </c>
      <c r="P99" s="307">
        <v>49.710755405784887</v>
      </c>
      <c r="Q99" s="308">
        <v>17908</v>
      </c>
      <c r="R99" s="309">
        <v>50.289244594215113</v>
      </c>
      <c r="S99" s="310">
        <v>78733</v>
      </c>
      <c r="T99" s="307">
        <v>49.384675213889658</v>
      </c>
      <c r="U99" s="308">
        <v>80695</v>
      </c>
      <c r="V99" s="311">
        <v>50.615324786110349</v>
      </c>
      <c r="W99" s="310">
        <v>27974</v>
      </c>
      <c r="X99" s="303">
        <v>78.556585228868286</v>
      </c>
      <c r="Y99" s="308">
        <v>7636</v>
      </c>
      <c r="Z99" s="311">
        <v>21.443414771131707</v>
      </c>
      <c r="AA99" s="310">
        <v>146988</v>
      </c>
      <c r="AB99" s="303">
        <v>92.197104649120604</v>
      </c>
      <c r="AC99" s="310">
        <v>12440</v>
      </c>
      <c r="AD99" s="311">
        <v>7.8028953508793935</v>
      </c>
      <c r="AE99" s="310">
        <v>43856</v>
      </c>
      <c r="AF99" s="303">
        <v>27.508342323807611</v>
      </c>
      <c r="AG99" s="308">
        <v>53460</v>
      </c>
      <c r="AH99" s="303">
        <v>33.532378252251796</v>
      </c>
      <c r="AI99" s="308">
        <v>36662</v>
      </c>
      <c r="AJ99" s="307">
        <v>22.995960558998419</v>
      </c>
      <c r="AK99" s="308">
        <v>24919</v>
      </c>
      <c r="AL99" s="307">
        <v>15.63025315502923</v>
      </c>
      <c r="AM99" s="308">
        <v>177</v>
      </c>
      <c r="AN99" s="303">
        <v>0.11102190330431291</v>
      </c>
      <c r="AO99" s="308">
        <v>354</v>
      </c>
      <c r="AP99" s="311">
        <v>0.22204380660862583</v>
      </c>
      <c r="AQ99" s="599">
        <v>35610</v>
      </c>
      <c r="AR99" s="312">
        <v>159428</v>
      </c>
    </row>
    <row r="100" spans="1:44" ht="15">
      <c r="A100" s="338">
        <v>649</v>
      </c>
      <c r="B100" s="339" t="s">
        <v>3124</v>
      </c>
      <c r="C100" s="302">
        <v>8312</v>
      </c>
      <c r="D100" s="303">
        <v>80.239405348006571</v>
      </c>
      <c r="E100" s="304">
        <v>1496</v>
      </c>
      <c r="F100" s="303">
        <v>14.441548412008881</v>
      </c>
      <c r="G100" s="304">
        <v>450</v>
      </c>
      <c r="H100" s="303">
        <v>4.3440486533449176</v>
      </c>
      <c r="I100" s="304">
        <v>0</v>
      </c>
      <c r="J100" s="305">
        <v>0</v>
      </c>
      <c r="K100" s="304">
        <v>92</v>
      </c>
      <c r="L100" s="306">
        <v>0.88811661357273874</v>
      </c>
      <c r="M100" s="304">
        <v>9</v>
      </c>
      <c r="N100" s="306">
        <v>9.5419847328244267E-2</v>
      </c>
      <c r="O100" s="310">
        <v>5313</v>
      </c>
      <c r="P100" s="307">
        <v>51.288734433825653</v>
      </c>
      <c r="Q100" s="308">
        <v>5046</v>
      </c>
      <c r="R100" s="309">
        <v>48.71126556617434</v>
      </c>
      <c r="S100" s="310">
        <v>1229</v>
      </c>
      <c r="T100" s="307">
        <v>55.186349348899867</v>
      </c>
      <c r="U100" s="308">
        <v>998</v>
      </c>
      <c r="V100" s="311">
        <v>44.813650651100133</v>
      </c>
      <c r="W100" s="310">
        <v>5818</v>
      </c>
      <c r="X100" s="303">
        <v>56.163722367023851</v>
      </c>
      <c r="Y100" s="308">
        <v>4541</v>
      </c>
      <c r="Z100" s="311">
        <v>43.836277632976156</v>
      </c>
      <c r="AA100" s="310">
        <v>1750</v>
      </c>
      <c r="AB100" s="303">
        <v>78.58105074090706</v>
      </c>
      <c r="AC100" s="310">
        <v>477</v>
      </c>
      <c r="AD100" s="311">
        <v>21.418949259092951</v>
      </c>
      <c r="AE100" s="310">
        <v>440</v>
      </c>
      <c r="AF100" s="303">
        <v>19.757521329142342</v>
      </c>
      <c r="AG100" s="308">
        <v>865</v>
      </c>
      <c r="AH100" s="303">
        <v>38.841490794791198</v>
      </c>
      <c r="AI100" s="308">
        <v>558</v>
      </c>
      <c r="AJ100" s="307">
        <v>25.056129321957794</v>
      </c>
      <c r="AK100" s="308">
        <v>364</v>
      </c>
      <c r="AL100" s="307">
        <v>16.344858554108665</v>
      </c>
      <c r="AM100" s="308">
        <v>0</v>
      </c>
      <c r="AN100" s="303">
        <v>0</v>
      </c>
      <c r="AO100" s="308">
        <v>0</v>
      </c>
      <c r="AP100" s="311">
        <v>0</v>
      </c>
      <c r="AQ100" s="599">
        <v>10359</v>
      </c>
      <c r="AR100" s="312">
        <v>2227</v>
      </c>
    </row>
    <row r="101" spans="1:44" ht="15">
      <c r="A101" s="338">
        <v>652</v>
      </c>
      <c r="B101" s="339" t="s">
        <v>193</v>
      </c>
      <c r="C101" s="302">
        <v>4182</v>
      </c>
      <c r="D101" s="303">
        <v>83.74048858630357</v>
      </c>
      <c r="E101" s="304">
        <v>673</v>
      </c>
      <c r="F101" s="303">
        <v>13.476171405686824</v>
      </c>
      <c r="G101" s="304">
        <v>131</v>
      </c>
      <c r="H101" s="303">
        <v>2.6231477773327994</v>
      </c>
      <c r="I101" s="304">
        <v>0</v>
      </c>
      <c r="J101" s="305">
        <v>0</v>
      </c>
      <c r="K101" s="304">
        <v>6</v>
      </c>
      <c r="L101" s="306">
        <v>0.12014417300760913</v>
      </c>
      <c r="M101" s="304">
        <v>2</v>
      </c>
      <c r="N101" s="306">
        <v>3.9952057530962842E-2</v>
      </c>
      <c r="O101" s="310">
        <v>2576</v>
      </c>
      <c r="P101" s="307">
        <v>51.581898277933526</v>
      </c>
      <c r="Q101" s="308">
        <v>2418</v>
      </c>
      <c r="R101" s="309">
        <v>48.418101722066481</v>
      </c>
      <c r="S101" s="310">
        <v>230</v>
      </c>
      <c r="T101" s="307">
        <v>48.52320675105485</v>
      </c>
      <c r="U101" s="308">
        <v>244</v>
      </c>
      <c r="V101" s="311">
        <v>51.47679324894515</v>
      </c>
      <c r="W101" s="310">
        <v>2575</v>
      </c>
      <c r="X101" s="303">
        <v>51.561874249098913</v>
      </c>
      <c r="Y101" s="308">
        <v>2419</v>
      </c>
      <c r="Z101" s="311">
        <v>48.438125750901079</v>
      </c>
      <c r="AA101" s="310">
        <v>390</v>
      </c>
      <c r="AB101" s="303">
        <v>82.278481012658233</v>
      </c>
      <c r="AC101" s="310">
        <v>84</v>
      </c>
      <c r="AD101" s="311">
        <v>17.721518987341771</v>
      </c>
      <c r="AE101" s="310">
        <v>135</v>
      </c>
      <c r="AF101" s="303">
        <v>28.481012658227851</v>
      </c>
      <c r="AG101" s="308">
        <v>155</v>
      </c>
      <c r="AH101" s="303">
        <v>32.700421940928273</v>
      </c>
      <c r="AI101" s="308">
        <v>109</v>
      </c>
      <c r="AJ101" s="307">
        <v>22.995780590717299</v>
      </c>
      <c r="AK101" s="308">
        <v>75</v>
      </c>
      <c r="AL101" s="307">
        <v>15.822784810126583</v>
      </c>
      <c r="AM101" s="308">
        <v>0</v>
      </c>
      <c r="AN101" s="303">
        <v>0</v>
      </c>
      <c r="AO101" s="308">
        <v>0</v>
      </c>
      <c r="AP101" s="311">
        <v>0</v>
      </c>
      <c r="AQ101" s="599">
        <v>4994</v>
      </c>
      <c r="AR101" s="312">
        <v>474</v>
      </c>
    </row>
    <row r="102" spans="1:44" ht="15">
      <c r="A102" s="338">
        <v>660</v>
      </c>
      <c r="B102" s="339" t="s">
        <v>3125</v>
      </c>
      <c r="C102" s="302">
        <v>7976</v>
      </c>
      <c r="D102" s="303">
        <v>76.457055214723923</v>
      </c>
      <c r="E102" s="304">
        <v>1976</v>
      </c>
      <c r="F102" s="303">
        <v>18.94171779141104</v>
      </c>
      <c r="G102" s="304">
        <v>411</v>
      </c>
      <c r="H102" s="303">
        <v>3.9398006134969328</v>
      </c>
      <c r="I102" s="304">
        <v>1</v>
      </c>
      <c r="J102" s="305">
        <v>9.5858895705521474E-3</v>
      </c>
      <c r="K102" s="304">
        <v>59</v>
      </c>
      <c r="L102" s="306">
        <v>0.56556748466257667</v>
      </c>
      <c r="M102" s="304">
        <v>9</v>
      </c>
      <c r="N102" s="306">
        <v>0.11451474377326079</v>
      </c>
      <c r="O102" s="310">
        <v>5195</v>
      </c>
      <c r="P102" s="307">
        <v>49.798696319018404</v>
      </c>
      <c r="Q102" s="308">
        <v>5237</v>
      </c>
      <c r="R102" s="309">
        <v>50.201303680981589</v>
      </c>
      <c r="S102" s="310">
        <v>1960</v>
      </c>
      <c r="T102" s="307">
        <v>57.579318448883669</v>
      </c>
      <c r="U102" s="308">
        <v>1444</v>
      </c>
      <c r="V102" s="311">
        <v>42.420681551116331</v>
      </c>
      <c r="W102" s="310">
        <v>5424</v>
      </c>
      <c r="X102" s="303">
        <v>51.993865030674847</v>
      </c>
      <c r="Y102" s="308">
        <v>5008</v>
      </c>
      <c r="Z102" s="311">
        <v>48.006134969325153</v>
      </c>
      <c r="AA102" s="310">
        <v>2750</v>
      </c>
      <c r="AB102" s="303">
        <v>80.787309048178614</v>
      </c>
      <c r="AC102" s="310">
        <v>654</v>
      </c>
      <c r="AD102" s="311">
        <v>19.212690951821386</v>
      </c>
      <c r="AE102" s="310">
        <v>486</v>
      </c>
      <c r="AF102" s="303">
        <v>14.277320799059929</v>
      </c>
      <c r="AG102" s="308">
        <v>1389</v>
      </c>
      <c r="AH102" s="303">
        <v>40.804935370152762</v>
      </c>
      <c r="AI102" s="308">
        <v>958</v>
      </c>
      <c r="AJ102" s="307">
        <v>28.143360752056406</v>
      </c>
      <c r="AK102" s="308">
        <v>570</v>
      </c>
      <c r="AL102" s="307">
        <v>16.745005875440658</v>
      </c>
      <c r="AM102" s="308">
        <v>0</v>
      </c>
      <c r="AN102" s="303">
        <v>0</v>
      </c>
      <c r="AO102" s="308">
        <v>1</v>
      </c>
      <c r="AP102" s="311">
        <v>2.9377203290246769E-2</v>
      </c>
      <c r="AQ102" s="599">
        <v>10432</v>
      </c>
      <c r="AR102" s="312">
        <v>3404</v>
      </c>
    </row>
    <row r="103" spans="1:44" ht="15">
      <c r="A103" s="338">
        <v>667</v>
      </c>
      <c r="B103" s="339" t="s">
        <v>209</v>
      </c>
      <c r="C103" s="302">
        <v>8229</v>
      </c>
      <c r="D103" s="303">
        <v>82.529335071707948</v>
      </c>
      <c r="E103" s="304">
        <v>1285</v>
      </c>
      <c r="F103" s="303">
        <v>12.88737338281015</v>
      </c>
      <c r="G103" s="304">
        <v>388</v>
      </c>
      <c r="H103" s="303">
        <v>3.8912847257045433</v>
      </c>
      <c r="I103" s="304">
        <v>0</v>
      </c>
      <c r="J103" s="305">
        <v>0</v>
      </c>
      <c r="K103" s="304">
        <v>60</v>
      </c>
      <c r="L103" s="306">
        <v>0.60174506067596034</v>
      </c>
      <c r="M103" s="304">
        <v>9</v>
      </c>
      <c r="N103" s="306">
        <v>0.10043185698503565</v>
      </c>
      <c r="O103" s="310">
        <v>4897</v>
      </c>
      <c r="P103" s="307">
        <v>49.112426035502956</v>
      </c>
      <c r="Q103" s="308">
        <v>5074</v>
      </c>
      <c r="R103" s="309">
        <v>50.887573964497044</v>
      </c>
      <c r="S103" s="310">
        <v>1736</v>
      </c>
      <c r="T103" s="307">
        <v>54.114713216957611</v>
      </c>
      <c r="U103" s="308">
        <v>1472</v>
      </c>
      <c r="V103" s="311">
        <v>45.885286783042396</v>
      </c>
      <c r="W103" s="310">
        <v>4932</v>
      </c>
      <c r="X103" s="303">
        <v>49.463443987563934</v>
      </c>
      <c r="Y103" s="308">
        <v>5039</v>
      </c>
      <c r="Z103" s="311">
        <v>50.536556012436066</v>
      </c>
      <c r="AA103" s="310">
        <v>2681</v>
      </c>
      <c r="AB103" s="303">
        <v>83.572319201995015</v>
      </c>
      <c r="AC103" s="310">
        <v>527</v>
      </c>
      <c r="AD103" s="311">
        <v>16.427680798004989</v>
      </c>
      <c r="AE103" s="310">
        <v>633</v>
      </c>
      <c r="AF103" s="303">
        <v>19.731920199501246</v>
      </c>
      <c r="AG103" s="308">
        <v>1184</v>
      </c>
      <c r="AH103" s="303">
        <v>36.907730673316706</v>
      </c>
      <c r="AI103" s="308">
        <v>839</v>
      </c>
      <c r="AJ103" s="307">
        <v>26.15336658354115</v>
      </c>
      <c r="AK103" s="308">
        <v>547</v>
      </c>
      <c r="AL103" s="307">
        <v>17.051122194513717</v>
      </c>
      <c r="AM103" s="308">
        <v>0</v>
      </c>
      <c r="AN103" s="303">
        <v>0</v>
      </c>
      <c r="AO103" s="308">
        <v>5</v>
      </c>
      <c r="AP103" s="311">
        <v>0.15586034912718205</v>
      </c>
      <c r="AQ103" s="599">
        <v>9971</v>
      </c>
      <c r="AR103" s="312">
        <v>3208</v>
      </c>
    </row>
    <row r="104" spans="1:44" ht="15">
      <c r="A104" s="338">
        <v>674</v>
      </c>
      <c r="B104" s="339" t="s">
        <v>213</v>
      </c>
      <c r="C104" s="302">
        <v>3902</v>
      </c>
      <c r="D104" s="303">
        <v>33.202859087814844</v>
      </c>
      <c r="E104" s="304">
        <v>5533</v>
      </c>
      <c r="F104" s="303">
        <v>47.081347855684143</v>
      </c>
      <c r="G104" s="304">
        <v>2226</v>
      </c>
      <c r="H104" s="303">
        <v>18.941456773315181</v>
      </c>
      <c r="I104" s="304">
        <v>1</v>
      </c>
      <c r="J104" s="305">
        <v>8.5091899251191275E-3</v>
      </c>
      <c r="K104" s="304">
        <v>79</v>
      </c>
      <c r="L104" s="306">
        <v>0.67222600408441113</v>
      </c>
      <c r="M104" s="304">
        <v>11</v>
      </c>
      <c r="N104" s="306">
        <v>0.12790995139421849</v>
      </c>
      <c r="O104" s="310">
        <v>6175</v>
      </c>
      <c r="P104" s="307">
        <v>52.544247787610622</v>
      </c>
      <c r="Q104" s="308">
        <v>5577</v>
      </c>
      <c r="R104" s="309">
        <v>47.455752212389378</v>
      </c>
      <c r="S104" s="310">
        <v>1422</v>
      </c>
      <c r="T104" s="307">
        <v>55.395403194390333</v>
      </c>
      <c r="U104" s="308">
        <v>1145</v>
      </c>
      <c r="V104" s="311">
        <v>44.60459680560966</v>
      </c>
      <c r="W104" s="310">
        <v>3148</v>
      </c>
      <c r="X104" s="303">
        <v>26.786929884275018</v>
      </c>
      <c r="Y104" s="308">
        <v>8604</v>
      </c>
      <c r="Z104" s="311">
        <v>73.213070115724989</v>
      </c>
      <c r="AA104" s="310">
        <v>1832</v>
      </c>
      <c r="AB104" s="303">
        <v>71.367354888975456</v>
      </c>
      <c r="AC104" s="310">
        <v>735</v>
      </c>
      <c r="AD104" s="311">
        <v>28.632645111024541</v>
      </c>
      <c r="AE104" s="310">
        <v>624</v>
      </c>
      <c r="AF104" s="303">
        <v>24.308531359563691</v>
      </c>
      <c r="AG104" s="308">
        <v>1017</v>
      </c>
      <c r="AH104" s="303">
        <v>39.618231398519669</v>
      </c>
      <c r="AI104" s="308">
        <v>520</v>
      </c>
      <c r="AJ104" s="307">
        <v>20.257109466303078</v>
      </c>
      <c r="AK104" s="308">
        <v>405</v>
      </c>
      <c r="AL104" s="307">
        <v>15.777171795870665</v>
      </c>
      <c r="AM104" s="308">
        <v>1</v>
      </c>
      <c r="AN104" s="303">
        <v>3.8955979742890535E-2</v>
      </c>
      <c r="AO104" s="308">
        <v>0</v>
      </c>
      <c r="AP104" s="311">
        <v>0</v>
      </c>
      <c r="AQ104" s="599">
        <v>11752</v>
      </c>
      <c r="AR104" s="312">
        <v>2567</v>
      </c>
    </row>
    <row r="105" spans="1:44" ht="15">
      <c r="A105" s="338">
        <v>697</v>
      </c>
      <c r="B105" s="339" t="s">
        <v>223</v>
      </c>
      <c r="C105" s="302">
        <v>5250</v>
      </c>
      <c r="D105" s="303">
        <v>30.512611879576891</v>
      </c>
      <c r="E105" s="304">
        <v>7449</v>
      </c>
      <c r="F105" s="303">
        <v>43.293037312565389</v>
      </c>
      <c r="G105" s="304">
        <v>3929</v>
      </c>
      <c r="H105" s="303">
        <v>22.835057538068114</v>
      </c>
      <c r="I105" s="304">
        <v>4</v>
      </c>
      <c r="J105" s="305">
        <v>2.3247704289201442E-2</v>
      </c>
      <c r="K105" s="304">
        <v>554</v>
      </c>
      <c r="L105" s="306">
        <v>3.2198070440544</v>
      </c>
      <c r="M105" s="304">
        <v>20</v>
      </c>
      <c r="N105" s="306">
        <v>0.10549141417101331</v>
      </c>
      <c r="O105" s="310">
        <v>8420</v>
      </c>
      <c r="P105" s="307">
        <v>48.936417528769034</v>
      </c>
      <c r="Q105" s="308">
        <v>8786</v>
      </c>
      <c r="R105" s="309">
        <v>51.063582471230959</v>
      </c>
      <c r="S105" s="310">
        <v>7343</v>
      </c>
      <c r="T105" s="307">
        <v>47.827786100436398</v>
      </c>
      <c r="U105" s="308">
        <v>8010</v>
      </c>
      <c r="V105" s="311">
        <v>52.172213899563602</v>
      </c>
      <c r="W105" s="310">
        <v>11023</v>
      </c>
      <c r="X105" s="303">
        <v>64.064861094966872</v>
      </c>
      <c r="Y105" s="308">
        <v>6183</v>
      </c>
      <c r="Z105" s="311">
        <v>35.935138905033128</v>
      </c>
      <c r="AA105" s="310">
        <v>13947</v>
      </c>
      <c r="AB105" s="303">
        <v>90.842180681300064</v>
      </c>
      <c r="AC105" s="310">
        <v>1406</v>
      </c>
      <c r="AD105" s="311">
        <v>9.1578193186999286</v>
      </c>
      <c r="AE105" s="310">
        <v>3967</v>
      </c>
      <c r="AF105" s="303">
        <v>25.838598319546669</v>
      </c>
      <c r="AG105" s="308">
        <v>4100</v>
      </c>
      <c r="AH105" s="303">
        <v>26.704878525369637</v>
      </c>
      <c r="AI105" s="308">
        <v>4029</v>
      </c>
      <c r="AJ105" s="307">
        <v>26.242428189930305</v>
      </c>
      <c r="AK105" s="308">
        <v>3235</v>
      </c>
      <c r="AL105" s="307">
        <v>21.070800495017259</v>
      </c>
      <c r="AM105" s="308">
        <v>14</v>
      </c>
      <c r="AN105" s="303">
        <v>9.1187390086628017E-2</v>
      </c>
      <c r="AO105" s="308">
        <v>8</v>
      </c>
      <c r="AP105" s="311">
        <v>5.2107080049501729E-2</v>
      </c>
      <c r="AQ105" s="599">
        <v>17206</v>
      </c>
      <c r="AR105" s="312">
        <v>15353</v>
      </c>
    </row>
    <row r="106" spans="1:44" ht="15">
      <c r="A106" s="338">
        <v>756</v>
      </c>
      <c r="B106" s="340" t="s">
        <v>228</v>
      </c>
      <c r="C106" s="302">
        <v>10902</v>
      </c>
      <c r="D106" s="303">
        <v>45.967027870304001</v>
      </c>
      <c r="E106" s="304">
        <v>9103</v>
      </c>
      <c r="F106" s="303">
        <v>38.381751486275668</v>
      </c>
      <c r="G106" s="304">
        <v>3567</v>
      </c>
      <c r="H106" s="303">
        <v>15.039844837036725</v>
      </c>
      <c r="I106" s="304">
        <v>0</v>
      </c>
      <c r="J106" s="305">
        <v>0</v>
      </c>
      <c r="K106" s="304">
        <v>120</v>
      </c>
      <c r="L106" s="306">
        <v>0.50596618459332965</v>
      </c>
      <c r="M106" s="304">
        <v>25</v>
      </c>
      <c r="N106" s="306">
        <v>9.2421441774491686E-2</v>
      </c>
      <c r="O106" s="316">
        <v>11845</v>
      </c>
      <c r="P106" s="313">
        <v>49.943078804233245</v>
      </c>
      <c r="Q106" s="314">
        <v>11872</v>
      </c>
      <c r="R106" s="315">
        <v>50.056921195766748</v>
      </c>
      <c r="S106" s="316">
        <v>3781</v>
      </c>
      <c r="T106" s="313">
        <v>54.169054441260741</v>
      </c>
      <c r="U106" s="314">
        <v>3199</v>
      </c>
      <c r="V106" s="317">
        <v>45.830945558739259</v>
      </c>
      <c r="W106" s="316">
        <v>10978</v>
      </c>
      <c r="X106" s="318">
        <v>46.287473120546444</v>
      </c>
      <c r="Y106" s="314">
        <v>12739</v>
      </c>
      <c r="Z106" s="317">
        <v>53.712526879453563</v>
      </c>
      <c r="AA106" s="310">
        <v>5932</v>
      </c>
      <c r="AB106" s="303">
        <v>84.985673352435526</v>
      </c>
      <c r="AC106" s="310">
        <v>1048</v>
      </c>
      <c r="AD106" s="311">
        <v>15.014326647564468</v>
      </c>
      <c r="AE106" s="310">
        <v>1573</v>
      </c>
      <c r="AF106" s="303">
        <v>22.535816618911177</v>
      </c>
      <c r="AG106" s="308">
        <v>2790</v>
      </c>
      <c r="AH106" s="303">
        <v>39.97134670487106</v>
      </c>
      <c r="AI106" s="308">
        <v>1624</v>
      </c>
      <c r="AJ106" s="307">
        <v>23.266475644699142</v>
      </c>
      <c r="AK106" s="308">
        <v>989</v>
      </c>
      <c r="AL106" s="307">
        <v>14.169054441260744</v>
      </c>
      <c r="AM106" s="308">
        <v>2</v>
      </c>
      <c r="AN106" s="303">
        <v>2.8653295128939826E-2</v>
      </c>
      <c r="AO106" s="308">
        <v>2</v>
      </c>
      <c r="AP106" s="311">
        <v>2.8653295128939826E-2</v>
      </c>
      <c r="AQ106" s="600">
        <v>23717</v>
      </c>
      <c r="AR106" s="319">
        <v>6980</v>
      </c>
    </row>
    <row r="107" spans="1:44" ht="18.75" customHeight="1">
      <c r="A107" s="170"/>
      <c r="B107" s="186" t="s">
        <v>391</v>
      </c>
      <c r="C107" s="189">
        <v>59848</v>
      </c>
      <c r="D107" s="176">
        <v>28.057344847308563</v>
      </c>
      <c r="E107" s="175">
        <v>112683</v>
      </c>
      <c r="F107" s="176">
        <v>52.826924699727151</v>
      </c>
      <c r="G107" s="175">
        <v>37911</v>
      </c>
      <c r="H107" s="176">
        <v>17.773058423110459</v>
      </c>
      <c r="I107" s="175">
        <v>54</v>
      </c>
      <c r="J107" s="176">
        <v>2.5315743579646142E-2</v>
      </c>
      <c r="K107" s="175">
        <v>2545</v>
      </c>
      <c r="L107" s="190">
        <v>1.193121618707397</v>
      </c>
      <c r="M107" s="175">
        <v>265</v>
      </c>
      <c r="N107" s="190">
        <v>0.13835848871396719</v>
      </c>
      <c r="O107" s="189">
        <v>106701</v>
      </c>
      <c r="P107" s="177">
        <v>50.022502883181907</v>
      </c>
      <c r="Q107" s="175">
        <v>106605</v>
      </c>
      <c r="R107" s="192">
        <v>49.977497116818093</v>
      </c>
      <c r="S107" s="189">
        <v>47506</v>
      </c>
      <c r="T107" s="177">
        <v>54.124322107277948</v>
      </c>
      <c r="U107" s="175">
        <v>40266</v>
      </c>
      <c r="V107" s="194">
        <v>45.875677892722052</v>
      </c>
      <c r="W107" s="189">
        <v>98511</v>
      </c>
      <c r="X107" s="176">
        <v>46.182948440268909</v>
      </c>
      <c r="Y107" s="175">
        <v>114795</v>
      </c>
      <c r="Z107" s="194">
        <v>53.817051559731091</v>
      </c>
      <c r="AA107" s="189">
        <v>69336</v>
      </c>
      <c r="AB107" s="176">
        <v>78.995579455862924</v>
      </c>
      <c r="AC107" s="175">
        <v>18436</v>
      </c>
      <c r="AD107" s="194">
        <v>21.00442054413708</v>
      </c>
      <c r="AE107" s="189">
        <v>17515</v>
      </c>
      <c r="AF107" s="176">
        <v>19.955110969329624</v>
      </c>
      <c r="AG107" s="175">
        <v>34868</v>
      </c>
      <c r="AH107" s="176">
        <v>39.725652827781069</v>
      </c>
      <c r="AI107" s="175">
        <v>22721</v>
      </c>
      <c r="AJ107" s="177">
        <v>25.886387458414983</v>
      </c>
      <c r="AK107" s="175">
        <v>12587</v>
      </c>
      <c r="AL107" s="177">
        <v>14.340564189035227</v>
      </c>
      <c r="AM107" s="175">
        <v>30</v>
      </c>
      <c r="AN107" s="176">
        <v>3.4179464977441551E-2</v>
      </c>
      <c r="AO107" s="175">
        <v>51</v>
      </c>
      <c r="AP107" s="194">
        <v>5.8105090461650646E-2</v>
      </c>
      <c r="AQ107" s="603">
        <v>213306</v>
      </c>
      <c r="AR107" s="196">
        <v>87772</v>
      </c>
    </row>
    <row r="108" spans="1:44" ht="15">
      <c r="A108" s="338">
        <v>30</v>
      </c>
      <c r="B108" s="341" t="s">
        <v>14</v>
      </c>
      <c r="C108" s="302">
        <v>1363</v>
      </c>
      <c r="D108" s="303">
        <v>13.613663603675588</v>
      </c>
      <c r="E108" s="304">
        <v>6229</v>
      </c>
      <c r="F108" s="303">
        <v>62.215341590091889</v>
      </c>
      <c r="G108" s="304">
        <v>1954</v>
      </c>
      <c r="H108" s="303">
        <v>19.516580103875349</v>
      </c>
      <c r="I108" s="304">
        <v>0</v>
      </c>
      <c r="J108" s="305">
        <v>0</v>
      </c>
      <c r="K108" s="304">
        <v>448</v>
      </c>
      <c r="L108" s="306">
        <v>4.4746304434678388</v>
      </c>
      <c r="M108" s="304">
        <v>18</v>
      </c>
      <c r="N108" s="306">
        <v>0.21912350597609564</v>
      </c>
      <c r="O108" s="323">
        <v>4730</v>
      </c>
      <c r="P108" s="320">
        <v>47.243308030363565</v>
      </c>
      <c r="Q108" s="321">
        <v>5282</v>
      </c>
      <c r="R108" s="322">
        <v>52.756691969636435</v>
      </c>
      <c r="S108" s="323">
        <v>7866</v>
      </c>
      <c r="T108" s="320">
        <v>55.445125819412134</v>
      </c>
      <c r="U108" s="321">
        <v>6321</v>
      </c>
      <c r="V108" s="324">
        <v>44.554874180587859</v>
      </c>
      <c r="W108" s="323">
        <v>6008</v>
      </c>
      <c r="X108" s="325">
        <v>60.007990411506199</v>
      </c>
      <c r="Y108" s="321">
        <v>4004</v>
      </c>
      <c r="Z108" s="324">
        <v>39.992009588493808</v>
      </c>
      <c r="AA108" s="310">
        <v>11297</v>
      </c>
      <c r="AB108" s="303">
        <v>79.629238034820617</v>
      </c>
      <c r="AC108" s="310">
        <v>2890</v>
      </c>
      <c r="AD108" s="311">
        <v>20.370761965179391</v>
      </c>
      <c r="AE108" s="310">
        <v>2367</v>
      </c>
      <c r="AF108" s="303">
        <v>16.684288433072531</v>
      </c>
      <c r="AG108" s="308">
        <v>5985</v>
      </c>
      <c r="AH108" s="303">
        <v>42.186508775639666</v>
      </c>
      <c r="AI108" s="308">
        <v>3950</v>
      </c>
      <c r="AJ108" s="307">
        <v>27.842390921265945</v>
      </c>
      <c r="AK108" s="308">
        <v>1876</v>
      </c>
      <c r="AL108" s="307">
        <v>13.223373510960739</v>
      </c>
      <c r="AM108" s="308">
        <v>4</v>
      </c>
      <c r="AN108" s="303">
        <v>2.8194826249383242E-2</v>
      </c>
      <c r="AO108" s="308">
        <v>5</v>
      </c>
      <c r="AP108" s="311">
        <v>3.5243532811729046E-2</v>
      </c>
      <c r="AQ108" s="602">
        <v>10012</v>
      </c>
      <c r="AR108" s="326">
        <v>14187</v>
      </c>
    </row>
    <row r="109" spans="1:44" ht="15">
      <c r="A109" s="338">
        <v>34</v>
      </c>
      <c r="B109" s="339" t="s">
        <v>18</v>
      </c>
      <c r="C109" s="302">
        <v>4580</v>
      </c>
      <c r="D109" s="303">
        <v>16.187749620047363</v>
      </c>
      <c r="E109" s="304">
        <v>14342</v>
      </c>
      <c r="F109" s="303">
        <v>50.69098363552822</v>
      </c>
      <c r="G109" s="304">
        <v>8890</v>
      </c>
      <c r="H109" s="303">
        <v>31.421199590004594</v>
      </c>
      <c r="I109" s="304">
        <v>3</v>
      </c>
      <c r="J109" s="305">
        <v>1.0603329445445871E-2</v>
      </c>
      <c r="K109" s="304">
        <v>422</v>
      </c>
      <c r="L109" s="306">
        <v>1.4915350086593857</v>
      </c>
      <c r="M109" s="304">
        <v>56</v>
      </c>
      <c r="N109" s="306">
        <v>0.2213788741302973</v>
      </c>
      <c r="O109" s="310">
        <v>14674</v>
      </c>
      <c r="P109" s="307">
        <v>51.864418760824229</v>
      </c>
      <c r="Q109" s="308">
        <v>13619</v>
      </c>
      <c r="R109" s="309">
        <v>48.135581239175771</v>
      </c>
      <c r="S109" s="310">
        <v>5505</v>
      </c>
      <c r="T109" s="307">
        <v>50.040905372238889</v>
      </c>
      <c r="U109" s="308">
        <v>5496</v>
      </c>
      <c r="V109" s="311">
        <v>49.959094627761111</v>
      </c>
      <c r="W109" s="310">
        <v>14271</v>
      </c>
      <c r="X109" s="303">
        <v>50.440038171986004</v>
      </c>
      <c r="Y109" s="308">
        <v>14022</v>
      </c>
      <c r="Z109" s="311">
        <v>49.559961828013996</v>
      </c>
      <c r="AA109" s="310">
        <v>9928</v>
      </c>
      <c r="AB109" s="303">
        <v>90.246341241705295</v>
      </c>
      <c r="AC109" s="310">
        <v>1073</v>
      </c>
      <c r="AD109" s="311">
        <v>9.7536587582946996</v>
      </c>
      <c r="AE109" s="310">
        <v>2666</v>
      </c>
      <c r="AF109" s="303">
        <v>24.234160530860834</v>
      </c>
      <c r="AG109" s="308">
        <v>3625</v>
      </c>
      <c r="AH109" s="303">
        <v>32.951549859103721</v>
      </c>
      <c r="AI109" s="308">
        <v>2825</v>
      </c>
      <c r="AJ109" s="307">
        <v>25.67948368330152</v>
      </c>
      <c r="AK109" s="308">
        <v>1864</v>
      </c>
      <c r="AL109" s="307">
        <v>16.943914189619125</v>
      </c>
      <c r="AM109" s="308">
        <v>5</v>
      </c>
      <c r="AN109" s="303">
        <v>4.5450413598763749E-2</v>
      </c>
      <c r="AO109" s="308">
        <v>16</v>
      </c>
      <c r="AP109" s="311">
        <v>0.145441323516044</v>
      </c>
      <c r="AQ109" s="599">
        <v>28293</v>
      </c>
      <c r="AR109" s="312">
        <v>11001</v>
      </c>
    </row>
    <row r="110" spans="1:44" ht="15">
      <c r="A110" s="338">
        <v>36</v>
      </c>
      <c r="B110" s="339" t="s">
        <v>20</v>
      </c>
      <c r="C110" s="302">
        <v>574</v>
      </c>
      <c r="D110" s="303">
        <v>23.563218390804597</v>
      </c>
      <c r="E110" s="304">
        <v>1268</v>
      </c>
      <c r="F110" s="303">
        <v>52.052545155993435</v>
      </c>
      <c r="G110" s="304">
        <v>542</v>
      </c>
      <c r="H110" s="303">
        <v>22.249589490968802</v>
      </c>
      <c r="I110" s="304">
        <v>1</v>
      </c>
      <c r="J110" s="305">
        <v>4.1050903119868636E-2</v>
      </c>
      <c r="K110" s="304">
        <v>40</v>
      </c>
      <c r="L110" s="306">
        <v>1.6420361247947455</v>
      </c>
      <c r="M110" s="304">
        <v>11</v>
      </c>
      <c r="N110" s="306">
        <v>0.40032025620496392</v>
      </c>
      <c r="O110" s="310">
        <v>1138</v>
      </c>
      <c r="P110" s="307">
        <v>46.715927750410508</v>
      </c>
      <c r="Q110" s="308">
        <v>1298</v>
      </c>
      <c r="R110" s="309">
        <v>53.284072249589485</v>
      </c>
      <c r="S110" s="310">
        <v>804</v>
      </c>
      <c r="T110" s="307">
        <v>62.66562743569758</v>
      </c>
      <c r="U110" s="308">
        <v>479</v>
      </c>
      <c r="V110" s="311">
        <v>37.334372564302413</v>
      </c>
      <c r="W110" s="310">
        <v>1267</v>
      </c>
      <c r="X110" s="303">
        <v>52.011494252873561</v>
      </c>
      <c r="Y110" s="308">
        <v>1169</v>
      </c>
      <c r="Z110" s="311">
        <v>47.988505747126439</v>
      </c>
      <c r="AA110" s="310">
        <v>944</v>
      </c>
      <c r="AB110" s="303">
        <v>73.577552611067816</v>
      </c>
      <c r="AC110" s="310">
        <v>339</v>
      </c>
      <c r="AD110" s="311">
        <v>26.422447388932191</v>
      </c>
      <c r="AE110" s="310">
        <v>177</v>
      </c>
      <c r="AF110" s="303">
        <v>13.795791114575215</v>
      </c>
      <c r="AG110" s="308">
        <v>624</v>
      </c>
      <c r="AH110" s="303">
        <v>48.636009353078727</v>
      </c>
      <c r="AI110" s="308">
        <v>302</v>
      </c>
      <c r="AJ110" s="307">
        <v>23.538581449727204</v>
      </c>
      <c r="AK110" s="308">
        <v>180</v>
      </c>
      <c r="AL110" s="307">
        <v>14.02961808261886</v>
      </c>
      <c r="AM110" s="308">
        <v>0</v>
      </c>
      <c r="AN110" s="303">
        <v>0</v>
      </c>
      <c r="AO110" s="308">
        <v>0</v>
      </c>
      <c r="AP110" s="311">
        <v>0</v>
      </c>
      <c r="AQ110" s="599">
        <v>2436</v>
      </c>
      <c r="AR110" s="312">
        <v>1283</v>
      </c>
    </row>
    <row r="111" spans="1:44" ht="15">
      <c r="A111" s="338">
        <v>91</v>
      </c>
      <c r="B111" s="339" t="s">
        <v>47</v>
      </c>
      <c r="C111" s="302">
        <v>1603</v>
      </c>
      <c r="D111" s="303">
        <v>25.676757968925195</v>
      </c>
      <c r="E111" s="304">
        <v>3761</v>
      </c>
      <c r="F111" s="303">
        <v>60.243472689412137</v>
      </c>
      <c r="G111" s="304">
        <v>823</v>
      </c>
      <c r="H111" s="303">
        <v>13.182764696460037</v>
      </c>
      <c r="I111" s="304">
        <v>2</v>
      </c>
      <c r="J111" s="305">
        <v>3.2035880185808108E-2</v>
      </c>
      <c r="K111" s="304">
        <v>51</v>
      </c>
      <c r="L111" s="306">
        <v>0.81691494473810666</v>
      </c>
      <c r="M111" s="304">
        <v>3</v>
      </c>
      <c r="N111" s="306">
        <v>7.9961618423156883E-2</v>
      </c>
      <c r="O111" s="310">
        <v>3316</v>
      </c>
      <c r="P111" s="307">
        <v>53.115489348069836</v>
      </c>
      <c r="Q111" s="308">
        <v>2927</v>
      </c>
      <c r="R111" s="309">
        <v>46.884510651930164</v>
      </c>
      <c r="S111" s="310">
        <v>473</v>
      </c>
      <c r="T111" s="307">
        <v>52.672605790645875</v>
      </c>
      <c r="U111" s="308">
        <v>425</v>
      </c>
      <c r="V111" s="311">
        <v>47.327394209354118</v>
      </c>
      <c r="W111" s="310">
        <v>2630</v>
      </c>
      <c r="X111" s="303">
        <v>42.127182444337656</v>
      </c>
      <c r="Y111" s="308">
        <v>3613</v>
      </c>
      <c r="Z111" s="311">
        <v>57.872817555662337</v>
      </c>
      <c r="AA111" s="310">
        <v>734</v>
      </c>
      <c r="AB111" s="303">
        <v>81.737193763919819</v>
      </c>
      <c r="AC111" s="310">
        <v>164</v>
      </c>
      <c r="AD111" s="311">
        <v>18.262806236080177</v>
      </c>
      <c r="AE111" s="310">
        <v>205</v>
      </c>
      <c r="AF111" s="303">
        <v>22.828507795100222</v>
      </c>
      <c r="AG111" s="308">
        <v>336</v>
      </c>
      <c r="AH111" s="303">
        <v>37.41648106904232</v>
      </c>
      <c r="AI111" s="308">
        <v>219</v>
      </c>
      <c r="AJ111" s="307">
        <v>24.387527839643653</v>
      </c>
      <c r="AK111" s="308">
        <v>137</v>
      </c>
      <c r="AL111" s="307">
        <v>15.256124721603564</v>
      </c>
      <c r="AM111" s="308">
        <v>1</v>
      </c>
      <c r="AN111" s="303">
        <v>0.11135857461024498</v>
      </c>
      <c r="AO111" s="308">
        <v>0</v>
      </c>
      <c r="AP111" s="311">
        <v>0</v>
      </c>
      <c r="AQ111" s="599">
        <v>6243</v>
      </c>
      <c r="AR111" s="312">
        <v>898</v>
      </c>
    </row>
    <row r="112" spans="1:44" ht="15">
      <c r="A112" s="338">
        <v>93</v>
      </c>
      <c r="B112" s="339" t="s">
        <v>49</v>
      </c>
      <c r="C112" s="302">
        <v>9559</v>
      </c>
      <c r="D112" s="303">
        <v>67.612109209223377</v>
      </c>
      <c r="E112" s="304">
        <v>3878</v>
      </c>
      <c r="F112" s="303">
        <v>27.429622294525391</v>
      </c>
      <c r="G112" s="304">
        <v>616</v>
      </c>
      <c r="H112" s="303">
        <v>4.357051916819918</v>
      </c>
      <c r="I112" s="304">
        <v>1</v>
      </c>
      <c r="J112" s="305">
        <v>7.0731362286037634E-3</v>
      </c>
      <c r="K112" s="304">
        <v>76</v>
      </c>
      <c r="L112" s="306">
        <v>0.53755835337388602</v>
      </c>
      <c r="M112" s="304">
        <v>8</v>
      </c>
      <c r="N112" s="306">
        <v>7.0947144377438806E-2</v>
      </c>
      <c r="O112" s="310">
        <v>7330</v>
      </c>
      <c r="P112" s="307">
        <v>51.846088555665581</v>
      </c>
      <c r="Q112" s="308">
        <v>6808</v>
      </c>
      <c r="R112" s="309">
        <v>48.153911444334419</v>
      </c>
      <c r="S112" s="310">
        <v>664</v>
      </c>
      <c r="T112" s="307">
        <v>54.560394412489735</v>
      </c>
      <c r="U112" s="308">
        <v>553</v>
      </c>
      <c r="V112" s="311">
        <v>45.439605587510272</v>
      </c>
      <c r="W112" s="310">
        <v>4342</v>
      </c>
      <c r="X112" s="303">
        <v>30.711557504597536</v>
      </c>
      <c r="Y112" s="308">
        <v>9796</v>
      </c>
      <c r="Z112" s="311">
        <v>69.288442495402464</v>
      </c>
      <c r="AA112" s="310">
        <v>1020</v>
      </c>
      <c r="AB112" s="303">
        <v>83.812654067378801</v>
      </c>
      <c r="AC112" s="310">
        <v>197</v>
      </c>
      <c r="AD112" s="311">
        <v>16.187345932621199</v>
      </c>
      <c r="AE112" s="310">
        <v>299</v>
      </c>
      <c r="AF112" s="303">
        <v>24.56861133935908</v>
      </c>
      <c r="AG112" s="308">
        <v>494</v>
      </c>
      <c r="AH112" s="303">
        <v>40.591618734593261</v>
      </c>
      <c r="AI112" s="308">
        <v>253</v>
      </c>
      <c r="AJ112" s="307">
        <v>20.788824979457683</v>
      </c>
      <c r="AK112" s="308">
        <v>169</v>
      </c>
      <c r="AL112" s="307">
        <v>13.886606409202958</v>
      </c>
      <c r="AM112" s="308">
        <v>1</v>
      </c>
      <c r="AN112" s="303">
        <v>8.2169268693508629E-2</v>
      </c>
      <c r="AO112" s="308">
        <v>1</v>
      </c>
      <c r="AP112" s="311">
        <v>8.2169268693508629E-2</v>
      </c>
      <c r="AQ112" s="599">
        <v>14138</v>
      </c>
      <c r="AR112" s="312">
        <v>1217</v>
      </c>
    </row>
    <row r="113" spans="1:44" ht="15">
      <c r="A113" s="338">
        <v>101</v>
      </c>
      <c r="B113" s="339" t="s">
        <v>3126</v>
      </c>
      <c r="C113" s="302">
        <v>3625</v>
      </c>
      <c r="D113" s="303">
        <v>19.494487765528369</v>
      </c>
      <c r="E113" s="304">
        <v>12636</v>
      </c>
      <c r="F113" s="303">
        <v>67.953751008335573</v>
      </c>
      <c r="G113" s="304">
        <v>2150</v>
      </c>
      <c r="H113" s="303">
        <v>11.562247916106481</v>
      </c>
      <c r="I113" s="304">
        <v>3</v>
      </c>
      <c r="J113" s="305">
        <v>1.6133369185264857E-2</v>
      </c>
      <c r="K113" s="304">
        <v>169</v>
      </c>
      <c r="L113" s="306">
        <v>0.90884646410325354</v>
      </c>
      <c r="M113" s="304">
        <v>12</v>
      </c>
      <c r="N113" s="306">
        <v>0.16424711242979761</v>
      </c>
      <c r="O113" s="310">
        <v>9489</v>
      </c>
      <c r="P113" s="307">
        <v>51.029846732992745</v>
      </c>
      <c r="Q113" s="308">
        <v>9106</v>
      </c>
      <c r="R113" s="309">
        <v>48.970153267007262</v>
      </c>
      <c r="S113" s="310">
        <v>3838</v>
      </c>
      <c r="T113" s="307">
        <v>53.283354157989727</v>
      </c>
      <c r="U113" s="308">
        <v>3365</v>
      </c>
      <c r="V113" s="311">
        <v>46.716645842010273</v>
      </c>
      <c r="W113" s="310">
        <v>9477</v>
      </c>
      <c r="X113" s="303">
        <v>50.965313256251676</v>
      </c>
      <c r="Y113" s="308">
        <v>9118</v>
      </c>
      <c r="Z113" s="311">
        <v>49.034686743748317</v>
      </c>
      <c r="AA113" s="310">
        <v>5456</v>
      </c>
      <c r="AB113" s="303">
        <v>75.746216854088573</v>
      </c>
      <c r="AC113" s="310">
        <v>1747</v>
      </c>
      <c r="AD113" s="311">
        <v>24.253783145911427</v>
      </c>
      <c r="AE113" s="310">
        <v>1570</v>
      </c>
      <c r="AF113" s="303">
        <v>21.796473691517424</v>
      </c>
      <c r="AG113" s="308">
        <v>2791</v>
      </c>
      <c r="AH113" s="303">
        <v>38.747743995557407</v>
      </c>
      <c r="AI113" s="308">
        <v>1792</v>
      </c>
      <c r="AJ113" s="307">
        <v>24.878522837706509</v>
      </c>
      <c r="AK113" s="308">
        <v>1040</v>
      </c>
      <c r="AL113" s="307">
        <v>14.438428432597528</v>
      </c>
      <c r="AM113" s="308">
        <v>3</v>
      </c>
      <c r="AN113" s="303">
        <v>4.1649312786339029E-2</v>
      </c>
      <c r="AO113" s="308">
        <v>7</v>
      </c>
      <c r="AP113" s="311">
        <v>9.718172983479105E-2</v>
      </c>
      <c r="AQ113" s="599">
        <v>18595</v>
      </c>
      <c r="AR113" s="312">
        <v>7203</v>
      </c>
    </row>
    <row r="114" spans="1:44" ht="15">
      <c r="A114" s="338">
        <v>145</v>
      </c>
      <c r="B114" s="339" t="s">
        <v>69</v>
      </c>
      <c r="C114" s="302">
        <v>451</v>
      </c>
      <c r="D114" s="303">
        <v>13.249118683901292</v>
      </c>
      <c r="E114" s="304">
        <v>2281</v>
      </c>
      <c r="F114" s="303">
        <v>67.009400705052883</v>
      </c>
      <c r="G114" s="304">
        <v>652</v>
      </c>
      <c r="H114" s="303">
        <v>19.153936545240892</v>
      </c>
      <c r="I114" s="304">
        <v>0</v>
      </c>
      <c r="J114" s="305">
        <v>0</v>
      </c>
      <c r="K114" s="304">
        <v>17</v>
      </c>
      <c r="L114" s="306">
        <v>0.49941245593419503</v>
      </c>
      <c r="M114" s="304">
        <v>3</v>
      </c>
      <c r="N114" s="306">
        <v>0.11648223645894001</v>
      </c>
      <c r="O114" s="310">
        <v>1713</v>
      </c>
      <c r="P114" s="307">
        <v>50.323149236192712</v>
      </c>
      <c r="Q114" s="308">
        <v>1691</v>
      </c>
      <c r="R114" s="309">
        <v>49.676850763807288</v>
      </c>
      <c r="S114" s="310">
        <v>441</v>
      </c>
      <c r="T114" s="307">
        <v>54.044117647058819</v>
      </c>
      <c r="U114" s="308">
        <v>375</v>
      </c>
      <c r="V114" s="311">
        <v>45.955882352941174</v>
      </c>
      <c r="W114" s="310">
        <v>1965</v>
      </c>
      <c r="X114" s="303">
        <v>57.726204465334895</v>
      </c>
      <c r="Y114" s="308">
        <v>1439</v>
      </c>
      <c r="Z114" s="311">
        <v>42.273795534665098</v>
      </c>
      <c r="AA114" s="310">
        <v>683</v>
      </c>
      <c r="AB114" s="303">
        <v>83.700980392156865</v>
      </c>
      <c r="AC114" s="310">
        <v>133</v>
      </c>
      <c r="AD114" s="311">
        <v>16.299019607843139</v>
      </c>
      <c r="AE114" s="310">
        <v>182</v>
      </c>
      <c r="AF114" s="303">
        <v>22.303921568627452</v>
      </c>
      <c r="AG114" s="308">
        <v>337</v>
      </c>
      <c r="AH114" s="303">
        <v>41.299019607843135</v>
      </c>
      <c r="AI114" s="308">
        <v>192</v>
      </c>
      <c r="AJ114" s="307">
        <v>23.52941176470588</v>
      </c>
      <c r="AK114" s="308">
        <v>104</v>
      </c>
      <c r="AL114" s="307">
        <v>12.745098039215685</v>
      </c>
      <c r="AM114" s="308">
        <v>1</v>
      </c>
      <c r="AN114" s="303">
        <v>0.12254901960784313</v>
      </c>
      <c r="AO114" s="308">
        <v>0</v>
      </c>
      <c r="AP114" s="311">
        <v>0</v>
      </c>
      <c r="AQ114" s="599">
        <v>3404</v>
      </c>
      <c r="AR114" s="312">
        <v>816</v>
      </c>
    </row>
    <row r="115" spans="1:44" ht="15">
      <c r="A115" s="338">
        <v>209</v>
      </c>
      <c r="B115" s="339" t="s">
        <v>88</v>
      </c>
      <c r="C115" s="302">
        <v>2515</v>
      </c>
      <c r="D115" s="303">
        <v>18.64482170657573</v>
      </c>
      <c r="E115" s="304">
        <v>8073</v>
      </c>
      <c r="F115" s="303">
        <v>59.848765660908889</v>
      </c>
      <c r="G115" s="304">
        <v>2792</v>
      </c>
      <c r="H115" s="303">
        <v>20.698346801097188</v>
      </c>
      <c r="I115" s="304">
        <v>2</v>
      </c>
      <c r="J115" s="305">
        <v>1.4826895989324636E-2</v>
      </c>
      <c r="K115" s="304">
        <v>93</v>
      </c>
      <c r="L115" s="306">
        <v>0.68945066350359552</v>
      </c>
      <c r="M115" s="304">
        <v>14</v>
      </c>
      <c r="N115" s="306">
        <v>0.11039152193111569</v>
      </c>
      <c r="O115" s="310">
        <v>6970</v>
      </c>
      <c r="P115" s="307">
        <v>51.671732522796354</v>
      </c>
      <c r="Q115" s="308">
        <v>6519</v>
      </c>
      <c r="R115" s="309">
        <v>48.328267477203646</v>
      </c>
      <c r="S115" s="310">
        <v>1697</v>
      </c>
      <c r="T115" s="307">
        <v>54.165336737950845</v>
      </c>
      <c r="U115" s="308">
        <v>1436</v>
      </c>
      <c r="V115" s="311">
        <v>45.834663262049155</v>
      </c>
      <c r="W115" s="310">
        <v>5724</v>
      </c>
      <c r="X115" s="303">
        <v>42.434576321447103</v>
      </c>
      <c r="Y115" s="308">
        <v>7765</v>
      </c>
      <c r="Z115" s="311">
        <v>57.565423678552897</v>
      </c>
      <c r="AA115" s="310">
        <v>2529</v>
      </c>
      <c r="AB115" s="303">
        <v>80.721353335461217</v>
      </c>
      <c r="AC115" s="310">
        <v>604</v>
      </c>
      <c r="AD115" s="311">
        <v>19.278646664538783</v>
      </c>
      <c r="AE115" s="310">
        <v>589</v>
      </c>
      <c r="AF115" s="303">
        <v>18.799872326843282</v>
      </c>
      <c r="AG115" s="308">
        <v>1198</v>
      </c>
      <c r="AH115" s="303">
        <v>38.238110437280561</v>
      </c>
      <c r="AI115" s="308">
        <v>845</v>
      </c>
      <c r="AJ115" s="307">
        <v>26.970954356846473</v>
      </c>
      <c r="AK115" s="308">
        <v>497</v>
      </c>
      <c r="AL115" s="307">
        <v>15.863389722310883</v>
      </c>
      <c r="AM115" s="308">
        <v>2</v>
      </c>
      <c r="AN115" s="303">
        <v>6.3836578359399931E-2</v>
      </c>
      <c r="AO115" s="308">
        <v>2</v>
      </c>
      <c r="AP115" s="311">
        <v>6.3836578359399931E-2</v>
      </c>
      <c r="AQ115" s="599">
        <v>13489</v>
      </c>
      <c r="AR115" s="312">
        <v>3133</v>
      </c>
    </row>
    <row r="116" spans="1:44" ht="15">
      <c r="A116" s="338">
        <v>282</v>
      </c>
      <c r="B116" s="339" t="s">
        <v>106</v>
      </c>
      <c r="C116" s="302">
        <v>810</v>
      </c>
      <c r="D116" s="303">
        <v>10.001234720335844</v>
      </c>
      <c r="E116" s="304">
        <v>4708</v>
      </c>
      <c r="F116" s="303">
        <v>58.130633411532287</v>
      </c>
      <c r="G116" s="304">
        <v>2453</v>
      </c>
      <c r="H116" s="303">
        <v>30.287689838251637</v>
      </c>
      <c r="I116" s="304">
        <v>7</v>
      </c>
      <c r="J116" s="305">
        <v>8.6430423509075191E-2</v>
      </c>
      <c r="K116" s="304">
        <v>107</v>
      </c>
      <c r="L116" s="306">
        <v>1.3211507593530065</v>
      </c>
      <c r="M116" s="304">
        <v>14</v>
      </c>
      <c r="N116" s="306">
        <v>0.14869888475836432</v>
      </c>
      <c r="O116" s="310">
        <v>3905</v>
      </c>
      <c r="P116" s="307">
        <v>48.215829114705521</v>
      </c>
      <c r="Q116" s="308">
        <v>4194</v>
      </c>
      <c r="R116" s="309">
        <v>51.784170885294479</v>
      </c>
      <c r="S116" s="310">
        <v>3427</v>
      </c>
      <c r="T116" s="307">
        <v>54.805693267231725</v>
      </c>
      <c r="U116" s="308">
        <v>2826</v>
      </c>
      <c r="V116" s="311">
        <v>45.194306732768268</v>
      </c>
      <c r="W116" s="310">
        <v>4006</v>
      </c>
      <c r="X116" s="303">
        <v>49.46289665390789</v>
      </c>
      <c r="Y116" s="308">
        <v>4093</v>
      </c>
      <c r="Z116" s="311">
        <v>50.537103346092103</v>
      </c>
      <c r="AA116" s="310">
        <v>4616</v>
      </c>
      <c r="AB116" s="303">
        <v>73.820566128258434</v>
      </c>
      <c r="AC116" s="310">
        <v>1637</v>
      </c>
      <c r="AD116" s="311">
        <v>26.179433871741566</v>
      </c>
      <c r="AE116" s="310">
        <v>1012</v>
      </c>
      <c r="AF116" s="303">
        <v>16.184231568846954</v>
      </c>
      <c r="AG116" s="308">
        <v>2571</v>
      </c>
      <c r="AH116" s="303">
        <v>41.11626419318727</v>
      </c>
      <c r="AI116" s="308">
        <v>1814</v>
      </c>
      <c r="AJ116" s="307">
        <v>29.010075163921318</v>
      </c>
      <c r="AK116" s="308">
        <v>855</v>
      </c>
      <c r="AL116" s="307">
        <v>13.673436750359826</v>
      </c>
      <c r="AM116" s="308">
        <v>0</v>
      </c>
      <c r="AN116" s="303">
        <v>0</v>
      </c>
      <c r="AO116" s="308">
        <v>1</v>
      </c>
      <c r="AP116" s="311">
        <v>1.5992323684631375E-2</v>
      </c>
      <c r="AQ116" s="599">
        <v>8099</v>
      </c>
      <c r="AR116" s="312">
        <v>6253</v>
      </c>
    </row>
    <row r="117" spans="1:44" ht="15">
      <c r="A117" s="338">
        <v>353</v>
      </c>
      <c r="B117" s="339" t="s">
        <v>126</v>
      </c>
      <c r="C117" s="302">
        <v>422</v>
      </c>
      <c r="D117" s="303">
        <v>15.549005158437732</v>
      </c>
      <c r="E117" s="304">
        <v>1862</v>
      </c>
      <c r="F117" s="303">
        <v>68.607221812822402</v>
      </c>
      <c r="G117" s="304">
        <v>322</v>
      </c>
      <c r="H117" s="303">
        <v>11.864406779661017</v>
      </c>
      <c r="I117" s="304">
        <v>1</v>
      </c>
      <c r="J117" s="305">
        <v>3.6845983787767135E-2</v>
      </c>
      <c r="K117" s="304">
        <v>106</v>
      </c>
      <c r="L117" s="306">
        <v>3.9056742815033165</v>
      </c>
      <c r="M117" s="304">
        <v>1</v>
      </c>
      <c r="N117" s="306">
        <v>0</v>
      </c>
      <c r="O117" s="310">
        <v>1318</v>
      </c>
      <c r="P117" s="307">
        <v>48.56300663227708</v>
      </c>
      <c r="Q117" s="308">
        <v>1396</v>
      </c>
      <c r="R117" s="309">
        <v>51.43699336772292</v>
      </c>
      <c r="S117" s="310">
        <v>509</v>
      </c>
      <c r="T117" s="307">
        <v>54.148936170212771</v>
      </c>
      <c r="U117" s="308">
        <v>431</v>
      </c>
      <c r="V117" s="311">
        <v>45.851063829787236</v>
      </c>
      <c r="W117" s="310">
        <v>1427</v>
      </c>
      <c r="X117" s="303">
        <v>52.579218865143694</v>
      </c>
      <c r="Y117" s="308">
        <v>1287</v>
      </c>
      <c r="Z117" s="311">
        <v>47.420781134856298</v>
      </c>
      <c r="AA117" s="310">
        <v>711</v>
      </c>
      <c r="AB117" s="303">
        <v>75.638297872340416</v>
      </c>
      <c r="AC117" s="310">
        <v>229</v>
      </c>
      <c r="AD117" s="311">
        <v>24.361702127659573</v>
      </c>
      <c r="AE117" s="310">
        <v>190</v>
      </c>
      <c r="AF117" s="303">
        <v>20.212765957446805</v>
      </c>
      <c r="AG117" s="308">
        <v>373</v>
      </c>
      <c r="AH117" s="303">
        <v>39.680851063829785</v>
      </c>
      <c r="AI117" s="308">
        <v>241</v>
      </c>
      <c r="AJ117" s="307">
        <v>25.638297872340427</v>
      </c>
      <c r="AK117" s="308">
        <v>136</v>
      </c>
      <c r="AL117" s="307">
        <v>14.468085106382977</v>
      </c>
      <c r="AM117" s="308">
        <v>0</v>
      </c>
      <c r="AN117" s="303">
        <v>0</v>
      </c>
      <c r="AO117" s="308">
        <v>0</v>
      </c>
      <c r="AP117" s="311">
        <v>0</v>
      </c>
      <c r="AQ117" s="599">
        <v>2714</v>
      </c>
      <c r="AR117" s="312">
        <v>940</v>
      </c>
    </row>
    <row r="118" spans="1:44" ht="15">
      <c r="A118" s="338">
        <v>364</v>
      </c>
      <c r="B118" s="339" t="s">
        <v>133</v>
      </c>
      <c r="C118" s="302">
        <v>2725</v>
      </c>
      <c r="D118" s="303">
        <v>28.657061730991689</v>
      </c>
      <c r="E118" s="304">
        <v>4381</v>
      </c>
      <c r="F118" s="303">
        <v>46.0721421810916</v>
      </c>
      <c r="G118" s="304">
        <v>2320</v>
      </c>
      <c r="H118" s="303">
        <v>24.397938794825954</v>
      </c>
      <c r="I118" s="304">
        <v>3</v>
      </c>
      <c r="J118" s="305">
        <v>3.154905878641287E-2</v>
      </c>
      <c r="K118" s="304">
        <v>62</v>
      </c>
      <c r="L118" s="306">
        <v>0.65201388158586604</v>
      </c>
      <c r="M118" s="304">
        <v>18</v>
      </c>
      <c r="N118" s="306">
        <v>0.17840277049008291</v>
      </c>
      <c r="O118" s="310">
        <v>4849</v>
      </c>
      <c r="P118" s="307">
        <v>50.993795351772008</v>
      </c>
      <c r="Q118" s="308">
        <v>4660</v>
      </c>
      <c r="R118" s="309">
        <v>49.006204648228</v>
      </c>
      <c r="S118" s="310">
        <v>1830</v>
      </c>
      <c r="T118" s="307">
        <v>49.728260869565219</v>
      </c>
      <c r="U118" s="308">
        <v>1850</v>
      </c>
      <c r="V118" s="311">
        <v>50.271739130434781</v>
      </c>
      <c r="W118" s="310">
        <v>4007</v>
      </c>
      <c r="X118" s="303">
        <v>42.139026185718791</v>
      </c>
      <c r="Y118" s="308">
        <v>5502</v>
      </c>
      <c r="Z118" s="311">
        <v>57.860973814281202</v>
      </c>
      <c r="AA118" s="310">
        <v>3084</v>
      </c>
      <c r="AB118" s="303">
        <v>83.804347826086953</v>
      </c>
      <c r="AC118" s="310">
        <v>596</v>
      </c>
      <c r="AD118" s="311">
        <v>16.195652173913043</v>
      </c>
      <c r="AE118" s="310">
        <v>952</v>
      </c>
      <c r="AF118" s="303">
        <v>25.869565217391305</v>
      </c>
      <c r="AG118" s="308">
        <v>1292</v>
      </c>
      <c r="AH118" s="303">
        <v>35.108695652173914</v>
      </c>
      <c r="AI118" s="308">
        <v>897</v>
      </c>
      <c r="AJ118" s="307">
        <v>24.375</v>
      </c>
      <c r="AK118" s="308">
        <v>535</v>
      </c>
      <c r="AL118" s="307">
        <v>14.538043478260871</v>
      </c>
      <c r="AM118" s="308">
        <v>1</v>
      </c>
      <c r="AN118" s="303">
        <v>2.717391304347826E-2</v>
      </c>
      <c r="AO118" s="308">
        <v>3</v>
      </c>
      <c r="AP118" s="311">
        <v>8.1521739130434784E-2</v>
      </c>
      <c r="AQ118" s="599">
        <v>9509</v>
      </c>
      <c r="AR118" s="312">
        <v>3680</v>
      </c>
    </row>
    <row r="119" spans="1:44" ht="15">
      <c r="A119" s="338">
        <v>368</v>
      </c>
      <c r="B119" s="339" t="s">
        <v>135</v>
      </c>
      <c r="C119" s="302">
        <v>230</v>
      </c>
      <c r="D119" s="303">
        <v>3.5664444099860444</v>
      </c>
      <c r="E119" s="304">
        <v>5184</v>
      </c>
      <c r="F119" s="303">
        <v>80.384555745076753</v>
      </c>
      <c r="G119" s="304">
        <v>788</v>
      </c>
      <c r="H119" s="303">
        <v>12.218948674213056</v>
      </c>
      <c r="I119" s="304">
        <v>6</v>
      </c>
      <c r="J119" s="305">
        <v>9.3037680260505504E-2</v>
      </c>
      <c r="K119" s="304">
        <v>240</v>
      </c>
      <c r="L119" s="306">
        <v>3.7215072104202203</v>
      </c>
      <c r="M119" s="304">
        <v>1</v>
      </c>
      <c r="N119" s="306">
        <v>1.5458339774308239E-2</v>
      </c>
      <c r="O119" s="310">
        <v>3065</v>
      </c>
      <c r="P119" s="307">
        <v>47.526748333074899</v>
      </c>
      <c r="Q119" s="308">
        <v>3384</v>
      </c>
      <c r="R119" s="309">
        <v>52.473251666925101</v>
      </c>
      <c r="S119" s="310">
        <v>1985</v>
      </c>
      <c r="T119" s="307">
        <v>54.743519029233312</v>
      </c>
      <c r="U119" s="308">
        <v>1641</v>
      </c>
      <c r="V119" s="311">
        <v>45.256480970766681</v>
      </c>
      <c r="W119" s="310">
        <v>2376</v>
      </c>
      <c r="X119" s="303">
        <v>36.842921383160181</v>
      </c>
      <c r="Y119" s="308">
        <v>4073</v>
      </c>
      <c r="Z119" s="311">
        <v>63.157078616839826</v>
      </c>
      <c r="AA119" s="310">
        <v>2337</v>
      </c>
      <c r="AB119" s="303">
        <v>64.451185879757304</v>
      </c>
      <c r="AC119" s="310">
        <v>1289</v>
      </c>
      <c r="AD119" s="311">
        <v>35.548814120242696</v>
      </c>
      <c r="AE119" s="310">
        <v>808</v>
      </c>
      <c r="AF119" s="303">
        <v>22.283507997793713</v>
      </c>
      <c r="AG119" s="308">
        <v>1513</v>
      </c>
      <c r="AH119" s="303">
        <v>41.726420297848868</v>
      </c>
      <c r="AI119" s="308">
        <v>832</v>
      </c>
      <c r="AJ119" s="307">
        <v>22.945394373965801</v>
      </c>
      <c r="AK119" s="308">
        <v>471</v>
      </c>
      <c r="AL119" s="307">
        <v>12.989520132377274</v>
      </c>
      <c r="AM119" s="308">
        <v>1</v>
      </c>
      <c r="AN119" s="303">
        <v>2.7578599007170437E-2</v>
      </c>
      <c r="AO119" s="308">
        <v>1</v>
      </c>
      <c r="AP119" s="311">
        <v>2.7578599007170437E-2</v>
      </c>
      <c r="AQ119" s="599">
        <v>6449</v>
      </c>
      <c r="AR119" s="312">
        <v>3626</v>
      </c>
    </row>
    <row r="120" spans="1:44" ht="15">
      <c r="A120" s="338">
        <v>390</v>
      </c>
      <c r="B120" s="339" t="s">
        <v>141</v>
      </c>
      <c r="C120" s="302">
        <v>857</v>
      </c>
      <c r="D120" s="303">
        <v>18.473809010562622</v>
      </c>
      <c r="E120" s="304">
        <v>2700</v>
      </c>
      <c r="F120" s="303">
        <v>58.202198749730549</v>
      </c>
      <c r="G120" s="304">
        <v>1017</v>
      </c>
      <c r="H120" s="303">
        <v>21.922828195731839</v>
      </c>
      <c r="I120" s="304">
        <v>0</v>
      </c>
      <c r="J120" s="305">
        <v>0</v>
      </c>
      <c r="K120" s="304">
        <v>57</v>
      </c>
      <c r="L120" s="306">
        <v>1.2287130847165337</v>
      </c>
      <c r="M120" s="304">
        <v>8</v>
      </c>
      <c r="N120" s="306">
        <v>0.19484736956051094</v>
      </c>
      <c r="O120" s="310">
        <v>2188</v>
      </c>
      <c r="P120" s="307">
        <v>47.165337357189046</v>
      </c>
      <c r="Q120" s="308">
        <v>2451</v>
      </c>
      <c r="R120" s="309">
        <v>52.834662642810947</v>
      </c>
      <c r="S120" s="310">
        <v>1846</v>
      </c>
      <c r="T120" s="307">
        <v>56.36641221374046</v>
      </c>
      <c r="U120" s="308">
        <v>1429</v>
      </c>
      <c r="V120" s="311">
        <v>43.63358778625954</v>
      </c>
      <c r="W120" s="310">
        <v>3937</v>
      </c>
      <c r="X120" s="303">
        <v>84.867428325070065</v>
      </c>
      <c r="Y120" s="308">
        <v>702</v>
      </c>
      <c r="Z120" s="311">
        <v>15.132571674929943</v>
      </c>
      <c r="AA120" s="310">
        <v>2789</v>
      </c>
      <c r="AB120" s="303">
        <v>85.160305343511453</v>
      </c>
      <c r="AC120" s="310">
        <v>486</v>
      </c>
      <c r="AD120" s="311">
        <v>14.83969465648855</v>
      </c>
      <c r="AE120" s="310">
        <v>543</v>
      </c>
      <c r="AF120" s="303">
        <v>16.580152671755723</v>
      </c>
      <c r="AG120" s="308">
        <v>1388</v>
      </c>
      <c r="AH120" s="303">
        <v>42.381679389312978</v>
      </c>
      <c r="AI120" s="308">
        <v>885</v>
      </c>
      <c r="AJ120" s="307">
        <v>27.022900763358777</v>
      </c>
      <c r="AK120" s="308">
        <v>458</v>
      </c>
      <c r="AL120" s="307">
        <v>13.984732824427482</v>
      </c>
      <c r="AM120" s="308">
        <v>1</v>
      </c>
      <c r="AN120" s="303">
        <v>3.053435114503817E-2</v>
      </c>
      <c r="AO120" s="308">
        <v>0</v>
      </c>
      <c r="AP120" s="311">
        <v>0</v>
      </c>
      <c r="AQ120" s="599">
        <v>4639</v>
      </c>
      <c r="AR120" s="312">
        <v>3275</v>
      </c>
    </row>
    <row r="121" spans="1:44" ht="15">
      <c r="A121" s="338">
        <v>467</v>
      </c>
      <c r="B121" s="339" t="s">
        <v>151</v>
      </c>
      <c r="C121" s="302">
        <v>1595</v>
      </c>
      <c r="D121" s="303">
        <v>35.802469135802468</v>
      </c>
      <c r="E121" s="304">
        <v>2170</v>
      </c>
      <c r="F121" s="303">
        <v>48.709315375982044</v>
      </c>
      <c r="G121" s="304">
        <v>675</v>
      </c>
      <c r="H121" s="303">
        <v>15.151515151515152</v>
      </c>
      <c r="I121" s="304">
        <v>1</v>
      </c>
      <c r="J121" s="305">
        <v>2.2446689113355782E-2</v>
      </c>
      <c r="K121" s="304">
        <v>10</v>
      </c>
      <c r="L121" s="306">
        <v>0.22446689113355783</v>
      </c>
      <c r="M121" s="304">
        <v>4</v>
      </c>
      <c r="N121" s="306">
        <v>0.11088933244621868</v>
      </c>
      <c r="O121" s="310">
        <v>2342</v>
      </c>
      <c r="P121" s="307">
        <v>52.570145903479236</v>
      </c>
      <c r="Q121" s="308">
        <v>2113</v>
      </c>
      <c r="R121" s="309">
        <v>47.429854096520764</v>
      </c>
      <c r="S121" s="310">
        <v>483</v>
      </c>
      <c r="T121" s="307">
        <v>53.429203539823014</v>
      </c>
      <c r="U121" s="308">
        <v>421</v>
      </c>
      <c r="V121" s="311">
        <v>46.570796460176986</v>
      </c>
      <c r="W121" s="310">
        <v>1229</v>
      </c>
      <c r="X121" s="303">
        <v>27.586980920314254</v>
      </c>
      <c r="Y121" s="308">
        <v>3226</v>
      </c>
      <c r="Z121" s="311">
        <v>72.413019079685753</v>
      </c>
      <c r="AA121" s="310">
        <v>720</v>
      </c>
      <c r="AB121" s="303">
        <v>79.646017699115049</v>
      </c>
      <c r="AC121" s="310">
        <v>184</v>
      </c>
      <c r="AD121" s="311">
        <v>20.353982300884958</v>
      </c>
      <c r="AE121" s="310">
        <v>203</v>
      </c>
      <c r="AF121" s="303">
        <v>22.455752212389378</v>
      </c>
      <c r="AG121" s="308">
        <v>355</v>
      </c>
      <c r="AH121" s="303">
        <v>39.269911504424783</v>
      </c>
      <c r="AI121" s="308">
        <v>218</v>
      </c>
      <c r="AJ121" s="307">
        <v>24.115044247787608</v>
      </c>
      <c r="AK121" s="308">
        <v>127</v>
      </c>
      <c r="AL121" s="307">
        <v>14.048672566371682</v>
      </c>
      <c r="AM121" s="308">
        <v>0</v>
      </c>
      <c r="AN121" s="303">
        <v>0</v>
      </c>
      <c r="AO121" s="308">
        <v>1</v>
      </c>
      <c r="AP121" s="311">
        <v>0.11061946902654868</v>
      </c>
      <c r="AQ121" s="599">
        <v>4455</v>
      </c>
      <c r="AR121" s="312">
        <v>904</v>
      </c>
    </row>
    <row r="122" spans="1:44" ht="15">
      <c r="A122" s="338">
        <v>576</v>
      </c>
      <c r="B122" s="339" t="s">
        <v>169</v>
      </c>
      <c r="C122" s="302">
        <v>717</v>
      </c>
      <c r="D122" s="303">
        <v>12.683530868565363</v>
      </c>
      <c r="E122" s="304">
        <v>4113</v>
      </c>
      <c r="F122" s="303">
        <v>72.757827702105089</v>
      </c>
      <c r="G122" s="304">
        <v>784</v>
      </c>
      <c r="H122" s="303">
        <v>13.868742260746506</v>
      </c>
      <c r="I122" s="304">
        <v>1</v>
      </c>
      <c r="J122" s="305">
        <v>1.7689722271360338E-2</v>
      </c>
      <c r="K122" s="304">
        <v>37</v>
      </c>
      <c r="L122" s="306">
        <v>0.65451972404033254</v>
      </c>
      <c r="M122" s="304">
        <v>1</v>
      </c>
      <c r="N122" s="306">
        <v>3.5354428142124805E-2</v>
      </c>
      <c r="O122" s="310">
        <v>2827</v>
      </c>
      <c r="P122" s="307">
        <v>50.008844861135685</v>
      </c>
      <c r="Q122" s="308">
        <v>2826</v>
      </c>
      <c r="R122" s="309">
        <v>49.991155138864315</v>
      </c>
      <c r="S122" s="310">
        <v>587</v>
      </c>
      <c r="T122" s="307">
        <v>52.317290552584673</v>
      </c>
      <c r="U122" s="308">
        <v>535</v>
      </c>
      <c r="V122" s="311">
        <v>47.682709447415327</v>
      </c>
      <c r="W122" s="310">
        <v>2091</v>
      </c>
      <c r="X122" s="303">
        <v>36.989209269414467</v>
      </c>
      <c r="Y122" s="308">
        <v>3562</v>
      </c>
      <c r="Z122" s="311">
        <v>63.010790730585533</v>
      </c>
      <c r="AA122" s="310">
        <v>855</v>
      </c>
      <c r="AB122" s="303">
        <v>76.203208556149733</v>
      </c>
      <c r="AC122" s="310">
        <v>267</v>
      </c>
      <c r="AD122" s="311">
        <v>23.796791443850267</v>
      </c>
      <c r="AE122" s="310">
        <v>262</v>
      </c>
      <c r="AF122" s="303">
        <v>23.351158645276293</v>
      </c>
      <c r="AG122" s="308">
        <v>415</v>
      </c>
      <c r="AH122" s="303">
        <v>36.987522281639926</v>
      </c>
      <c r="AI122" s="308">
        <v>273</v>
      </c>
      <c r="AJ122" s="307">
        <v>24.331550802139038</v>
      </c>
      <c r="AK122" s="308">
        <v>172</v>
      </c>
      <c r="AL122" s="307">
        <v>15.32976827094474</v>
      </c>
      <c r="AM122" s="308">
        <v>0</v>
      </c>
      <c r="AN122" s="303">
        <v>0</v>
      </c>
      <c r="AO122" s="308">
        <v>0</v>
      </c>
      <c r="AP122" s="311">
        <v>0</v>
      </c>
      <c r="AQ122" s="599">
        <v>5653</v>
      </c>
      <c r="AR122" s="312">
        <v>1122</v>
      </c>
    </row>
    <row r="123" spans="1:44" ht="15">
      <c r="A123" s="338">
        <v>642</v>
      </c>
      <c r="B123" s="339" t="s">
        <v>187</v>
      </c>
      <c r="C123" s="302">
        <v>4193</v>
      </c>
      <c r="D123" s="303">
        <v>32.617658498638662</v>
      </c>
      <c r="E123" s="304">
        <v>6537</v>
      </c>
      <c r="F123" s="303">
        <v>50.851808634772468</v>
      </c>
      <c r="G123" s="304">
        <v>2007</v>
      </c>
      <c r="H123" s="303">
        <v>15.61260210035006</v>
      </c>
      <c r="I123" s="304">
        <v>2</v>
      </c>
      <c r="J123" s="305">
        <v>1.5558148580318941E-2</v>
      </c>
      <c r="K123" s="304">
        <v>110</v>
      </c>
      <c r="L123" s="306">
        <v>0.85569817191754183</v>
      </c>
      <c r="M123" s="304">
        <v>6</v>
      </c>
      <c r="N123" s="306">
        <v>3.1172069825436407E-2</v>
      </c>
      <c r="O123" s="310">
        <v>6663</v>
      </c>
      <c r="P123" s="307">
        <v>51.831971995332559</v>
      </c>
      <c r="Q123" s="308">
        <v>6192</v>
      </c>
      <c r="R123" s="309">
        <v>48.168028004667448</v>
      </c>
      <c r="S123" s="310">
        <v>1177</v>
      </c>
      <c r="T123" s="307">
        <v>52.827648114901258</v>
      </c>
      <c r="U123" s="308">
        <v>1051</v>
      </c>
      <c r="V123" s="311">
        <v>47.172351885098749</v>
      </c>
      <c r="W123" s="310">
        <v>5471</v>
      </c>
      <c r="X123" s="303">
        <v>42.559315441462466</v>
      </c>
      <c r="Y123" s="308">
        <v>7384</v>
      </c>
      <c r="Z123" s="311">
        <v>57.440684558537534</v>
      </c>
      <c r="AA123" s="310">
        <v>1736</v>
      </c>
      <c r="AB123" s="303">
        <v>77.917414721723517</v>
      </c>
      <c r="AC123" s="310">
        <v>492</v>
      </c>
      <c r="AD123" s="311">
        <v>22.082585278276483</v>
      </c>
      <c r="AE123" s="310">
        <v>546</v>
      </c>
      <c r="AF123" s="303">
        <v>24.506283662477557</v>
      </c>
      <c r="AG123" s="308">
        <v>886</v>
      </c>
      <c r="AH123" s="303">
        <v>39.766606822262119</v>
      </c>
      <c r="AI123" s="308">
        <v>504</v>
      </c>
      <c r="AJ123" s="307">
        <v>22.621184919210055</v>
      </c>
      <c r="AK123" s="308">
        <v>290</v>
      </c>
      <c r="AL123" s="307">
        <v>13.016157989228008</v>
      </c>
      <c r="AM123" s="308">
        <v>1</v>
      </c>
      <c r="AN123" s="303">
        <v>4.4883303411131059E-2</v>
      </c>
      <c r="AO123" s="308">
        <v>1</v>
      </c>
      <c r="AP123" s="311">
        <v>4.4883303411131059E-2</v>
      </c>
      <c r="AQ123" s="599">
        <v>12855</v>
      </c>
      <c r="AR123" s="312">
        <v>2228</v>
      </c>
    </row>
    <row r="124" spans="1:44" ht="15">
      <c r="A124" s="338">
        <v>679</v>
      </c>
      <c r="B124" s="339" t="s">
        <v>3127</v>
      </c>
      <c r="C124" s="302">
        <v>2220</v>
      </c>
      <c r="D124" s="303">
        <v>17.274920239670063</v>
      </c>
      <c r="E124" s="304">
        <v>8385</v>
      </c>
      <c r="F124" s="303">
        <v>65.247840634970046</v>
      </c>
      <c r="G124" s="304">
        <v>2085</v>
      </c>
      <c r="H124" s="303">
        <v>16.224418333203641</v>
      </c>
      <c r="I124" s="304">
        <v>2</v>
      </c>
      <c r="J124" s="305">
        <v>1.5562991206909967E-2</v>
      </c>
      <c r="K124" s="304">
        <v>145</v>
      </c>
      <c r="L124" s="306">
        <v>1.1283168625009727</v>
      </c>
      <c r="M124" s="304">
        <v>14</v>
      </c>
      <c r="N124" s="306">
        <v>0.10079082028221431</v>
      </c>
      <c r="O124" s="310">
        <v>6164</v>
      </c>
      <c r="P124" s="307">
        <v>47.965138899696527</v>
      </c>
      <c r="Q124" s="308">
        <v>6687</v>
      </c>
      <c r="R124" s="309">
        <v>52.034861100303473</v>
      </c>
      <c r="S124" s="310">
        <v>2900</v>
      </c>
      <c r="T124" s="307">
        <v>52.842565597667637</v>
      </c>
      <c r="U124" s="308">
        <v>2588</v>
      </c>
      <c r="V124" s="311">
        <v>47.157434402332363</v>
      </c>
      <c r="W124" s="310">
        <v>5644</v>
      </c>
      <c r="X124" s="303">
        <v>43.918761185899932</v>
      </c>
      <c r="Y124" s="308">
        <v>7207</v>
      </c>
      <c r="Z124" s="311">
        <v>56.081238814100068</v>
      </c>
      <c r="AA124" s="310">
        <v>4185</v>
      </c>
      <c r="AB124" s="303">
        <v>76.257288629737602</v>
      </c>
      <c r="AC124" s="310">
        <v>1303</v>
      </c>
      <c r="AD124" s="311">
        <v>23.742711370262391</v>
      </c>
      <c r="AE124" s="310">
        <v>1096</v>
      </c>
      <c r="AF124" s="303">
        <v>19.970845481049562</v>
      </c>
      <c r="AG124" s="308">
        <v>2092</v>
      </c>
      <c r="AH124" s="303">
        <v>38.119533527696788</v>
      </c>
      <c r="AI124" s="308">
        <v>1491</v>
      </c>
      <c r="AJ124" s="307">
        <v>27.168367346938776</v>
      </c>
      <c r="AK124" s="308">
        <v>805</v>
      </c>
      <c r="AL124" s="307">
        <v>14.668367346938776</v>
      </c>
      <c r="AM124" s="308">
        <v>1</v>
      </c>
      <c r="AN124" s="303">
        <v>1.8221574344023325E-2</v>
      </c>
      <c r="AO124" s="308">
        <v>3</v>
      </c>
      <c r="AP124" s="311">
        <v>5.466472303206997E-2</v>
      </c>
      <c r="AQ124" s="599">
        <v>12851</v>
      </c>
      <c r="AR124" s="312">
        <v>5488</v>
      </c>
    </row>
    <row r="125" spans="1:44" ht="15.75" customHeight="1">
      <c r="A125" s="338">
        <v>789</v>
      </c>
      <c r="B125" s="339" t="s">
        <v>232</v>
      </c>
      <c r="C125" s="302">
        <v>1192</v>
      </c>
      <c r="D125" s="303">
        <v>12.974855774463917</v>
      </c>
      <c r="E125" s="304">
        <v>6555</v>
      </c>
      <c r="F125" s="303">
        <v>71.35082181343202</v>
      </c>
      <c r="G125" s="304">
        <v>1334</v>
      </c>
      <c r="H125" s="303">
        <v>14.520518123435288</v>
      </c>
      <c r="I125" s="304">
        <v>17</v>
      </c>
      <c r="J125" s="305">
        <v>0.18504408403178405</v>
      </c>
      <c r="K125" s="304">
        <v>70</v>
      </c>
      <c r="L125" s="306">
        <v>0.76194622836616965</v>
      </c>
      <c r="M125" s="304">
        <v>19</v>
      </c>
      <c r="N125" s="306">
        <v>0.18418201516793065</v>
      </c>
      <c r="O125" s="310">
        <v>4350</v>
      </c>
      <c r="P125" s="307">
        <v>47.34951561989768</v>
      </c>
      <c r="Q125" s="308">
        <v>4837</v>
      </c>
      <c r="R125" s="309">
        <v>52.650484380102313</v>
      </c>
      <c r="S125" s="310">
        <v>2439</v>
      </c>
      <c r="T125" s="307">
        <v>55.710370031978073</v>
      </c>
      <c r="U125" s="308">
        <v>1939</v>
      </c>
      <c r="V125" s="311">
        <v>44.289629968021927</v>
      </c>
      <c r="W125" s="310">
        <v>3945</v>
      </c>
      <c r="X125" s="303">
        <v>42.941112441493409</v>
      </c>
      <c r="Y125" s="308">
        <v>5242</v>
      </c>
      <c r="Z125" s="311">
        <v>57.058887558506591</v>
      </c>
      <c r="AA125" s="310">
        <v>2933</v>
      </c>
      <c r="AB125" s="303">
        <v>66.994061215166738</v>
      </c>
      <c r="AC125" s="310">
        <v>1445</v>
      </c>
      <c r="AD125" s="311">
        <v>33.005938784833255</v>
      </c>
      <c r="AE125" s="310">
        <v>845</v>
      </c>
      <c r="AF125" s="303">
        <v>19.301050708085885</v>
      </c>
      <c r="AG125" s="308">
        <v>1864</v>
      </c>
      <c r="AH125" s="303">
        <v>42.576518958428508</v>
      </c>
      <c r="AI125" s="308">
        <v>1090</v>
      </c>
      <c r="AJ125" s="307">
        <v>24.897213339424397</v>
      </c>
      <c r="AK125" s="308">
        <v>572</v>
      </c>
      <c r="AL125" s="307">
        <v>13.06532663316583</v>
      </c>
      <c r="AM125" s="308">
        <v>4</v>
      </c>
      <c r="AN125" s="303">
        <v>9.1365920511649157E-2</v>
      </c>
      <c r="AO125" s="308">
        <v>3</v>
      </c>
      <c r="AP125" s="311">
        <v>6.8524440383736868E-2</v>
      </c>
      <c r="AQ125" s="599">
        <v>9187</v>
      </c>
      <c r="AR125" s="312">
        <v>4378</v>
      </c>
    </row>
    <row r="126" spans="1:44" ht="15">
      <c r="A126" s="338">
        <v>792</v>
      </c>
      <c r="B126" s="339" t="s">
        <v>236</v>
      </c>
      <c r="C126" s="302">
        <v>277</v>
      </c>
      <c r="D126" s="303">
        <v>8.9268449887205925</v>
      </c>
      <c r="E126" s="304">
        <v>2238</v>
      </c>
      <c r="F126" s="303">
        <v>72.123751208507898</v>
      </c>
      <c r="G126" s="304">
        <v>553</v>
      </c>
      <c r="H126" s="303">
        <v>17.821463100225586</v>
      </c>
      <c r="I126" s="304">
        <v>0</v>
      </c>
      <c r="J126" s="305">
        <v>0</v>
      </c>
      <c r="K126" s="304">
        <v>29</v>
      </c>
      <c r="L126" s="306">
        <v>0.93457943925233633</v>
      </c>
      <c r="M126" s="304">
        <v>6</v>
      </c>
      <c r="N126" s="306">
        <v>0.19132653061224489</v>
      </c>
      <c r="O126" s="310">
        <v>1410</v>
      </c>
      <c r="P126" s="307">
        <v>45.439896873992907</v>
      </c>
      <c r="Q126" s="308">
        <v>1693</v>
      </c>
      <c r="R126" s="309">
        <v>54.560103126007085</v>
      </c>
      <c r="S126" s="310">
        <v>1057</v>
      </c>
      <c r="T126" s="307">
        <v>55.690200210748152</v>
      </c>
      <c r="U126" s="308">
        <v>841</v>
      </c>
      <c r="V126" s="311">
        <v>44.309799789251841</v>
      </c>
      <c r="W126" s="310">
        <v>1657</v>
      </c>
      <c r="X126" s="303">
        <v>53.399935546245572</v>
      </c>
      <c r="Y126" s="308">
        <v>1446</v>
      </c>
      <c r="Z126" s="311">
        <v>46.600064453754428</v>
      </c>
      <c r="AA126" s="310">
        <v>1567</v>
      </c>
      <c r="AB126" s="303">
        <v>82.56059009483667</v>
      </c>
      <c r="AC126" s="310">
        <v>331</v>
      </c>
      <c r="AD126" s="311">
        <v>17.43940990516333</v>
      </c>
      <c r="AE126" s="310">
        <v>330</v>
      </c>
      <c r="AF126" s="303">
        <v>17.386722866174921</v>
      </c>
      <c r="AG126" s="308">
        <v>788</v>
      </c>
      <c r="AH126" s="303">
        <v>41.517386722866171</v>
      </c>
      <c r="AI126" s="308">
        <v>510</v>
      </c>
      <c r="AJ126" s="307">
        <v>26.870389884088514</v>
      </c>
      <c r="AK126" s="308">
        <v>268</v>
      </c>
      <c r="AL126" s="307">
        <v>14.120126448893572</v>
      </c>
      <c r="AM126" s="308">
        <v>1</v>
      </c>
      <c r="AN126" s="303">
        <v>5.2687038988408846E-2</v>
      </c>
      <c r="AO126" s="308">
        <v>1</v>
      </c>
      <c r="AP126" s="311">
        <v>5.2687038988408846E-2</v>
      </c>
      <c r="AQ126" s="599">
        <v>3103</v>
      </c>
      <c r="AR126" s="312">
        <v>1898</v>
      </c>
    </row>
    <row r="127" spans="1:44" ht="15">
      <c r="A127" s="338">
        <v>809</v>
      </c>
      <c r="B127" s="339" t="s">
        <v>238</v>
      </c>
      <c r="C127" s="302">
        <v>438</v>
      </c>
      <c r="D127" s="303">
        <v>12.122889565458069</v>
      </c>
      <c r="E127" s="304">
        <v>2208</v>
      </c>
      <c r="F127" s="303">
        <v>61.112648768336562</v>
      </c>
      <c r="G127" s="304">
        <v>908</v>
      </c>
      <c r="H127" s="303">
        <v>25.131469692776086</v>
      </c>
      <c r="I127" s="304">
        <v>0</v>
      </c>
      <c r="J127" s="305">
        <v>0</v>
      </c>
      <c r="K127" s="304">
        <v>53</v>
      </c>
      <c r="L127" s="306">
        <v>1.4669249930805424</v>
      </c>
      <c r="M127" s="304">
        <v>6</v>
      </c>
      <c r="N127" s="306">
        <v>0.14136273678258413</v>
      </c>
      <c r="O127" s="310">
        <v>1676</v>
      </c>
      <c r="P127" s="307">
        <v>46.388043177414886</v>
      </c>
      <c r="Q127" s="308">
        <v>1937</v>
      </c>
      <c r="R127" s="309">
        <v>53.611956822585107</v>
      </c>
      <c r="S127" s="310">
        <v>1942</v>
      </c>
      <c r="T127" s="307">
        <v>54.951895868704014</v>
      </c>
      <c r="U127" s="308">
        <v>1592</v>
      </c>
      <c r="V127" s="311">
        <v>45.048104131295979</v>
      </c>
      <c r="W127" s="310">
        <v>1738</v>
      </c>
      <c r="X127" s="303">
        <v>48.104068641018543</v>
      </c>
      <c r="Y127" s="308">
        <v>1875</v>
      </c>
      <c r="Z127" s="311">
        <v>51.89593135898145</v>
      </c>
      <c r="AA127" s="310">
        <v>2513</v>
      </c>
      <c r="AB127" s="303">
        <v>71.109224674589697</v>
      </c>
      <c r="AC127" s="310">
        <v>1021</v>
      </c>
      <c r="AD127" s="311">
        <v>28.890775325410299</v>
      </c>
      <c r="AE127" s="310">
        <v>530</v>
      </c>
      <c r="AF127" s="303">
        <v>14.997170345217883</v>
      </c>
      <c r="AG127" s="308">
        <v>1460</v>
      </c>
      <c r="AH127" s="303">
        <v>41.312959818902094</v>
      </c>
      <c r="AI127" s="308">
        <v>1062</v>
      </c>
      <c r="AJ127" s="307">
        <v>30.050933786078097</v>
      </c>
      <c r="AK127" s="308">
        <v>480</v>
      </c>
      <c r="AL127" s="307">
        <v>13.582342954159593</v>
      </c>
      <c r="AM127" s="308">
        <v>0</v>
      </c>
      <c r="AN127" s="303">
        <v>0</v>
      </c>
      <c r="AO127" s="308">
        <v>2</v>
      </c>
      <c r="AP127" s="311">
        <v>5.6593095642331635E-2</v>
      </c>
      <c r="AQ127" s="599">
        <v>3613</v>
      </c>
      <c r="AR127" s="312">
        <v>3534</v>
      </c>
    </row>
    <row r="128" spans="1:44" ht="15">
      <c r="A128" s="338">
        <v>847</v>
      </c>
      <c r="B128" s="339" t="s">
        <v>246</v>
      </c>
      <c r="C128" s="302">
        <v>18692</v>
      </c>
      <c r="D128" s="303">
        <v>75.780426498013469</v>
      </c>
      <c r="E128" s="304">
        <v>4308</v>
      </c>
      <c r="F128" s="303">
        <v>17.465336900997325</v>
      </c>
      <c r="G128" s="304">
        <v>1526</v>
      </c>
      <c r="H128" s="303">
        <v>6.1866536933430627</v>
      </c>
      <c r="I128" s="304">
        <v>1</v>
      </c>
      <c r="J128" s="305">
        <v>4.0541636260439471E-3</v>
      </c>
      <c r="K128" s="304">
        <v>116</v>
      </c>
      <c r="L128" s="306">
        <v>0.47028298062109786</v>
      </c>
      <c r="M128" s="304">
        <v>23</v>
      </c>
      <c r="N128" s="306">
        <v>9.7430276458409446E-2</v>
      </c>
      <c r="O128" s="310">
        <v>12423</v>
      </c>
      <c r="P128" s="307">
        <v>50.364874726343956</v>
      </c>
      <c r="Q128" s="308">
        <v>12243</v>
      </c>
      <c r="R128" s="309">
        <v>49.635125273656044</v>
      </c>
      <c r="S128" s="310">
        <v>2982</v>
      </c>
      <c r="T128" s="307">
        <v>54.896907216494853</v>
      </c>
      <c r="U128" s="308">
        <v>2450</v>
      </c>
      <c r="V128" s="311">
        <v>45.103092783505154</v>
      </c>
      <c r="W128" s="310">
        <v>10219</v>
      </c>
      <c r="X128" s="303">
        <v>41.429498094543092</v>
      </c>
      <c r="Y128" s="308">
        <v>14447</v>
      </c>
      <c r="Z128" s="311">
        <v>58.570501905456908</v>
      </c>
      <c r="AA128" s="310">
        <v>4604</v>
      </c>
      <c r="AB128" s="303">
        <v>84.756995581737854</v>
      </c>
      <c r="AC128" s="310">
        <v>828</v>
      </c>
      <c r="AD128" s="311">
        <v>15.243004418262151</v>
      </c>
      <c r="AE128" s="310">
        <v>1258</v>
      </c>
      <c r="AF128" s="303">
        <v>23.159057437407952</v>
      </c>
      <c r="AG128" s="308">
        <v>2101</v>
      </c>
      <c r="AH128" s="303">
        <v>38.678203240058913</v>
      </c>
      <c r="AI128" s="308">
        <v>1191</v>
      </c>
      <c r="AJ128" s="307">
        <v>21.92562592047128</v>
      </c>
      <c r="AK128" s="308">
        <v>878</v>
      </c>
      <c r="AL128" s="307">
        <v>16.163475699558173</v>
      </c>
      <c r="AM128" s="308">
        <v>1</v>
      </c>
      <c r="AN128" s="303">
        <v>1.8409425625920472E-2</v>
      </c>
      <c r="AO128" s="308">
        <v>3</v>
      </c>
      <c r="AP128" s="311">
        <v>5.5228276877761412E-2</v>
      </c>
      <c r="AQ128" s="599">
        <v>24666</v>
      </c>
      <c r="AR128" s="312">
        <v>5432</v>
      </c>
    </row>
    <row r="129" spans="1:44" ht="15">
      <c r="A129" s="338">
        <v>856</v>
      </c>
      <c r="B129" s="339" t="s">
        <v>251</v>
      </c>
      <c r="C129" s="302">
        <v>538</v>
      </c>
      <c r="D129" s="303">
        <v>18.138907619689817</v>
      </c>
      <c r="E129" s="304">
        <v>1673</v>
      </c>
      <c r="F129" s="303">
        <v>56.405933917734316</v>
      </c>
      <c r="G129" s="304">
        <v>712</v>
      </c>
      <c r="H129" s="303">
        <v>24.005394470667564</v>
      </c>
      <c r="I129" s="304">
        <v>1</v>
      </c>
      <c r="J129" s="305">
        <v>3.3715441672285906E-2</v>
      </c>
      <c r="K129" s="304">
        <v>39</v>
      </c>
      <c r="L129" s="306">
        <v>1.3149022252191505</v>
      </c>
      <c r="M129" s="304">
        <v>3</v>
      </c>
      <c r="N129" s="306">
        <v>0.13481631277384565</v>
      </c>
      <c r="O129" s="310">
        <v>1407</v>
      </c>
      <c r="P129" s="307">
        <v>47.437626432906271</v>
      </c>
      <c r="Q129" s="308">
        <v>1559</v>
      </c>
      <c r="R129" s="309">
        <v>52.562373567093736</v>
      </c>
      <c r="S129" s="310">
        <v>916</v>
      </c>
      <c r="T129" s="307">
        <v>58.011399620012668</v>
      </c>
      <c r="U129" s="308">
        <v>663</v>
      </c>
      <c r="V129" s="311">
        <v>41.988600379987332</v>
      </c>
      <c r="W129" s="310">
        <v>1656</v>
      </c>
      <c r="X129" s="303">
        <v>55.832771409305458</v>
      </c>
      <c r="Y129" s="308">
        <v>1310</v>
      </c>
      <c r="Z129" s="311">
        <v>44.167228590694542</v>
      </c>
      <c r="AA129" s="310">
        <v>1198</v>
      </c>
      <c r="AB129" s="303">
        <v>75.870804306523127</v>
      </c>
      <c r="AC129" s="310">
        <v>381</v>
      </c>
      <c r="AD129" s="311">
        <v>24.129195693476884</v>
      </c>
      <c r="AE129" s="310">
        <v>255</v>
      </c>
      <c r="AF129" s="303">
        <v>16.149461684610515</v>
      </c>
      <c r="AG129" s="308">
        <v>692</v>
      </c>
      <c r="AH129" s="303">
        <v>43.825205826472455</v>
      </c>
      <c r="AI129" s="308">
        <v>407</v>
      </c>
      <c r="AJ129" s="307">
        <v>25.775807473084228</v>
      </c>
      <c r="AK129" s="308">
        <v>223</v>
      </c>
      <c r="AL129" s="307">
        <v>14.122862571247625</v>
      </c>
      <c r="AM129" s="308">
        <v>1</v>
      </c>
      <c r="AN129" s="303">
        <v>6.333122229259025E-2</v>
      </c>
      <c r="AO129" s="308">
        <v>1</v>
      </c>
      <c r="AP129" s="311">
        <v>6.333122229259025E-2</v>
      </c>
      <c r="AQ129" s="599">
        <v>2966</v>
      </c>
      <c r="AR129" s="312">
        <v>1579</v>
      </c>
    </row>
    <row r="130" spans="1:44" ht="15">
      <c r="A130" s="338">
        <v>861</v>
      </c>
      <c r="B130" s="340" t="s">
        <v>255</v>
      </c>
      <c r="C130" s="302">
        <v>672</v>
      </c>
      <c r="D130" s="303">
        <v>11.318847902981304</v>
      </c>
      <c r="E130" s="304">
        <v>3193</v>
      </c>
      <c r="F130" s="303">
        <v>53.781371062826345</v>
      </c>
      <c r="G130" s="304">
        <v>2008</v>
      </c>
      <c r="H130" s="303">
        <v>33.821795519622704</v>
      </c>
      <c r="I130" s="304">
        <v>0</v>
      </c>
      <c r="J130" s="305">
        <v>0</v>
      </c>
      <c r="K130" s="304">
        <v>48</v>
      </c>
      <c r="L130" s="306">
        <v>0.80848913592723604</v>
      </c>
      <c r="M130" s="304">
        <v>16</v>
      </c>
      <c r="N130" s="306">
        <v>0.28716216216216217</v>
      </c>
      <c r="O130" s="316">
        <v>2754</v>
      </c>
      <c r="P130" s="313">
        <v>46.387064173825166</v>
      </c>
      <c r="Q130" s="314">
        <v>3183</v>
      </c>
      <c r="R130" s="315">
        <v>53.612935826174834</v>
      </c>
      <c r="S130" s="316">
        <v>2138</v>
      </c>
      <c r="T130" s="313">
        <v>57.830673519069521</v>
      </c>
      <c r="U130" s="314">
        <v>1559</v>
      </c>
      <c r="V130" s="317">
        <v>42.169326480930486</v>
      </c>
      <c r="W130" s="316">
        <v>3424</v>
      </c>
      <c r="X130" s="318">
        <v>57.672225029476166</v>
      </c>
      <c r="Y130" s="314">
        <v>2513</v>
      </c>
      <c r="Z130" s="317">
        <v>42.327774970523834</v>
      </c>
      <c r="AA130" s="310">
        <v>2897</v>
      </c>
      <c r="AB130" s="303">
        <v>78.360833107925345</v>
      </c>
      <c r="AC130" s="310">
        <v>800</v>
      </c>
      <c r="AD130" s="311">
        <v>21.639166892074655</v>
      </c>
      <c r="AE130" s="310">
        <v>630</v>
      </c>
      <c r="AF130" s="303">
        <v>17.040843927508792</v>
      </c>
      <c r="AG130" s="308">
        <v>1688</v>
      </c>
      <c r="AH130" s="303">
        <v>45.658642142277522</v>
      </c>
      <c r="AI130" s="308">
        <v>928</v>
      </c>
      <c r="AJ130" s="307">
        <v>25.101433594806601</v>
      </c>
      <c r="AK130" s="308">
        <v>450</v>
      </c>
      <c r="AL130" s="307">
        <v>12.172031376791994</v>
      </c>
      <c r="AM130" s="308">
        <v>1</v>
      </c>
      <c r="AN130" s="303">
        <v>2.7048958615093318E-2</v>
      </c>
      <c r="AO130" s="308">
        <v>0</v>
      </c>
      <c r="AP130" s="311">
        <v>0</v>
      </c>
      <c r="AQ130" s="600">
        <v>5937</v>
      </c>
      <c r="AR130" s="319">
        <v>3697</v>
      </c>
    </row>
    <row r="131" spans="1:44" ht="17.25" customHeight="1">
      <c r="A131" s="170"/>
      <c r="B131" s="185" t="s">
        <v>3043</v>
      </c>
      <c r="C131" s="187">
        <v>280023</v>
      </c>
      <c r="D131" s="172">
        <v>25.328451373819949</v>
      </c>
      <c r="E131" s="171">
        <v>429843</v>
      </c>
      <c r="F131" s="172">
        <v>38.879868881759315</v>
      </c>
      <c r="G131" s="171">
        <v>342068</v>
      </c>
      <c r="H131" s="172">
        <v>30.940503831970386</v>
      </c>
      <c r="I131" s="171">
        <v>3904</v>
      </c>
      <c r="J131" s="239">
        <v>0.35312197270721718</v>
      </c>
      <c r="K131" s="171">
        <v>44612</v>
      </c>
      <c r="L131" s="188">
        <v>4.0352145098397481</v>
      </c>
      <c r="M131" s="171">
        <v>5117</v>
      </c>
      <c r="N131" s="188">
        <v>0.38967780138893571</v>
      </c>
      <c r="O131" s="187">
        <v>531701</v>
      </c>
      <c r="P131" s="173">
        <v>48.09305994118855</v>
      </c>
      <c r="Q131" s="171">
        <v>573866</v>
      </c>
      <c r="R131" s="191">
        <v>51.906940058811443</v>
      </c>
      <c r="S131" s="187">
        <v>1498607</v>
      </c>
      <c r="T131" s="173">
        <v>47.46049832973776</v>
      </c>
      <c r="U131" s="171">
        <v>1658981</v>
      </c>
      <c r="V131" s="193">
        <v>52.539501670262233</v>
      </c>
      <c r="W131" s="187">
        <v>1024158</v>
      </c>
      <c r="X131" s="172">
        <v>92.636448085009775</v>
      </c>
      <c r="Y131" s="171">
        <v>81409</v>
      </c>
      <c r="Z131" s="193">
        <v>7.3635519149902269</v>
      </c>
      <c r="AA131" s="187">
        <v>3116281</v>
      </c>
      <c r="AB131" s="172">
        <v>98.691817931915111</v>
      </c>
      <c r="AC131" s="171">
        <v>41307</v>
      </c>
      <c r="AD131" s="193">
        <v>1.3081820680848799</v>
      </c>
      <c r="AE131" s="187">
        <v>941018</v>
      </c>
      <c r="AF131" s="172">
        <v>29.801798081320296</v>
      </c>
      <c r="AG131" s="171">
        <v>1009490</v>
      </c>
      <c r="AH131" s="172">
        <v>31.970288714043761</v>
      </c>
      <c r="AI131" s="171">
        <v>712896</v>
      </c>
      <c r="AJ131" s="173">
        <v>22.577233001898918</v>
      </c>
      <c r="AK131" s="171">
        <v>481463</v>
      </c>
      <c r="AL131" s="173">
        <v>15.247809403886764</v>
      </c>
      <c r="AM131" s="175">
        <v>5067</v>
      </c>
      <c r="AN131" s="172">
        <v>0.16047058704302145</v>
      </c>
      <c r="AO131" s="171">
        <v>7654</v>
      </c>
      <c r="AP131" s="193">
        <v>0.24240021180724022</v>
      </c>
      <c r="AQ131" s="601">
        <v>1105567</v>
      </c>
      <c r="AR131" s="195">
        <v>3157588</v>
      </c>
    </row>
    <row r="132" spans="1:44" ht="15">
      <c r="A132" s="338">
        <v>1</v>
      </c>
      <c r="B132" s="341" t="s">
        <v>6</v>
      </c>
      <c r="C132" s="302">
        <v>209060</v>
      </c>
      <c r="D132" s="303">
        <v>26.578655963670155</v>
      </c>
      <c r="E132" s="304">
        <v>299419</v>
      </c>
      <c r="F132" s="303">
        <v>38.066366545423108</v>
      </c>
      <c r="G132" s="304">
        <v>241828</v>
      </c>
      <c r="H132" s="303">
        <v>30.744586311979464</v>
      </c>
      <c r="I132" s="304">
        <v>2874</v>
      </c>
      <c r="J132" s="305">
        <v>0.36538341739016567</v>
      </c>
      <c r="K132" s="304">
        <v>30064</v>
      </c>
      <c r="L132" s="306">
        <v>3.8221597287466742</v>
      </c>
      <c r="M132" s="304">
        <v>3326</v>
      </c>
      <c r="N132" s="306">
        <v>0.36609119838160259</v>
      </c>
      <c r="O132" s="323">
        <v>380894</v>
      </c>
      <c r="P132" s="320">
        <v>48.424617739530191</v>
      </c>
      <c r="Q132" s="321">
        <v>405677</v>
      </c>
      <c r="R132" s="322">
        <v>51.575382260469816</v>
      </c>
      <c r="S132" s="323">
        <v>990929</v>
      </c>
      <c r="T132" s="320">
        <v>47.546113678380038</v>
      </c>
      <c r="U132" s="321">
        <v>1093214</v>
      </c>
      <c r="V132" s="324">
        <v>52.453886321619969</v>
      </c>
      <c r="W132" s="323">
        <v>740284</v>
      </c>
      <c r="X132" s="325">
        <v>94.115343687982389</v>
      </c>
      <c r="Y132" s="321">
        <v>46287</v>
      </c>
      <c r="Z132" s="324">
        <v>5.8846563120176052</v>
      </c>
      <c r="AA132" s="310">
        <v>2061649</v>
      </c>
      <c r="AB132" s="303">
        <v>98.920707456254192</v>
      </c>
      <c r="AC132" s="310">
        <v>22494</v>
      </c>
      <c r="AD132" s="311">
        <v>1.0792925437457987</v>
      </c>
      <c r="AE132" s="310">
        <v>631313</v>
      </c>
      <c r="AF132" s="303">
        <v>30.291251607975077</v>
      </c>
      <c r="AG132" s="308">
        <v>667295</v>
      </c>
      <c r="AH132" s="303">
        <v>32.017716634607126</v>
      </c>
      <c r="AI132" s="308">
        <v>458525</v>
      </c>
      <c r="AJ132" s="307">
        <v>22.000649667513215</v>
      </c>
      <c r="AK132" s="308">
        <v>318508</v>
      </c>
      <c r="AL132" s="307">
        <v>15.282444630718716</v>
      </c>
      <c r="AM132" s="308">
        <v>3376</v>
      </c>
      <c r="AN132" s="303">
        <v>0.16198504613167139</v>
      </c>
      <c r="AO132" s="308">
        <v>5126</v>
      </c>
      <c r="AP132" s="311">
        <v>0.24595241305419061</v>
      </c>
      <c r="AQ132" s="602">
        <v>786571</v>
      </c>
      <c r="AR132" s="326">
        <v>2084143</v>
      </c>
    </row>
    <row r="133" spans="1:44" ht="15">
      <c r="A133" s="338">
        <v>79</v>
      </c>
      <c r="B133" s="339" t="s">
        <v>41</v>
      </c>
      <c r="C133" s="302">
        <v>4501</v>
      </c>
      <c r="D133" s="303">
        <v>21.555481059336241</v>
      </c>
      <c r="E133" s="304">
        <v>11705</v>
      </c>
      <c r="F133" s="303">
        <v>56.055744456683108</v>
      </c>
      <c r="G133" s="304">
        <v>3857</v>
      </c>
      <c r="H133" s="303">
        <v>18.471337579617835</v>
      </c>
      <c r="I133" s="304">
        <v>10</v>
      </c>
      <c r="J133" s="305">
        <v>4.789042670370193E-2</v>
      </c>
      <c r="K133" s="304">
        <v>775</v>
      </c>
      <c r="L133" s="306">
        <v>3.7115080695368992</v>
      </c>
      <c r="M133" s="304">
        <v>33</v>
      </c>
      <c r="N133" s="306">
        <v>0.14541224371092046</v>
      </c>
      <c r="O133" s="310">
        <v>10047</v>
      </c>
      <c r="P133" s="307">
        <v>48.115511709209329</v>
      </c>
      <c r="Q133" s="308">
        <v>10834</v>
      </c>
      <c r="R133" s="309">
        <v>51.884488290790678</v>
      </c>
      <c r="S133" s="310">
        <v>13046</v>
      </c>
      <c r="T133" s="307">
        <v>50.877466656267053</v>
      </c>
      <c r="U133" s="308">
        <v>12596</v>
      </c>
      <c r="V133" s="311">
        <v>49.12253334373294</v>
      </c>
      <c r="W133" s="310">
        <v>12030</v>
      </c>
      <c r="X133" s="303">
        <v>57.612183324553421</v>
      </c>
      <c r="Y133" s="308">
        <v>8851</v>
      </c>
      <c r="Z133" s="311">
        <v>42.387816675446579</v>
      </c>
      <c r="AA133" s="310">
        <v>22912</v>
      </c>
      <c r="AB133" s="303">
        <v>89.35340457062631</v>
      </c>
      <c r="AC133" s="310">
        <v>2730</v>
      </c>
      <c r="AD133" s="311">
        <v>10.646595429373685</v>
      </c>
      <c r="AE133" s="310">
        <v>5587</v>
      </c>
      <c r="AF133" s="303">
        <v>21.788472038062555</v>
      </c>
      <c r="AG133" s="308">
        <v>9175</v>
      </c>
      <c r="AH133" s="303">
        <v>35.781140316667965</v>
      </c>
      <c r="AI133" s="308">
        <v>6990</v>
      </c>
      <c r="AJ133" s="307">
        <v>27.259964121363389</v>
      </c>
      <c r="AK133" s="308">
        <v>3844</v>
      </c>
      <c r="AL133" s="307">
        <v>14.991030340847047</v>
      </c>
      <c r="AM133" s="308">
        <v>19</v>
      </c>
      <c r="AN133" s="303">
        <v>7.4097184306996328E-2</v>
      </c>
      <c r="AO133" s="308">
        <v>27</v>
      </c>
      <c r="AP133" s="311">
        <v>0.10529599875204743</v>
      </c>
      <c r="AQ133" s="599">
        <v>20881</v>
      </c>
      <c r="AR133" s="312">
        <v>25642</v>
      </c>
    </row>
    <row r="134" spans="1:44" ht="15">
      <c r="A134" s="338">
        <v>88</v>
      </c>
      <c r="B134" s="339" t="s">
        <v>45</v>
      </c>
      <c r="C134" s="302">
        <v>32789</v>
      </c>
      <c r="D134" s="303">
        <v>26.082218368678113</v>
      </c>
      <c r="E134" s="304">
        <v>51144</v>
      </c>
      <c r="F134" s="303">
        <v>40.682819733681214</v>
      </c>
      <c r="G134" s="304">
        <v>34187</v>
      </c>
      <c r="H134" s="303">
        <v>27.194266350605346</v>
      </c>
      <c r="I134" s="304">
        <v>161</v>
      </c>
      <c r="J134" s="305">
        <v>0.12806847288289291</v>
      </c>
      <c r="K134" s="304">
        <v>7043</v>
      </c>
      <c r="L134" s="306">
        <v>5.6023990963615828</v>
      </c>
      <c r="M134" s="304">
        <v>390</v>
      </c>
      <c r="N134" s="306">
        <v>0.25968689649504867</v>
      </c>
      <c r="O134" s="310">
        <v>58179</v>
      </c>
      <c r="P134" s="307">
        <v>46.278855179216315</v>
      </c>
      <c r="Q134" s="308">
        <v>67535</v>
      </c>
      <c r="R134" s="309">
        <v>53.721144820783685</v>
      </c>
      <c r="S134" s="310">
        <v>157938</v>
      </c>
      <c r="T134" s="307">
        <v>47.317993888189825</v>
      </c>
      <c r="U134" s="308">
        <v>175842</v>
      </c>
      <c r="V134" s="311">
        <v>52.682006111810175</v>
      </c>
      <c r="W134" s="310">
        <v>118384</v>
      </c>
      <c r="X134" s="303">
        <v>94.169304930238468</v>
      </c>
      <c r="Y134" s="308">
        <v>7330</v>
      </c>
      <c r="Z134" s="311">
        <v>5.8306950697615223</v>
      </c>
      <c r="AA134" s="310">
        <v>330189</v>
      </c>
      <c r="AB134" s="303">
        <v>98.924141650188744</v>
      </c>
      <c r="AC134" s="310">
        <v>3591</v>
      </c>
      <c r="AD134" s="311">
        <v>1.0758583498112528</v>
      </c>
      <c r="AE134" s="310">
        <v>91751</v>
      </c>
      <c r="AF134" s="303">
        <v>27.488465456288573</v>
      </c>
      <c r="AG134" s="308">
        <v>103402</v>
      </c>
      <c r="AH134" s="303">
        <v>30.979088022050455</v>
      </c>
      <c r="AI134" s="308">
        <v>83615</v>
      </c>
      <c r="AJ134" s="307">
        <v>25.050931751453053</v>
      </c>
      <c r="AK134" s="308">
        <v>53927</v>
      </c>
      <c r="AL134" s="307">
        <v>16.15645035652226</v>
      </c>
      <c r="AM134" s="308">
        <v>476</v>
      </c>
      <c r="AN134" s="303">
        <v>0.14260890406854815</v>
      </c>
      <c r="AO134" s="308">
        <v>609</v>
      </c>
      <c r="AP134" s="311">
        <v>0.18245550961711307</v>
      </c>
      <c r="AQ134" s="599">
        <v>125714</v>
      </c>
      <c r="AR134" s="312">
        <v>333780</v>
      </c>
    </row>
    <row r="135" spans="1:44" ht="15">
      <c r="A135" s="338">
        <v>129</v>
      </c>
      <c r="B135" s="339" t="s">
        <v>3128</v>
      </c>
      <c r="C135" s="302">
        <v>3251</v>
      </c>
      <c r="D135" s="303">
        <v>15.7723656122647</v>
      </c>
      <c r="E135" s="304">
        <v>9236</v>
      </c>
      <c r="F135" s="303">
        <v>44.80884921405007</v>
      </c>
      <c r="G135" s="304">
        <v>7496</v>
      </c>
      <c r="H135" s="303">
        <v>36.367164758393166</v>
      </c>
      <c r="I135" s="304">
        <v>24</v>
      </c>
      <c r="J135" s="305">
        <v>0.11643702697457792</v>
      </c>
      <c r="K135" s="304">
        <v>536</v>
      </c>
      <c r="L135" s="306">
        <v>2.6004269357655736</v>
      </c>
      <c r="M135" s="304">
        <v>69</v>
      </c>
      <c r="N135" s="306">
        <v>0.28314539764542251</v>
      </c>
      <c r="O135" s="310">
        <v>9949</v>
      </c>
      <c r="P135" s="307">
        <v>48.267999223753158</v>
      </c>
      <c r="Q135" s="308">
        <v>10663</v>
      </c>
      <c r="R135" s="309">
        <v>51.732000776246842</v>
      </c>
      <c r="S135" s="310">
        <v>35952</v>
      </c>
      <c r="T135" s="307">
        <v>48.581814250773618</v>
      </c>
      <c r="U135" s="308">
        <v>38051</v>
      </c>
      <c r="V135" s="311">
        <v>51.418185749226389</v>
      </c>
      <c r="W135" s="310">
        <v>18052</v>
      </c>
      <c r="X135" s="303">
        <v>87.580050456045029</v>
      </c>
      <c r="Y135" s="308">
        <v>2560</v>
      </c>
      <c r="Z135" s="311">
        <v>12.419949543954978</v>
      </c>
      <c r="AA135" s="310">
        <v>71357</v>
      </c>
      <c r="AB135" s="303">
        <v>96.424469278272511</v>
      </c>
      <c r="AC135" s="310">
        <v>2646</v>
      </c>
      <c r="AD135" s="311">
        <v>3.5755307217274974</v>
      </c>
      <c r="AE135" s="310">
        <v>19323</v>
      </c>
      <c r="AF135" s="303">
        <v>26.111103603907949</v>
      </c>
      <c r="AG135" s="308">
        <v>25417</v>
      </c>
      <c r="AH135" s="303">
        <v>34.345904895747466</v>
      </c>
      <c r="AI135" s="308">
        <v>18646</v>
      </c>
      <c r="AJ135" s="307">
        <v>25.196275826655679</v>
      </c>
      <c r="AK135" s="308">
        <v>10414</v>
      </c>
      <c r="AL135" s="307">
        <v>14.072402470170129</v>
      </c>
      <c r="AM135" s="308">
        <v>82</v>
      </c>
      <c r="AN135" s="303">
        <v>0.11080631866275692</v>
      </c>
      <c r="AO135" s="308">
        <v>121</v>
      </c>
      <c r="AP135" s="311">
        <v>0.16350688485601933</v>
      </c>
      <c r="AQ135" s="599">
        <v>20612</v>
      </c>
      <c r="AR135" s="312">
        <v>74003</v>
      </c>
    </row>
    <row r="136" spans="1:44" ht="15">
      <c r="A136" s="338">
        <v>212</v>
      </c>
      <c r="B136" s="339" t="s">
        <v>90</v>
      </c>
      <c r="C136" s="302">
        <v>3708</v>
      </c>
      <c r="D136" s="303">
        <v>18.971603990790484</v>
      </c>
      <c r="E136" s="304">
        <v>11303</v>
      </c>
      <c r="F136" s="303">
        <v>57.83064722435406</v>
      </c>
      <c r="G136" s="304">
        <v>4092</v>
      </c>
      <c r="H136" s="303">
        <v>20.936300844205679</v>
      </c>
      <c r="I136" s="304">
        <v>23</v>
      </c>
      <c r="J136" s="305">
        <v>0.117677155282681</v>
      </c>
      <c r="K136" s="304">
        <v>393</v>
      </c>
      <c r="L136" s="306">
        <v>2.0107444359171143</v>
      </c>
      <c r="M136" s="304">
        <v>26</v>
      </c>
      <c r="N136" s="306">
        <v>0.14096272319097838</v>
      </c>
      <c r="O136" s="310">
        <v>9388</v>
      </c>
      <c r="P136" s="307">
        <v>48.032744947556921</v>
      </c>
      <c r="Q136" s="308">
        <v>10157</v>
      </c>
      <c r="R136" s="309">
        <v>51.967255052443086</v>
      </c>
      <c r="S136" s="310">
        <v>24024</v>
      </c>
      <c r="T136" s="307">
        <v>48.291388598536621</v>
      </c>
      <c r="U136" s="308">
        <v>25724</v>
      </c>
      <c r="V136" s="311">
        <v>51.708611401463379</v>
      </c>
      <c r="W136" s="310">
        <v>16042</v>
      </c>
      <c r="X136" s="303">
        <v>82.077257610642107</v>
      </c>
      <c r="Y136" s="308">
        <v>3503</v>
      </c>
      <c r="Z136" s="311">
        <v>17.922742389357893</v>
      </c>
      <c r="AA136" s="310">
        <v>48226</v>
      </c>
      <c r="AB136" s="303">
        <v>96.94058052585028</v>
      </c>
      <c r="AC136" s="310">
        <v>1522</v>
      </c>
      <c r="AD136" s="311">
        <v>3.0594194741497147</v>
      </c>
      <c r="AE136" s="310">
        <v>13500</v>
      </c>
      <c r="AF136" s="303">
        <v>27.136769317359494</v>
      </c>
      <c r="AG136" s="308">
        <v>16662</v>
      </c>
      <c r="AH136" s="303">
        <v>33.492803730803253</v>
      </c>
      <c r="AI136" s="308">
        <v>12166</v>
      </c>
      <c r="AJ136" s="307">
        <v>24.455254482592263</v>
      </c>
      <c r="AK136" s="308">
        <v>7261</v>
      </c>
      <c r="AL136" s="307">
        <v>14.595561630618317</v>
      </c>
      <c r="AM136" s="308">
        <v>58</v>
      </c>
      <c r="AN136" s="303">
        <v>0.11658760151161855</v>
      </c>
      <c r="AO136" s="308">
        <v>101</v>
      </c>
      <c r="AP136" s="311">
        <v>0.20302323711505987</v>
      </c>
      <c r="AQ136" s="599">
        <v>19545</v>
      </c>
      <c r="AR136" s="312">
        <v>49748</v>
      </c>
    </row>
    <row r="137" spans="1:44" ht="15">
      <c r="A137" s="338">
        <v>266</v>
      </c>
      <c r="B137" s="339" t="s">
        <v>104</v>
      </c>
      <c r="C137" s="302">
        <v>4369</v>
      </c>
      <c r="D137" s="303">
        <v>16.257349110664581</v>
      </c>
      <c r="E137" s="304">
        <v>7764</v>
      </c>
      <c r="F137" s="303">
        <v>28.890377316365264</v>
      </c>
      <c r="G137" s="304">
        <v>13615</v>
      </c>
      <c r="H137" s="303">
        <v>50.66235022698519</v>
      </c>
      <c r="I137" s="304">
        <v>136</v>
      </c>
      <c r="J137" s="305">
        <v>0.50606534196621267</v>
      </c>
      <c r="K137" s="304">
        <v>295</v>
      </c>
      <c r="L137" s="306">
        <v>1.0977152638237704</v>
      </c>
      <c r="M137" s="304">
        <v>695</v>
      </c>
      <c r="N137" s="306">
        <v>2.21252726706139</v>
      </c>
      <c r="O137" s="310">
        <v>12861</v>
      </c>
      <c r="P137" s="307">
        <v>47.856664434025454</v>
      </c>
      <c r="Q137" s="308">
        <v>14013</v>
      </c>
      <c r="R137" s="309">
        <v>52.143335565974546</v>
      </c>
      <c r="S137" s="310">
        <v>83855</v>
      </c>
      <c r="T137" s="307">
        <v>45.611544444807066</v>
      </c>
      <c r="U137" s="308">
        <v>99991</v>
      </c>
      <c r="V137" s="311">
        <v>54.388455555192941</v>
      </c>
      <c r="W137" s="310">
        <v>25828</v>
      </c>
      <c r="X137" s="303">
        <v>96.107762149289272</v>
      </c>
      <c r="Y137" s="308">
        <v>1046</v>
      </c>
      <c r="Z137" s="311">
        <v>3.8922378507107238</v>
      </c>
      <c r="AA137" s="310">
        <v>182759</v>
      </c>
      <c r="AB137" s="303">
        <v>99.408744275099821</v>
      </c>
      <c r="AC137" s="310">
        <v>1087</v>
      </c>
      <c r="AD137" s="311">
        <v>0.59125572490018818</v>
      </c>
      <c r="AE137" s="310">
        <v>61582</v>
      </c>
      <c r="AF137" s="303">
        <v>33.496513386203667</v>
      </c>
      <c r="AG137" s="308">
        <v>56909</v>
      </c>
      <c r="AH137" s="303">
        <v>30.954712095993386</v>
      </c>
      <c r="AI137" s="308">
        <v>37892</v>
      </c>
      <c r="AJ137" s="307">
        <v>20.610728544542713</v>
      </c>
      <c r="AK137" s="308">
        <v>26131</v>
      </c>
      <c r="AL137" s="307">
        <v>14.213526538515934</v>
      </c>
      <c r="AM137" s="308">
        <v>517</v>
      </c>
      <c r="AN137" s="303">
        <v>0.28121362444654768</v>
      </c>
      <c r="AO137" s="308">
        <v>815</v>
      </c>
      <c r="AP137" s="311">
        <v>0.44330581029774924</v>
      </c>
      <c r="AQ137" s="599">
        <v>26874</v>
      </c>
      <c r="AR137" s="312">
        <v>183846</v>
      </c>
    </row>
    <row r="138" spans="1:44" ht="15">
      <c r="A138" s="338">
        <v>308</v>
      </c>
      <c r="B138" s="339" t="s">
        <v>112</v>
      </c>
      <c r="C138" s="302">
        <v>2883</v>
      </c>
      <c r="D138" s="303">
        <v>18.133215925529907</v>
      </c>
      <c r="E138" s="304">
        <v>7601</v>
      </c>
      <c r="F138" s="303">
        <v>47.808038241398833</v>
      </c>
      <c r="G138" s="304">
        <v>4683</v>
      </c>
      <c r="H138" s="303">
        <v>29.454682684445562</v>
      </c>
      <c r="I138" s="304">
        <v>6</v>
      </c>
      <c r="J138" s="305">
        <v>3.7738222529718854E-2</v>
      </c>
      <c r="K138" s="304">
        <v>684</v>
      </c>
      <c r="L138" s="306">
        <v>4.3021573683879488</v>
      </c>
      <c r="M138" s="304">
        <v>42</v>
      </c>
      <c r="N138" s="306">
        <v>0.23506988564167725</v>
      </c>
      <c r="O138" s="310">
        <v>7552</v>
      </c>
      <c r="P138" s="307">
        <v>47.499842757406121</v>
      </c>
      <c r="Q138" s="308">
        <v>8347</v>
      </c>
      <c r="R138" s="309">
        <v>52.500157242593872</v>
      </c>
      <c r="S138" s="310">
        <v>18448</v>
      </c>
      <c r="T138" s="307">
        <v>49.816375027003673</v>
      </c>
      <c r="U138" s="308">
        <v>18584</v>
      </c>
      <c r="V138" s="311">
        <v>50.183624972996334</v>
      </c>
      <c r="W138" s="310">
        <v>10982</v>
      </c>
      <c r="X138" s="303">
        <v>69.073526636895394</v>
      </c>
      <c r="Y138" s="308">
        <v>4917</v>
      </c>
      <c r="Z138" s="311">
        <v>30.926473363104595</v>
      </c>
      <c r="AA138" s="310">
        <v>34473</v>
      </c>
      <c r="AB138" s="303">
        <v>93.08976020738821</v>
      </c>
      <c r="AC138" s="310">
        <v>2559</v>
      </c>
      <c r="AD138" s="311">
        <v>6.9102397926117956</v>
      </c>
      <c r="AE138" s="310">
        <v>8825</v>
      </c>
      <c r="AF138" s="303">
        <v>23.830740980773385</v>
      </c>
      <c r="AG138" s="308">
        <v>12967</v>
      </c>
      <c r="AH138" s="303">
        <v>35.015662130049684</v>
      </c>
      <c r="AI138" s="308">
        <v>9719</v>
      </c>
      <c r="AJ138" s="307">
        <v>26.244869302225105</v>
      </c>
      <c r="AK138" s="308">
        <v>5426</v>
      </c>
      <c r="AL138" s="307">
        <v>14.652192698206957</v>
      </c>
      <c r="AM138" s="308">
        <v>40</v>
      </c>
      <c r="AN138" s="303">
        <v>0.10801468999783971</v>
      </c>
      <c r="AO138" s="308">
        <v>55</v>
      </c>
      <c r="AP138" s="311">
        <v>0.1485201987470296</v>
      </c>
      <c r="AQ138" s="599">
        <v>15899</v>
      </c>
      <c r="AR138" s="312">
        <v>37032</v>
      </c>
    </row>
    <row r="139" spans="1:44" ht="15">
      <c r="A139" s="338">
        <v>360</v>
      </c>
      <c r="B139" s="339" t="s">
        <v>3129</v>
      </c>
      <c r="C139" s="302">
        <v>14710</v>
      </c>
      <c r="D139" s="303">
        <v>22.730082205327896</v>
      </c>
      <c r="E139" s="304">
        <v>23125</v>
      </c>
      <c r="F139" s="303">
        <v>35.733049014154147</v>
      </c>
      <c r="G139" s="304">
        <v>23096</v>
      </c>
      <c r="H139" s="303">
        <v>35.688237839174235</v>
      </c>
      <c r="I139" s="304">
        <v>628</v>
      </c>
      <c r="J139" s="305">
        <v>0.97039372025465098</v>
      </c>
      <c r="K139" s="304">
        <v>2787</v>
      </c>
      <c r="L139" s="306">
        <v>4.3065084368625994</v>
      </c>
      <c r="M139" s="304">
        <v>370</v>
      </c>
      <c r="N139" s="306">
        <v>0.35484906872190108</v>
      </c>
      <c r="O139" s="310">
        <v>31256</v>
      </c>
      <c r="P139" s="307">
        <v>48.297175350763332</v>
      </c>
      <c r="Q139" s="308">
        <v>33460</v>
      </c>
      <c r="R139" s="309">
        <v>51.702824649236668</v>
      </c>
      <c r="S139" s="310">
        <v>119647</v>
      </c>
      <c r="T139" s="307">
        <v>47.576575752635371</v>
      </c>
      <c r="U139" s="308">
        <v>131836</v>
      </c>
      <c r="V139" s="311">
        <v>52.423424247364636</v>
      </c>
      <c r="W139" s="310">
        <v>59496</v>
      </c>
      <c r="X139" s="303">
        <v>91.933988503615794</v>
      </c>
      <c r="Y139" s="308">
        <v>5220</v>
      </c>
      <c r="Z139" s="311">
        <v>8.0660114963842009</v>
      </c>
      <c r="AA139" s="310">
        <v>247976</v>
      </c>
      <c r="AB139" s="303">
        <v>98.605472338090451</v>
      </c>
      <c r="AC139" s="310">
        <v>3507</v>
      </c>
      <c r="AD139" s="311">
        <v>1.3945276619095526</v>
      </c>
      <c r="AE139" s="310">
        <v>71622</v>
      </c>
      <c r="AF139" s="303">
        <v>28.479857485396625</v>
      </c>
      <c r="AG139" s="308">
        <v>80141</v>
      </c>
      <c r="AH139" s="303">
        <v>31.867362803847577</v>
      </c>
      <c r="AI139" s="308">
        <v>59932</v>
      </c>
      <c r="AJ139" s="307">
        <v>23.831431945698121</v>
      </c>
      <c r="AK139" s="308">
        <v>39033</v>
      </c>
      <c r="AL139" s="307">
        <v>15.521128664760639</v>
      </c>
      <c r="AM139" s="308">
        <v>282</v>
      </c>
      <c r="AN139" s="303">
        <v>0.11213481626988703</v>
      </c>
      <c r="AO139" s="308">
        <v>473</v>
      </c>
      <c r="AP139" s="311">
        <v>0.18808428402715094</v>
      </c>
      <c r="AQ139" s="599">
        <v>64716</v>
      </c>
      <c r="AR139" s="312">
        <v>251483</v>
      </c>
    </row>
    <row r="140" spans="1:44" ht="15">
      <c r="A140" s="338">
        <v>380</v>
      </c>
      <c r="B140" s="339" t="s">
        <v>139</v>
      </c>
      <c r="C140" s="302">
        <v>2105</v>
      </c>
      <c r="D140" s="303">
        <v>17.572418398864681</v>
      </c>
      <c r="E140" s="304">
        <v>4473</v>
      </c>
      <c r="F140" s="303">
        <v>37.340345604808419</v>
      </c>
      <c r="G140" s="304">
        <v>3871</v>
      </c>
      <c r="H140" s="303">
        <v>32.314884381000084</v>
      </c>
      <c r="I140" s="304">
        <v>18</v>
      </c>
      <c r="J140" s="305">
        <v>0.15026296018031557</v>
      </c>
      <c r="K140" s="304">
        <v>1439</v>
      </c>
      <c r="L140" s="306">
        <v>12.012688872193005</v>
      </c>
      <c r="M140" s="304">
        <v>73</v>
      </c>
      <c r="N140" s="306">
        <v>0.4471579671510878</v>
      </c>
      <c r="O140" s="310">
        <v>5577</v>
      </c>
      <c r="P140" s="307">
        <v>46.556473829201103</v>
      </c>
      <c r="Q140" s="308">
        <v>6402</v>
      </c>
      <c r="R140" s="309">
        <v>53.443526170798897</v>
      </c>
      <c r="S140" s="310">
        <v>20965</v>
      </c>
      <c r="T140" s="307">
        <v>47.489070605024125</v>
      </c>
      <c r="U140" s="308">
        <v>23182</v>
      </c>
      <c r="V140" s="311">
        <v>52.510929394975882</v>
      </c>
      <c r="W140" s="310">
        <v>11068</v>
      </c>
      <c r="X140" s="303">
        <v>92.395024626429588</v>
      </c>
      <c r="Y140" s="308">
        <v>911</v>
      </c>
      <c r="Z140" s="311">
        <v>7.6049753735704151</v>
      </c>
      <c r="AA140" s="310">
        <v>43505</v>
      </c>
      <c r="AB140" s="303">
        <v>98.545767549323841</v>
      </c>
      <c r="AC140" s="310">
        <v>642</v>
      </c>
      <c r="AD140" s="311">
        <v>1.4542324506761501</v>
      </c>
      <c r="AE140" s="310">
        <v>13018</v>
      </c>
      <c r="AF140" s="303">
        <v>29.487847418850659</v>
      </c>
      <c r="AG140" s="308">
        <v>14295</v>
      </c>
      <c r="AH140" s="303">
        <v>32.380456203139509</v>
      </c>
      <c r="AI140" s="308">
        <v>10105</v>
      </c>
      <c r="AJ140" s="307">
        <v>22.889437560876164</v>
      </c>
      <c r="AK140" s="308">
        <v>6580</v>
      </c>
      <c r="AL140" s="307">
        <v>14.904750039640295</v>
      </c>
      <c r="AM140" s="308">
        <v>59</v>
      </c>
      <c r="AN140" s="303">
        <v>0.13364441524905429</v>
      </c>
      <c r="AO140" s="308">
        <v>90</v>
      </c>
      <c r="AP140" s="311">
        <v>0.20386436224432014</v>
      </c>
      <c r="AQ140" s="599">
        <v>11979</v>
      </c>
      <c r="AR140" s="312">
        <v>44147</v>
      </c>
    </row>
    <row r="141" spans="1:44" ht="15.75" thickBot="1">
      <c r="A141" s="338">
        <v>631</v>
      </c>
      <c r="B141" s="339" t="s">
        <v>185</v>
      </c>
      <c r="C141" s="327">
        <v>2647</v>
      </c>
      <c r="D141" s="328">
        <v>20.718534752661238</v>
      </c>
      <c r="E141" s="329">
        <v>4073</v>
      </c>
      <c r="F141" s="328">
        <v>31.880087664370691</v>
      </c>
      <c r="G141" s="329">
        <v>5343</v>
      </c>
      <c r="H141" s="328">
        <v>41.820601127113335</v>
      </c>
      <c r="I141" s="329">
        <v>24</v>
      </c>
      <c r="J141" s="330">
        <v>0.18785222291797118</v>
      </c>
      <c r="K141" s="329">
        <v>596</v>
      </c>
      <c r="L141" s="331">
        <v>4.6649968691296184</v>
      </c>
      <c r="M141" s="304">
        <v>93</v>
      </c>
      <c r="N141" s="306">
        <v>0.6203987095706841</v>
      </c>
      <c r="O141" s="335">
        <v>5998</v>
      </c>
      <c r="P141" s="332">
        <v>46.94740137758297</v>
      </c>
      <c r="Q141" s="333">
        <v>6778</v>
      </c>
      <c r="R141" s="334">
        <v>53.052598622417037</v>
      </c>
      <c r="S141" s="335">
        <v>33803</v>
      </c>
      <c r="T141" s="332">
        <v>45.825877121631144</v>
      </c>
      <c r="U141" s="333">
        <v>39961</v>
      </c>
      <c r="V141" s="336">
        <v>54.174122878368848</v>
      </c>
      <c r="W141" s="335">
        <v>11992</v>
      </c>
      <c r="X141" s="328">
        <v>93.863494051346279</v>
      </c>
      <c r="Y141" s="333">
        <v>784</v>
      </c>
      <c r="Z141" s="336">
        <v>6.1365059486537259</v>
      </c>
      <c r="AA141" s="335">
        <v>73235</v>
      </c>
      <c r="AB141" s="328">
        <v>99.282848001735275</v>
      </c>
      <c r="AC141" s="335">
        <v>529</v>
      </c>
      <c r="AD141" s="336">
        <v>0.71715199826473619</v>
      </c>
      <c r="AE141" s="335">
        <v>24497</v>
      </c>
      <c r="AF141" s="328">
        <v>33.209966921533542</v>
      </c>
      <c r="AG141" s="333">
        <v>23227</v>
      </c>
      <c r="AH141" s="328">
        <v>31.488259855756194</v>
      </c>
      <c r="AI141" s="333">
        <v>15306</v>
      </c>
      <c r="AJ141" s="332">
        <v>20.749959329754354</v>
      </c>
      <c r="AK141" s="333">
        <v>10339</v>
      </c>
      <c r="AL141" s="332">
        <v>14.01632232525351</v>
      </c>
      <c r="AM141" s="308">
        <v>158</v>
      </c>
      <c r="AN141" s="328">
        <v>0.21419662708096091</v>
      </c>
      <c r="AO141" s="308">
        <v>237</v>
      </c>
      <c r="AP141" s="336">
        <v>0.32129494062144132</v>
      </c>
      <c r="AQ141" s="604">
        <v>12776</v>
      </c>
      <c r="AR141" s="337">
        <v>73764</v>
      </c>
    </row>
    <row r="142" spans="1:44" s="62" customFormat="1">
      <c r="A142"/>
    </row>
    <row r="143" spans="1:44">
      <c r="A143" s="219" t="s">
        <v>426</v>
      </c>
      <c r="B143" s="817" t="s">
        <v>3130</v>
      </c>
      <c r="C143" s="818"/>
      <c r="D143" s="818"/>
      <c r="E143" s="818"/>
      <c r="F143" s="818"/>
      <c r="G143" s="818"/>
      <c r="H143" s="818"/>
      <c r="I143" s="818"/>
      <c r="J143" s="818"/>
      <c r="K143" s="818"/>
      <c r="L143" s="818"/>
      <c r="M143" s="818"/>
      <c r="N143" s="818"/>
      <c r="O143" s="819"/>
      <c r="P143" s="743" t="s">
        <v>433</v>
      </c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</row>
    <row r="144" spans="1:44">
      <c r="A144" s="222" t="s">
        <v>428</v>
      </c>
      <c r="B144" s="820" t="s">
        <v>429</v>
      </c>
      <c r="C144" s="821"/>
      <c r="D144" s="821"/>
      <c r="E144" s="821"/>
      <c r="F144" s="821"/>
      <c r="G144" s="821"/>
      <c r="H144" s="821"/>
      <c r="I144" s="821"/>
      <c r="J144" s="821"/>
      <c r="K144" s="821"/>
      <c r="L144" s="821"/>
      <c r="M144" s="821"/>
      <c r="N144" s="821"/>
      <c r="O144" s="821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</row>
    <row r="145" spans="2:44"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</row>
    <row r="146" spans="2:44">
      <c r="B146" s="59"/>
    </row>
  </sheetData>
  <sheetProtection autoFilter="0"/>
  <mergeCells count="16">
    <mergeCell ref="AQ5:AQ6"/>
    <mergeCell ref="S5:V5"/>
    <mergeCell ref="AE5:AP5"/>
    <mergeCell ref="B1:AR1"/>
    <mergeCell ref="AR5:AR6"/>
    <mergeCell ref="B5:B6"/>
    <mergeCell ref="C5:N5"/>
    <mergeCell ref="C2:AR2"/>
    <mergeCell ref="C3:AR3"/>
    <mergeCell ref="C4:AR4"/>
    <mergeCell ref="AA5:AD5"/>
    <mergeCell ref="B143:O143"/>
    <mergeCell ref="B144:O144"/>
    <mergeCell ref="A5:A6"/>
    <mergeCell ref="O5:R5"/>
    <mergeCell ref="W5:Z5"/>
  </mergeCells>
  <pageMargins left="0.31496062992125984" right="0.19685039370078741" top="0.78740157480314965" bottom="0.78740157480314965" header="0" footer="0"/>
  <pageSetup scale="72" orientation="portrait" r:id="rId1"/>
  <headerFooter alignWithMargins="0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W144"/>
  <sheetViews>
    <sheetView showGridLines="0" view="pageBreakPreview" zoomScaleNormal="90" zoomScaleSheetLayoutView="100" workbookViewId="0">
      <pane xSplit="2" ySplit="5" topLeftCell="C45" activePane="bottomRight" state="frozen"/>
      <selection pane="bottomRight" activeCell="E52" sqref="E52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9.7109375" customWidth="1"/>
    <col min="2" max="2" width="20.140625" style="58" customWidth="1"/>
    <col min="3" max="13" width="11.42578125" style="63"/>
    <col min="14" max="14" width="12.42578125" style="63" customWidth="1"/>
    <col min="15" max="17" width="11.42578125" style="63"/>
    <col min="18" max="18" width="12.85546875" style="63" customWidth="1"/>
    <col min="19" max="16384" width="11.42578125" style="63"/>
  </cols>
  <sheetData>
    <row r="1" spans="1:23" ht="90.75" customHeight="1" thickBot="1">
      <c r="A1" s="204"/>
      <c r="B1" s="205"/>
      <c r="C1" s="569"/>
      <c r="D1" s="957" t="s">
        <v>3131</v>
      </c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9"/>
      <c r="R1" s="570" t="s">
        <v>433</v>
      </c>
    </row>
    <row r="2" spans="1:23" ht="15" customHeight="1">
      <c r="A2" s="960" t="s">
        <v>3087</v>
      </c>
      <c r="B2" s="964" t="s">
        <v>3088</v>
      </c>
      <c r="C2" s="962" t="s">
        <v>281</v>
      </c>
      <c r="D2" s="965" t="s">
        <v>3132</v>
      </c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7"/>
      <c r="R2" s="961" t="s">
        <v>3133</v>
      </c>
    </row>
    <row r="3" spans="1:23" ht="12.75" customHeight="1">
      <c r="A3" s="960"/>
      <c r="B3" s="964"/>
      <c r="C3" s="963"/>
      <c r="D3" s="968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70"/>
      <c r="R3" s="961"/>
    </row>
    <row r="4" spans="1:23" ht="18.75" customHeight="1">
      <c r="A4" s="960"/>
      <c r="B4" s="964"/>
      <c r="C4" s="963"/>
      <c r="D4" s="554" t="s">
        <v>3134</v>
      </c>
      <c r="E4" s="554" t="s">
        <v>484</v>
      </c>
      <c r="F4" s="554" t="s">
        <v>3135</v>
      </c>
      <c r="G4" s="554" t="s">
        <v>484</v>
      </c>
      <c r="H4" s="554" t="s">
        <v>3136</v>
      </c>
      <c r="I4" s="554" t="s">
        <v>484</v>
      </c>
      <c r="J4" s="554" t="s">
        <v>3137</v>
      </c>
      <c r="K4" s="554" t="s">
        <v>484</v>
      </c>
      <c r="L4" s="554" t="s">
        <v>3138</v>
      </c>
      <c r="M4" s="554" t="s">
        <v>484</v>
      </c>
      <c r="N4" s="554" t="s">
        <v>3139</v>
      </c>
      <c r="O4" s="554" t="s">
        <v>484</v>
      </c>
      <c r="P4" s="554" t="s">
        <v>3140</v>
      </c>
      <c r="Q4" s="554" t="s">
        <v>484</v>
      </c>
      <c r="R4" s="961"/>
    </row>
    <row r="5" spans="1:23" ht="20.25" customHeight="1">
      <c r="A5" s="960"/>
      <c r="B5" s="555" t="s">
        <v>3109</v>
      </c>
      <c r="C5" s="556">
        <v>6994792</v>
      </c>
      <c r="D5" s="556">
        <v>31219</v>
      </c>
      <c r="E5" s="557">
        <v>1.1473397550156377</v>
      </c>
      <c r="F5" s="556">
        <v>149275</v>
      </c>
      <c r="G5" s="558">
        <v>5.4860547080290631</v>
      </c>
      <c r="H5" s="556">
        <v>410645</v>
      </c>
      <c r="I5" s="557">
        <v>15.091749694045181</v>
      </c>
      <c r="J5" s="556">
        <v>1249996</v>
      </c>
      <c r="K5" s="559">
        <v>45.939014843861976</v>
      </c>
      <c r="L5" s="556">
        <v>445502</v>
      </c>
      <c r="M5" s="559">
        <v>16.372790785706673</v>
      </c>
      <c r="N5" s="556">
        <v>366788</v>
      </c>
      <c r="O5" s="560">
        <v>13.479946637069595</v>
      </c>
      <c r="P5" s="556">
        <v>67565</v>
      </c>
      <c r="Q5" s="560">
        <v>2.4831035762718714</v>
      </c>
      <c r="R5" s="607">
        <v>2720990</v>
      </c>
    </row>
    <row r="6" spans="1:23" ht="24.75" customHeight="1">
      <c r="A6" s="17">
        <v>1</v>
      </c>
      <c r="B6" s="64" t="s">
        <v>288</v>
      </c>
      <c r="C6" s="453">
        <v>112081</v>
      </c>
      <c r="D6" s="65">
        <v>723</v>
      </c>
      <c r="E6" s="68">
        <v>1.1536252233852438</v>
      </c>
      <c r="F6" s="65">
        <v>3403</v>
      </c>
      <c r="G6" s="68">
        <v>5.4298570334439615</v>
      </c>
      <c r="H6" s="65">
        <v>10180</v>
      </c>
      <c r="I6" s="68">
        <v>16.243298442685731</v>
      </c>
      <c r="J6" s="65">
        <v>26880</v>
      </c>
      <c r="K6" s="68">
        <v>42.889966811335206</v>
      </c>
      <c r="L6" s="65">
        <v>10601</v>
      </c>
      <c r="M6" s="68">
        <v>16.91504978299719</v>
      </c>
      <c r="N6" s="65">
        <v>9133</v>
      </c>
      <c r="O6" s="68">
        <v>14.572695940771</v>
      </c>
      <c r="P6" s="65">
        <v>1752</v>
      </c>
      <c r="Q6" s="68">
        <v>2.7955067653816696</v>
      </c>
      <c r="R6" s="174">
        <v>62672</v>
      </c>
      <c r="S6"/>
      <c r="T6"/>
      <c r="U6"/>
      <c r="V6"/>
      <c r="W6"/>
    </row>
    <row r="7" spans="1:23" ht="15">
      <c r="A7" s="347">
        <v>142</v>
      </c>
      <c r="B7" s="347" t="s">
        <v>67</v>
      </c>
      <c r="C7" s="501">
        <v>4746</v>
      </c>
      <c r="D7" s="304">
        <v>25</v>
      </c>
      <c r="E7" s="303">
        <v>0.82946250829462509</v>
      </c>
      <c r="F7" s="304">
        <v>133</v>
      </c>
      <c r="G7" s="303">
        <v>4.4127405441274057</v>
      </c>
      <c r="H7" s="304">
        <v>434</v>
      </c>
      <c r="I7" s="303">
        <v>14.399469143994692</v>
      </c>
      <c r="J7" s="304">
        <v>1145</v>
      </c>
      <c r="K7" s="303">
        <v>37.989382879893832</v>
      </c>
      <c r="L7" s="304">
        <v>564</v>
      </c>
      <c r="M7" s="303">
        <v>18.712674187126744</v>
      </c>
      <c r="N7" s="304">
        <v>589</v>
      </c>
      <c r="O7" s="303">
        <v>19.542136695421366</v>
      </c>
      <c r="P7" s="304">
        <v>124</v>
      </c>
      <c r="Q7" s="303">
        <v>4.1141340411413401</v>
      </c>
      <c r="R7" s="353">
        <v>3014</v>
      </c>
      <c r="S7"/>
      <c r="T7"/>
      <c r="U7"/>
      <c r="V7"/>
      <c r="W7"/>
    </row>
    <row r="8" spans="1:23" ht="15">
      <c r="A8" s="347">
        <v>425</v>
      </c>
      <c r="B8" s="347" t="s">
        <v>147</v>
      </c>
      <c r="C8" s="501">
        <v>8638</v>
      </c>
      <c r="D8" s="304">
        <v>57</v>
      </c>
      <c r="E8" s="303">
        <v>0.9623501603916933</v>
      </c>
      <c r="F8" s="304">
        <v>272</v>
      </c>
      <c r="G8" s="303">
        <v>4.5922674320445722</v>
      </c>
      <c r="H8" s="304">
        <v>921</v>
      </c>
      <c r="I8" s="303">
        <v>15.549552591592096</v>
      </c>
      <c r="J8" s="304">
        <v>2440</v>
      </c>
      <c r="K8" s="303">
        <v>41.195340199223367</v>
      </c>
      <c r="L8" s="304">
        <v>1075</v>
      </c>
      <c r="M8" s="303">
        <v>18.149586358264393</v>
      </c>
      <c r="N8" s="304">
        <v>945</v>
      </c>
      <c r="O8" s="303">
        <v>15.954752659125443</v>
      </c>
      <c r="P8" s="304">
        <v>213</v>
      </c>
      <c r="Q8" s="303">
        <v>3.5961505993584328</v>
      </c>
      <c r="R8" s="353">
        <v>5923</v>
      </c>
      <c r="S8"/>
      <c r="T8"/>
      <c r="U8"/>
      <c r="V8"/>
      <c r="W8"/>
    </row>
    <row r="9" spans="1:23" ht="15">
      <c r="A9" s="347">
        <v>579</v>
      </c>
      <c r="B9" s="347" t="s">
        <v>171</v>
      </c>
      <c r="C9" s="501">
        <v>42638</v>
      </c>
      <c r="D9" s="304">
        <v>331</v>
      </c>
      <c r="E9" s="303">
        <v>1.2537878787878787</v>
      </c>
      <c r="F9" s="304">
        <v>1433</v>
      </c>
      <c r="G9" s="303">
        <v>5.4280303030303036</v>
      </c>
      <c r="H9" s="304">
        <v>4007</v>
      </c>
      <c r="I9" s="303">
        <v>15.178030303030305</v>
      </c>
      <c r="J9" s="304">
        <v>11317</v>
      </c>
      <c r="K9" s="303">
        <v>42.867424242424242</v>
      </c>
      <c r="L9" s="304">
        <v>4579</v>
      </c>
      <c r="M9" s="303">
        <v>17.344696969696972</v>
      </c>
      <c r="N9" s="304">
        <v>4022</v>
      </c>
      <c r="O9" s="303">
        <v>15.234848484848484</v>
      </c>
      <c r="P9" s="304">
        <v>711</v>
      </c>
      <c r="Q9" s="303">
        <v>2.6931818181818183</v>
      </c>
      <c r="R9" s="353">
        <v>26400</v>
      </c>
      <c r="S9"/>
      <c r="T9"/>
      <c r="U9"/>
      <c r="V9"/>
      <c r="W9"/>
    </row>
    <row r="10" spans="1:23" ht="15">
      <c r="A10" s="347">
        <v>585</v>
      </c>
      <c r="B10" s="347" t="s">
        <v>173</v>
      </c>
      <c r="C10" s="501">
        <v>15123</v>
      </c>
      <c r="D10" s="304">
        <v>62</v>
      </c>
      <c r="E10" s="303">
        <v>0.86883408071748891</v>
      </c>
      <c r="F10" s="304">
        <v>310</v>
      </c>
      <c r="G10" s="303">
        <v>4.3441704035874444</v>
      </c>
      <c r="H10" s="304">
        <v>1017</v>
      </c>
      <c r="I10" s="303">
        <v>14.251681614349776</v>
      </c>
      <c r="J10" s="304">
        <v>2839</v>
      </c>
      <c r="K10" s="303">
        <v>39.784192825112108</v>
      </c>
      <c r="L10" s="304">
        <v>1385</v>
      </c>
      <c r="M10" s="303">
        <v>19.408632286995516</v>
      </c>
      <c r="N10" s="304">
        <v>1285</v>
      </c>
      <c r="O10" s="303">
        <v>18.007286995515695</v>
      </c>
      <c r="P10" s="304">
        <v>238</v>
      </c>
      <c r="Q10" s="303">
        <v>3.3352017937219731</v>
      </c>
      <c r="R10" s="353">
        <v>7136</v>
      </c>
      <c r="S10"/>
      <c r="T10"/>
      <c r="U10"/>
      <c r="V10"/>
      <c r="W10"/>
    </row>
    <row r="11" spans="1:23" ht="15">
      <c r="A11" s="347">
        <v>591</v>
      </c>
      <c r="B11" s="347" t="s">
        <v>175</v>
      </c>
      <c r="C11" s="501">
        <v>19871</v>
      </c>
      <c r="D11" s="304">
        <v>136</v>
      </c>
      <c r="E11" s="303">
        <v>1.2990734549622696</v>
      </c>
      <c r="F11" s="304">
        <v>659</v>
      </c>
      <c r="G11" s="303">
        <v>6.2947750501480559</v>
      </c>
      <c r="H11" s="304">
        <v>1711</v>
      </c>
      <c r="I11" s="303">
        <v>16.343490304709142</v>
      </c>
      <c r="J11" s="304">
        <v>4896</v>
      </c>
      <c r="K11" s="303">
        <v>46.766644378641701</v>
      </c>
      <c r="L11" s="304">
        <v>1606</v>
      </c>
      <c r="M11" s="303">
        <v>15.340529181392684</v>
      </c>
      <c r="N11" s="304">
        <v>1237</v>
      </c>
      <c r="O11" s="303">
        <v>11.815837233737701</v>
      </c>
      <c r="P11" s="304">
        <v>224</v>
      </c>
      <c r="Q11" s="303">
        <v>2.1396503964084443</v>
      </c>
      <c r="R11" s="353">
        <v>10469</v>
      </c>
      <c r="S11"/>
      <c r="T11"/>
      <c r="U11"/>
      <c r="V11"/>
      <c r="W11"/>
    </row>
    <row r="12" spans="1:23" ht="15">
      <c r="A12" s="347">
        <v>893</v>
      </c>
      <c r="B12" s="347" t="s">
        <v>265</v>
      </c>
      <c r="C12" s="501">
        <v>21065</v>
      </c>
      <c r="D12" s="304">
        <v>112</v>
      </c>
      <c r="E12" s="303">
        <v>1.1510791366906474</v>
      </c>
      <c r="F12" s="304">
        <v>596</v>
      </c>
      <c r="G12" s="303">
        <v>6.1253854059609454</v>
      </c>
      <c r="H12" s="304">
        <v>2090</v>
      </c>
      <c r="I12" s="303">
        <v>21.479958890030833</v>
      </c>
      <c r="J12" s="304">
        <v>4243</v>
      </c>
      <c r="K12" s="303">
        <v>43.607399794450153</v>
      </c>
      <c r="L12" s="304">
        <v>1392</v>
      </c>
      <c r="M12" s="303">
        <v>14.306269270298047</v>
      </c>
      <c r="N12" s="304">
        <v>1055</v>
      </c>
      <c r="O12" s="303">
        <v>10.842754367934223</v>
      </c>
      <c r="P12" s="304">
        <v>242</v>
      </c>
      <c r="Q12" s="303">
        <v>2.487153134635149</v>
      </c>
      <c r="R12" s="353">
        <v>9730</v>
      </c>
      <c r="S12"/>
      <c r="T12"/>
      <c r="U12"/>
      <c r="V12"/>
      <c r="W12"/>
    </row>
    <row r="13" spans="1:23">
      <c r="A13" s="17">
        <v>2</v>
      </c>
      <c r="B13" s="64" t="s">
        <v>295</v>
      </c>
      <c r="C13" s="453">
        <v>273045</v>
      </c>
      <c r="D13" s="66">
        <v>3921</v>
      </c>
      <c r="E13" s="69">
        <v>1.741420583493589</v>
      </c>
      <c r="F13" s="66">
        <v>15666</v>
      </c>
      <c r="G13" s="69">
        <v>6.9576880543255708</v>
      </c>
      <c r="H13" s="66">
        <v>43925</v>
      </c>
      <c r="I13" s="69">
        <v>19.508262976270313</v>
      </c>
      <c r="J13" s="66">
        <v>102248</v>
      </c>
      <c r="K13" s="69">
        <v>45.411061418274038</v>
      </c>
      <c r="L13" s="66">
        <v>31824</v>
      </c>
      <c r="M13" s="69">
        <v>14.133886419051256</v>
      </c>
      <c r="N13" s="66">
        <v>23277</v>
      </c>
      <c r="O13" s="70">
        <v>10.337935965820014</v>
      </c>
      <c r="P13" s="66">
        <v>4300</v>
      </c>
      <c r="Q13" s="70">
        <v>1.9097445827652211</v>
      </c>
      <c r="R13" s="252">
        <v>225161</v>
      </c>
      <c r="S13"/>
      <c r="T13"/>
      <c r="U13"/>
      <c r="V13"/>
      <c r="W13"/>
    </row>
    <row r="14" spans="1:23" ht="15">
      <c r="A14" s="347">
        <v>120</v>
      </c>
      <c r="B14" s="347" t="s">
        <v>57</v>
      </c>
      <c r="C14" s="501">
        <v>31798</v>
      </c>
      <c r="D14" s="304">
        <v>413</v>
      </c>
      <c r="E14" s="303">
        <v>1.811800833516122</v>
      </c>
      <c r="F14" s="304">
        <v>1501</v>
      </c>
      <c r="G14" s="303">
        <v>6.5847773634568982</v>
      </c>
      <c r="H14" s="304">
        <v>4735</v>
      </c>
      <c r="I14" s="303">
        <v>20.772099144549244</v>
      </c>
      <c r="J14" s="304">
        <v>10145</v>
      </c>
      <c r="K14" s="303">
        <v>44.505373985523136</v>
      </c>
      <c r="L14" s="304">
        <v>3159</v>
      </c>
      <c r="M14" s="303">
        <v>13.858302259267383</v>
      </c>
      <c r="N14" s="304">
        <v>2304</v>
      </c>
      <c r="O14" s="303">
        <v>10.107479710462821</v>
      </c>
      <c r="P14" s="304">
        <v>538</v>
      </c>
      <c r="Q14" s="303">
        <v>2.3601667032243911</v>
      </c>
      <c r="R14" s="353">
        <v>22795</v>
      </c>
      <c r="S14"/>
      <c r="T14"/>
      <c r="U14"/>
      <c r="V14"/>
      <c r="W14"/>
    </row>
    <row r="15" spans="1:23" ht="15">
      <c r="A15" s="347">
        <v>154</v>
      </c>
      <c r="B15" s="347" t="s">
        <v>77</v>
      </c>
      <c r="C15" s="501">
        <v>99959</v>
      </c>
      <c r="D15" s="304">
        <v>1188</v>
      </c>
      <c r="E15" s="303">
        <v>1.5219842164599773</v>
      </c>
      <c r="F15" s="304">
        <v>5107</v>
      </c>
      <c r="G15" s="303">
        <v>6.5427385466844319</v>
      </c>
      <c r="H15" s="304">
        <v>14193</v>
      </c>
      <c r="I15" s="303">
        <v>18.183099313313519</v>
      </c>
      <c r="J15" s="304">
        <v>35108</v>
      </c>
      <c r="K15" s="303">
        <v>44.977964538280204</v>
      </c>
      <c r="L15" s="304">
        <v>11889</v>
      </c>
      <c r="M15" s="303">
        <v>15.231372348057803</v>
      </c>
      <c r="N15" s="304">
        <v>8927</v>
      </c>
      <c r="O15" s="303">
        <v>11.436660858870555</v>
      </c>
      <c r="P15" s="304">
        <v>1644</v>
      </c>
      <c r="Q15" s="303">
        <v>2.1061801783335041</v>
      </c>
      <c r="R15" s="353">
        <v>78056</v>
      </c>
      <c r="S15"/>
      <c r="T15"/>
      <c r="U15"/>
      <c r="V15"/>
      <c r="W15"/>
    </row>
    <row r="16" spans="1:23" ht="15">
      <c r="A16" s="347">
        <v>250</v>
      </c>
      <c r="B16" s="347" t="s">
        <v>99</v>
      </c>
      <c r="C16" s="501">
        <v>56392</v>
      </c>
      <c r="D16" s="304">
        <v>867</v>
      </c>
      <c r="E16" s="303">
        <v>1.8056481172942354</v>
      </c>
      <c r="F16" s="304">
        <v>3386</v>
      </c>
      <c r="G16" s="303">
        <v>7.0518160613128957</v>
      </c>
      <c r="H16" s="304">
        <v>9825</v>
      </c>
      <c r="I16" s="303">
        <v>20.46192935688104</v>
      </c>
      <c r="J16" s="304">
        <v>22011</v>
      </c>
      <c r="K16" s="303">
        <v>45.840969676774407</v>
      </c>
      <c r="L16" s="304">
        <v>6454</v>
      </c>
      <c r="M16" s="303">
        <v>13.441352882372543</v>
      </c>
      <c r="N16" s="304">
        <v>4723</v>
      </c>
      <c r="O16" s="303">
        <v>9.8363045651449514</v>
      </c>
      <c r="P16" s="304">
        <v>750</v>
      </c>
      <c r="Q16" s="303">
        <v>1.5619793402199267</v>
      </c>
      <c r="R16" s="353">
        <v>48016</v>
      </c>
      <c r="S16"/>
      <c r="T16"/>
      <c r="U16"/>
      <c r="V16"/>
      <c r="W16"/>
    </row>
    <row r="17" spans="1:23" ht="15">
      <c r="A17" s="347">
        <v>495</v>
      </c>
      <c r="B17" s="347" t="s">
        <v>161</v>
      </c>
      <c r="C17" s="501">
        <v>28653</v>
      </c>
      <c r="D17" s="304">
        <v>585</v>
      </c>
      <c r="E17" s="303">
        <v>2.2525991528686946</v>
      </c>
      <c r="F17" s="304">
        <v>2189</v>
      </c>
      <c r="G17" s="303">
        <v>8.4289564882556807</v>
      </c>
      <c r="H17" s="304">
        <v>5279</v>
      </c>
      <c r="I17" s="303">
        <v>20.327300731613402</v>
      </c>
      <c r="J17" s="304">
        <v>11547</v>
      </c>
      <c r="K17" s="303">
        <v>44.46284174046977</v>
      </c>
      <c r="L17" s="304">
        <v>3334</v>
      </c>
      <c r="M17" s="303">
        <v>12.837889872930305</v>
      </c>
      <c r="N17" s="304">
        <v>2514</v>
      </c>
      <c r="O17" s="303">
        <v>9.6804004620716206</v>
      </c>
      <c r="P17" s="304">
        <v>522</v>
      </c>
      <c r="Q17" s="303">
        <v>2.0100115517905275</v>
      </c>
      <c r="R17" s="353">
        <v>25970</v>
      </c>
      <c r="S17"/>
      <c r="T17"/>
      <c r="U17"/>
      <c r="V17"/>
      <c r="W17"/>
    </row>
    <row r="18" spans="1:23" ht="15">
      <c r="A18" s="347">
        <v>790</v>
      </c>
      <c r="B18" s="347" t="s">
        <v>234</v>
      </c>
      <c r="C18" s="501">
        <v>29319</v>
      </c>
      <c r="D18" s="304">
        <v>392</v>
      </c>
      <c r="E18" s="303">
        <v>1.5144490805130582</v>
      </c>
      <c r="F18" s="304">
        <v>1634</v>
      </c>
      <c r="G18" s="303">
        <v>6.3127800958120845</v>
      </c>
      <c r="H18" s="304">
        <v>5005</v>
      </c>
      <c r="I18" s="303">
        <v>19.336269510122083</v>
      </c>
      <c r="J18" s="304">
        <v>12173</v>
      </c>
      <c r="K18" s="303">
        <v>47.029052696646581</v>
      </c>
      <c r="L18" s="304">
        <v>3697</v>
      </c>
      <c r="M18" s="303">
        <v>14.282954721063204</v>
      </c>
      <c r="N18" s="304">
        <v>2512</v>
      </c>
      <c r="O18" s="303">
        <v>9.704836964920414</v>
      </c>
      <c r="P18" s="304">
        <v>471</v>
      </c>
      <c r="Q18" s="303">
        <v>1.8196569309225776</v>
      </c>
      <c r="R18" s="353">
        <v>25884</v>
      </c>
      <c r="S18"/>
      <c r="T18"/>
      <c r="U18"/>
      <c r="V18"/>
      <c r="W18"/>
    </row>
    <row r="19" spans="1:23" ht="15">
      <c r="A19" s="347">
        <v>895</v>
      </c>
      <c r="B19" s="347" t="s">
        <v>267</v>
      </c>
      <c r="C19" s="501">
        <v>26924</v>
      </c>
      <c r="D19" s="304">
        <v>476</v>
      </c>
      <c r="E19" s="303">
        <v>1.9476268412438626</v>
      </c>
      <c r="F19" s="304">
        <v>1849</v>
      </c>
      <c r="G19" s="303">
        <v>7.5654664484451724</v>
      </c>
      <c r="H19" s="304">
        <v>4888</v>
      </c>
      <c r="I19" s="303">
        <v>20</v>
      </c>
      <c r="J19" s="304">
        <v>11264</v>
      </c>
      <c r="K19" s="303">
        <v>46.088379705400982</v>
      </c>
      <c r="L19" s="304">
        <v>3291</v>
      </c>
      <c r="M19" s="303">
        <v>13.465630114566284</v>
      </c>
      <c r="N19" s="304">
        <v>2297</v>
      </c>
      <c r="O19" s="303">
        <v>9.3985270049099832</v>
      </c>
      <c r="P19" s="304">
        <v>375</v>
      </c>
      <c r="Q19" s="303">
        <v>1.5343698854337153</v>
      </c>
      <c r="R19" s="353">
        <v>24440</v>
      </c>
      <c r="S19"/>
      <c r="T19"/>
      <c r="U19"/>
      <c r="V19"/>
      <c r="W19"/>
    </row>
    <row r="20" spans="1:23">
      <c r="A20" s="17">
        <v>3</v>
      </c>
      <c r="B20" s="64" t="s">
        <v>3039</v>
      </c>
      <c r="C20" s="434">
        <v>550634</v>
      </c>
      <c r="D20" s="66">
        <v>6503</v>
      </c>
      <c r="E20" s="69">
        <v>1.6157605603357243</v>
      </c>
      <c r="F20" s="66">
        <v>30241</v>
      </c>
      <c r="G20" s="69">
        <v>7.5137959564989449</v>
      </c>
      <c r="H20" s="66">
        <v>76104</v>
      </c>
      <c r="I20" s="69">
        <v>18.909094523110866</v>
      </c>
      <c r="J20" s="66">
        <v>191073</v>
      </c>
      <c r="K20" s="69">
        <v>47.474737435803149</v>
      </c>
      <c r="L20" s="66">
        <v>53471</v>
      </c>
      <c r="M20" s="69">
        <v>13.285611705629943</v>
      </c>
      <c r="N20" s="66">
        <v>37021</v>
      </c>
      <c r="O20" s="70">
        <v>9.1983810094093279</v>
      </c>
      <c r="P20" s="66">
        <v>8060</v>
      </c>
      <c r="Q20" s="70">
        <v>2.0026188092120463</v>
      </c>
      <c r="R20" s="252">
        <v>402473</v>
      </c>
      <c r="S20"/>
      <c r="T20"/>
      <c r="U20"/>
      <c r="V20"/>
      <c r="W20"/>
    </row>
    <row r="21" spans="1:23" ht="15">
      <c r="A21" s="347">
        <v>45</v>
      </c>
      <c r="B21" s="347" t="s">
        <v>32</v>
      </c>
      <c r="C21" s="501">
        <v>133811</v>
      </c>
      <c r="D21" s="304">
        <v>879</v>
      </c>
      <c r="E21" s="303">
        <v>1.3278747960601849</v>
      </c>
      <c r="F21" s="304">
        <v>4421</v>
      </c>
      <c r="G21" s="303">
        <v>6.6786512780228415</v>
      </c>
      <c r="H21" s="304">
        <v>10706</v>
      </c>
      <c r="I21" s="303">
        <v>16.173182669647712</v>
      </c>
      <c r="J21" s="304">
        <v>33012</v>
      </c>
      <c r="K21" s="303">
        <v>49.870082784458276</v>
      </c>
      <c r="L21" s="304">
        <v>9264</v>
      </c>
      <c r="M21" s="303">
        <v>13.994803311378332</v>
      </c>
      <c r="N21" s="304">
        <v>6602</v>
      </c>
      <c r="O21" s="303">
        <v>9.9734122907728562</v>
      </c>
      <c r="P21" s="304">
        <v>1312</v>
      </c>
      <c r="Q21" s="303">
        <v>1.9819928696597982</v>
      </c>
      <c r="R21" s="353">
        <v>66196</v>
      </c>
      <c r="S21"/>
      <c r="T21"/>
      <c r="U21"/>
      <c r="V21"/>
      <c r="W21"/>
    </row>
    <row r="22" spans="1:23" ht="15">
      <c r="A22" s="347">
        <v>51</v>
      </c>
      <c r="B22" s="347" t="s">
        <v>35</v>
      </c>
      <c r="C22" s="501">
        <v>31953</v>
      </c>
      <c r="D22" s="304">
        <v>425</v>
      </c>
      <c r="E22" s="303">
        <v>1.6389017430202066</v>
      </c>
      <c r="F22" s="304">
        <v>1801</v>
      </c>
      <c r="G22" s="303">
        <v>6.9450871510103349</v>
      </c>
      <c r="H22" s="304">
        <v>4810</v>
      </c>
      <c r="I22" s="303">
        <v>18.548511491593398</v>
      </c>
      <c r="J22" s="304">
        <v>11282</v>
      </c>
      <c r="K22" s="303">
        <v>43.506092858244635</v>
      </c>
      <c r="L22" s="304">
        <v>4005</v>
      </c>
      <c r="M22" s="303">
        <v>15.444238778343358</v>
      </c>
      <c r="N22" s="304">
        <v>2920</v>
      </c>
      <c r="O22" s="303">
        <v>11.260219034397656</v>
      </c>
      <c r="P22" s="304">
        <v>689</v>
      </c>
      <c r="Q22" s="303">
        <v>2.6569489433904057</v>
      </c>
      <c r="R22" s="353">
        <v>25932</v>
      </c>
      <c r="S22"/>
      <c r="T22"/>
      <c r="U22"/>
      <c r="V22"/>
      <c r="W22"/>
    </row>
    <row r="23" spans="1:23" ht="15">
      <c r="A23" s="347">
        <v>147</v>
      </c>
      <c r="B23" s="347" t="s">
        <v>71</v>
      </c>
      <c r="C23" s="501">
        <v>53572</v>
      </c>
      <c r="D23" s="304">
        <v>486</v>
      </c>
      <c r="E23" s="303">
        <v>1.5725101921956901</v>
      </c>
      <c r="F23" s="304">
        <v>2252</v>
      </c>
      <c r="G23" s="303">
        <v>7.286611014042581</v>
      </c>
      <c r="H23" s="304">
        <v>5261</v>
      </c>
      <c r="I23" s="303">
        <v>17.022584611402316</v>
      </c>
      <c r="J23" s="304">
        <v>15535</v>
      </c>
      <c r="K23" s="303">
        <v>50.265320649712031</v>
      </c>
      <c r="L23" s="304">
        <v>3968</v>
      </c>
      <c r="M23" s="303">
        <v>12.838930951918719</v>
      </c>
      <c r="N23" s="304">
        <v>2795</v>
      </c>
      <c r="O23" s="303">
        <v>9.0435514139649253</v>
      </c>
      <c r="P23" s="304">
        <v>609</v>
      </c>
      <c r="Q23" s="303">
        <v>1.9704911667637353</v>
      </c>
      <c r="R23" s="353">
        <v>30906</v>
      </c>
      <c r="S23"/>
      <c r="T23"/>
      <c r="U23"/>
      <c r="V23"/>
      <c r="W23"/>
    </row>
    <row r="24" spans="1:23" ht="15">
      <c r="A24" s="347">
        <v>172</v>
      </c>
      <c r="B24" s="347" t="s">
        <v>79</v>
      </c>
      <c r="C24" s="501">
        <v>62678</v>
      </c>
      <c r="D24" s="304">
        <v>674</v>
      </c>
      <c r="E24" s="303">
        <v>1.6045326858067896</v>
      </c>
      <c r="F24" s="304">
        <v>3071</v>
      </c>
      <c r="G24" s="303">
        <v>7.3108603532828651</v>
      </c>
      <c r="H24" s="304">
        <v>7620</v>
      </c>
      <c r="I24" s="303">
        <v>18.14026567633195</v>
      </c>
      <c r="J24" s="304">
        <v>20179</v>
      </c>
      <c r="K24" s="303">
        <v>48.038375470170926</v>
      </c>
      <c r="L24" s="304">
        <v>5550</v>
      </c>
      <c r="M24" s="303">
        <v>13.212398228824455</v>
      </c>
      <c r="N24" s="304">
        <v>4015</v>
      </c>
      <c r="O24" s="303">
        <v>9.5581583583297629</v>
      </c>
      <c r="P24" s="304">
        <v>897</v>
      </c>
      <c r="Q24" s="303">
        <v>2.1354092272532497</v>
      </c>
      <c r="R24" s="353">
        <v>42006</v>
      </c>
      <c r="S24"/>
      <c r="T24"/>
      <c r="U24"/>
      <c r="V24"/>
      <c r="W24"/>
    </row>
    <row r="25" spans="1:23" ht="15">
      <c r="A25" s="347">
        <v>475</v>
      </c>
      <c r="B25" s="347" t="s">
        <v>153</v>
      </c>
      <c r="C25" s="501">
        <v>5483</v>
      </c>
      <c r="D25" s="304">
        <v>73</v>
      </c>
      <c r="E25" s="303">
        <v>1.5230544544126852</v>
      </c>
      <c r="F25" s="304">
        <v>582</v>
      </c>
      <c r="G25" s="303">
        <v>12.142708116002504</v>
      </c>
      <c r="H25" s="304">
        <v>1324</v>
      </c>
      <c r="I25" s="303">
        <v>27.623617775923222</v>
      </c>
      <c r="J25" s="304">
        <v>2071</v>
      </c>
      <c r="K25" s="303">
        <v>43.208846234091389</v>
      </c>
      <c r="L25" s="304">
        <v>420</v>
      </c>
      <c r="M25" s="303">
        <v>8.7627790527853122</v>
      </c>
      <c r="N25" s="304">
        <v>257</v>
      </c>
      <c r="O25" s="303">
        <v>5.3619862299186316</v>
      </c>
      <c r="P25" s="304">
        <v>66</v>
      </c>
      <c r="Q25" s="303">
        <v>1.3770081368662634</v>
      </c>
      <c r="R25" s="353">
        <v>4793</v>
      </c>
      <c r="S25"/>
      <c r="T25"/>
      <c r="U25"/>
      <c r="V25"/>
      <c r="W25"/>
    </row>
    <row r="26" spans="1:23" ht="15">
      <c r="A26" s="347">
        <v>480</v>
      </c>
      <c r="B26" s="347" t="s">
        <v>155</v>
      </c>
      <c r="C26" s="501">
        <v>15069</v>
      </c>
      <c r="D26" s="304">
        <v>418</v>
      </c>
      <c r="E26" s="303">
        <v>1.9715121214979721</v>
      </c>
      <c r="F26" s="304">
        <v>2034</v>
      </c>
      <c r="G26" s="303">
        <v>9.5934345816432405</v>
      </c>
      <c r="H26" s="304">
        <v>4646</v>
      </c>
      <c r="I26" s="303">
        <v>21.91302707291765</v>
      </c>
      <c r="J26" s="304">
        <v>9654</v>
      </c>
      <c r="K26" s="303">
        <v>45.533440241486652</v>
      </c>
      <c r="L26" s="304">
        <v>2605</v>
      </c>
      <c r="M26" s="303">
        <v>12.28657673804358</v>
      </c>
      <c r="N26" s="304">
        <v>1552</v>
      </c>
      <c r="O26" s="303">
        <v>7.3200641448919912</v>
      </c>
      <c r="P26" s="304">
        <v>293</v>
      </c>
      <c r="Q26" s="303">
        <v>1.3819450995189133</v>
      </c>
      <c r="R26" s="353">
        <v>21202</v>
      </c>
      <c r="S26"/>
      <c r="T26"/>
      <c r="U26"/>
      <c r="V26"/>
      <c r="W26"/>
    </row>
    <row r="27" spans="1:23" ht="15">
      <c r="A27" s="347">
        <v>490</v>
      </c>
      <c r="B27" s="347" t="s">
        <v>159</v>
      </c>
      <c r="C27" s="501">
        <v>46213</v>
      </c>
      <c r="D27" s="304">
        <v>841</v>
      </c>
      <c r="E27" s="303">
        <v>1.7037397188120418</v>
      </c>
      <c r="F27" s="304">
        <v>4101</v>
      </c>
      <c r="G27" s="303">
        <v>8.3080102102832143</v>
      </c>
      <c r="H27" s="304">
        <v>10103</v>
      </c>
      <c r="I27" s="303">
        <v>20.467160974028605</v>
      </c>
      <c r="J27" s="304">
        <v>22788</v>
      </c>
      <c r="K27" s="303">
        <v>46.1650662452899</v>
      </c>
      <c r="L27" s="304">
        <v>6246</v>
      </c>
      <c r="M27" s="303">
        <v>12.653458125683725</v>
      </c>
      <c r="N27" s="304">
        <v>4283</v>
      </c>
      <c r="O27" s="303">
        <v>8.6767148818929538</v>
      </c>
      <c r="P27" s="304">
        <v>1000</v>
      </c>
      <c r="Q27" s="303">
        <v>2.0258498440095618</v>
      </c>
      <c r="R27" s="353">
        <v>49362</v>
      </c>
      <c r="S27"/>
      <c r="T27"/>
      <c r="U27"/>
      <c r="V27"/>
      <c r="W27"/>
    </row>
    <row r="28" spans="1:23" ht="15">
      <c r="A28" s="347">
        <v>659</v>
      </c>
      <c r="B28" s="347" t="s">
        <v>199</v>
      </c>
      <c r="C28" s="501">
        <v>21945</v>
      </c>
      <c r="D28" s="304">
        <v>381</v>
      </c>
      <c r="E28" s="303">
        <v>1.8029528676888131</v>
      </c>
      <c r="F28" s="304">
        <v>1502</v>
      </c>
      <c r="G28" s="303">
        <v>7.1077039560855582</v>
      </c>
      <c r="H28" s="304">
        <v>4391</v>
      </c>
      <c r="I28" s="303">
        <v>20.778913496119632</v>
      </c>
      <c r="J28" s="304">
        <v>9601</v>
      </c>
      <c r="K28" s="303">
        <v>45.433465833806544</v>
      </c>
      <c r="L28" s="304">
        <v>2847</v>
      </c>
      <c r="M28" s="303">
        <v>13.472458830210106</v>
      </c>
      <c r="N28" s="304">
        <v>1959</v>
      </c>
      <c r="O28" s="303">
        <v>9.2703009653605903</v>
      </c>
      <c r="P28" s="304">
        <v>451</v>
      </c>
      <c r="Q28" s="303">
        <v>2.1342040507287527</v>
      </c>
      <c r="R28" s="353">
        <v>21132</v>
      </c>
      <c r="S28"/>
      <c r="T28"/>
      <c r="U28"/>
      <c r="V28"/>
      <c r="W28"/>
    </row>
    <row r="29" spans="1:23" ht="15">
      <c r="A29" s="347">
        <v>665</v>
      </c>
      <c r="B29" s="347" t="s">
        <v>207</v>
      </c>
      <c r="C29" s="501">
        <v>33667</v>
      </c>
      <c r="D29" s="304">
        <v>493</v>
      </c>
      <c r="E29" s="303">
        <v>1.5976408062738998</v>
      </c>
      <c r="F29" s="304">
        <v>2077</v>
      </c>
      <c r="G29" s="303">
        <v>6.7308315509754362</v>
      </c>
      <c r="H29" s="304">
        <v>5960</v>
      </c>
      <c r="I29" s="303">
        <v>19.314278307084063</v>
      </c>
      <c r="J29" s="304">
        <v>13684</v>
      </c>
      <c r="K29" s="303">
        <v>44.345064488949383</v>
      </c>
      <c r="L29" s="304">
        <v>4604</v>
      </c>
      <c r="M29" s="303">
        <v>14.919955927150172</v>
      </c>
      <c r="N29" s="304">
        <v>3285</v>
      </c>
      <c r="O29" s="303">
        <v>10.64553762395489</v>
      </c>
      <c r="P29" s="304">
        <v>755</v>
      </c>
      <c r="Q29" s="303">
        <v>2.4466912956121587</v>
      </c>
      <c r="R29" s="353">
        <v>30858</v>
      </c>
      <c r="S29"/>
      <c r="T29"/>
      <c r="U29"/>
      <c r="V29"/>
      <c r="W29"/>
    </row>
    <row r="30" spans="1:23" ht="15">
      <c r="A30" s="347">
        <v>837</v>
      </c>
      <c r="B30" s="347" t="s">
        <v>242</v>
      </c>
      <c r="C30" s="501">
        <v>136374</v>
      </c>
      <c r="D30" s="304">
        <v>1734</v>
      </c>
      <c r="E30" s="303">
        <v>1.6914927862807645</v>
      </c>
      <c r="F30" s="304">
        <v>7650</v>
      </c>
      <c r="G30" s="303">
        <v>7.4624681747680777</v>
      </c>
      <c r="H30" s="304">
        <v>19445</v>
      </c>
      <c r="I30" s="303">
        <v>18.968325968413762</v>
      </c>
      <c r="J30" s="304">
        <v>49938</v>
      </c>
      <c r="K30" s="303">
        <v>48.713821661642918</v>
      </c>
      <c r="L30" s="304">
        <v>13164</v>
      </c>
      <c r="M30" s="303">
        <v>12.841298176816599</v>
      </c>
      <c r="N30" s="304">
        <v>8811</v>
      </c>
      <c r="O30" s="303">
        <v>8.5950074624681747</v>
      </c>
      <c r="P30" s="304">
        <v>1771</v>
      </c>
      <c r="Q30" s="303">
        <v>1.7275857696097081</v>
      </c>
      <c r="R30" s="353">
        <v>102513</v>
      </c>
      <c r="S30"/>
      <c r="T30"/>
      <c r="U30"/>
      <c r="V30"/>
      <c r="W30"/>
    </row>
    <row r="31" spans="1:23" ht="15">
      <c r="A31" s="347">
        <v>873</v>
      </c>
      <c r="B31" s="347" t="s">
        <v>3110</v>
      </c>
      <c r="C31" s="501">
        <v>9869</v>
      </c>
      <c r="D31" s="304">
        <v>99</v>
      </c>
      <c r="E31" s="303">
        <v>1.3072758484088207</v>
      </c>
      <c r="F31" s="304">
        <v>750</v>
      </c>
      <c r="G31" s="303">
        <v>9.9036049121880367</v>
      </c>
      <c r="H31" s="304">
        <v>1838</v>
      </c>
      <c r="I31" s="303">
        <v>24.270434438135482</v>
      </c>
      <c r="J31" s="304">
        <v>3329</v>
      </c>
      <c r="K31" s="303">
        <v>43.958801003565299</v>
      </c>
      <c r="L31" s="304">
        <v>798</v>
      </c>
      <c r="M31" s="303">
        <v>10.537435626568071</v>
      </c>
      <c r="N31" s="304">
        <v>542</v>
      </c>
      <c r="O31" s="303">
        <v>7.1570051498745544</v>
      </c>
      <c r="P31" s="304">
        <v>217</v>
      </c>
      <c r="Q31" s="303">
        <v>2.8654430212597384</v>
      </c>
      <c r="R31" s="353">
        <v>7573</v>
      </c>
      <c r="S31"/>
      <c r="T31"/>
      <c r="U31"/>
      <c r="V31"/>
      <c r="W31"/>
    </row>
    <row r="32" spans="1:23">
      <c r="A32" s="17">
        <v>4</v>
      </c>
      <c r="B32" s="64" t="s">
        <v>318</v>
      </c>
      <c r="C32" s="434">
        <v>211845</v>
      </c>
      <c r="D32" s="66">
        <v>1887</v>
      </c>
      <c r="E32" s="69">
        <v>1.3315738963531669</v>
      </c>
      <c r="F32" s="66">
        <v>8261</v>
      </c>
      <c r="G32" s="69">
        <v>5.8294287004629108</v>
      </c>
      <c r="H32" s="66">
        <v>22910</v>
      </c>
      <c r="I32" s="69">
        <v>16.166591396635429</v>
      </c>
      <c r="J32" s="66">
        <v>64200</v>
      </c>
      <c r="K32" s="69">
        <v>45.303150050807275</v>
      </c>
      <c r="L32" s="66">
        <v>22850</v>
      </c>
      <c r="M32" s="69">
        <v>16.124252004064584</v>
      </c>
      <c r="N32" s="66">
        <v>18318</v>
      </c>
      <c r="O32" s="70">
        <v>12.926216551879868</v>
      </c>
      <c r="P32" s="66">
        <v>3286</v>
      </c>
      <c r="Q32" s="70">
        <v>2.3187873997967712</v>
      </c>
      <c r="R32" s="252">
        <v>141712</v>
      </c>
      <c r="S32"/>
      <c r="T32"/>
      <c r="U32"/>
      <c r="V32"/>
      <c r="W32"/>
    </row>
    <row r="33" spans="1:23" ht="15">
      <c r="A33" s="347">
        <v>31</v>
      </c>
      <c r="B33" s="347" t="s">
        <v>16</v>
      </c>
      <c r="C33" s="501">
        <v>28357</v>
      </c>
      <c r="D33" s="304">
        <v>241</v>
      </c>
      <c r="E33" s="303">
        <v>1.3503670084608057</v>
      </c>
      <c r="F33" s="304">
        <v>999</v>
      </c>
      <c r="G33" s="303">
        <v>5.5975794251134641</v>
      </c>
      <c r="H33" s="304">
        <v>2888</v>
      </c>
      <c r="I33" s="303">
        <v>16.181991371098782</v>
      </c>
      <c r="J33" s="304">
        <v>8339</v>
      </c>
      <c r="K33" s="303">
        <v>46.724939765786964</v>
      </c>
      <c r="L33" s="304">
        <v>2800</v>
      </c>
      <c r="M33" s="303">
        <v>15.688911301619321</v>
      </c>
      <c r="N33" s="304">
        <v>2176</v>
      </c>
      <c r="O33" s="303">
        <v>12.192525354401299</v>
      </c>
      <c r="P33" s="304">
        <v>404</v>
      </c>
      <c r="Q33" s="303">
        <v>2.263685773519359</v>
      </c>
      <c r="R33" s="353">
        <v>17847</v>
      </c>
      <c r="S33"/>
      <c r="T33"/>
      <c r="U33"/>
      <c r="V33"/>
      <c r="W33"/>
    </row>
    <row r="34" spans="1:23" ht="15">
      <c r="A34" s="347">
        <v>40</v>
      </c>
      <c r="B34" s="347" t="s">
        <v>24</v>
      </c>
      <c r="C34" s="501">
        <v>20011</v>
      </c>
      <c r="D34" s="304">
        <v>212</v>
      </c>
      <c r="E34" s="303">
        <v>1.3918067226890758</v>
      </c>
      <c r="F34" s="304">
        <v>949</v>
      </c>
      <c r="G34" s="303">
        <v>6.2303046218487399</v>
      </c>
      <c r="H34" s="304">
        <v>2649</v>
      </c>
      <c r="I34" s="303">
        <v>17.391018907563023</v>
      </c>
      <c r="J34" s="304">
        <v>7573</v>
      </c>
      <c r="K34" s="303">
        <v>49.71769957983193</v>
      </c>
      <c r="L34" s="304">
        <v>2209</v>
      </c>
      <c r="M34" s="303">
        <v>14.502363445378153</v>
      </c>
      <c r="N34" s="304">
        <v>1403</v>
      </c>
      <c r="O34" s="303">
        <v>9.2108718487394956</v>
      </c>
      <c r="P34" s="304">
        <v>237</v>
      </c>
      <c r="Q34" s="303">
        <v>1.55593487394958</v>
      </c>
      <c r="R34" s="353">
        <v>15232</v>
      </c>
      <c r="S34"/>
      <c r="T34"/>
      <c r="U34"/>
      <c r="V34"/>
      <c r="W34"/>
    </row>
    <row r="35" spans="1:23" ht="15">
      <c r="A35" s="347">
        <v>190</v>
      </c>
      <c r="B35" s="347" t="s">
        <v>81</v>
      </c>
      <c r="C35" s="501">
        <v>10406</v>
      </c>
      <c r="D35" s="304">
        <v>60</v>
      </c>
      <c r="E35" s="303">
        <v>0.89632506722437999</v>
      </c>
      <c r="F35" s="304">
        <v>298</v>
      </c>
      <c r="G35" s="303">
        <v>4.4517478338810879</v>
      </c>
      <c r="H35" s="304">
        <v>869</v>
      </c>
      <c r="I35" s="303">
        <v>12.981774723633105</v>
      </c>
      <c r="J35" s="304">
        <v>2675</v>
      </c>
      <c r="K35" s="303">
        <v>39.96115924708694</v>
      </c>
      <c r="L35" s="304">
        <v>1247</v>
      </c>
      <c r="M35" s="303">
        <v>18.628622647146699</v>
      </c>
      <c r="N35" s="304">
        <v>1283</v>
      </c>
      <c r="O35" s="303">
        <v>19.166417687481328</v>
      </c>
      <c r="P35" s="304">
        <v>262</v>
      </c>
      <c r="Q35" s="303">
        <v>3.9139527935464593</v>
      </c>
      <c r="R35" s="353">
        <v>6694</v>
      </c>
      <c r="S35"/>
      <c r="T35"/>
      <c r="U35"/>
      <c r="V35"/>
      <c r="W35"/>
    </row>
    <row r="36" spans="1:23" ht="15">
      <c r="A36" s="347">
        <v>604</v>
      </c>
      <c r="B36" s="347" t="s">
        <v>177</v>
      </c>
      <c r="C36" s="501">
        <v>31036</v>
      </c>
      <c r="D36" s="304">
        <v>333</v>
      </c>
      <c r="E36" s="303">
        <v>1.4674128585907549</v>
      </c>
      <c r="F36" s="304">
        <v>1606</v>
      </c>
      <c r="G36" s="303">
        <v>7.0770722249151721</v>
      </c>
      <c r="H36" s="304">
        <v>4220</v>
      </c>
      <c r="I36" s="303">
        <v>18.596042832591547</v>
      </c>
      <c r="J36" s="304">
        <v>10493</v>
      </c>
      <c r="K36" s="303">
        <v>46.238928303882254</v>
      </c>
      <c r="L36" s="304">
        <v>3381</v>
      </c>
      <c r="M36" s="303">
        <v>14.898867492178205</v>
      </c>
      <c r="N36" s="304">
        <v>2274</v>
      </c>
      <c r="O36" s="303">
        <v>10.020711232538668</v>
      </c>
      <c r="P36" s="304">
        <v>386</v>
      </c>
      <c r="Q36" s="303">
        <v>1.7009650553033975</v>
      </c>
      <c r="R36" s="353">
        <v>22693</v>
      </c>
      <c r="S36"/>
      <c r="T36"/>
      <c r="U36"/>
      <c r="V36"/>
      <c r="W36"/>
    </row>
    <row r="37" spans="1:23" ht="15">
      <c r="A37" s="347">
        <v>670</v>
      </c>
      <c r="B37" s="347" t="s">
        <v>211</v>
      </c>
      <c r="C37" s="501">
        <v>22618</v>
      </c>
      <c r="D37" s="304">
        <v>137</v>
      </c>
      <c r="E37" s="303">
        <v>0.97501957156074304</v>
      </c>
      <c r="F37" s="304">
        <v>676</v>
      </c>
      <c r="G37" s="303">
        <v>4.8110454771902358</v>
      </c>
      <c r="H37" s="304">
        <v>2106</v>
      </c>
      <c r="I37" s="303">
        <v>14.988257063554194</v>
      </c>
      <c r="J37" s="304">
        <v>5916</v>
      </c>
      <c r="K37" s="303">
        <v>42.103764856593841</v>
      </c>
      <c r="L37" s="304">
        <v>2548</v>
      </c>
      <c r="M37" s="303">
        <v>18.133940644793963</v>
      </c>
      <c r="N37" s="304">
        <v>2250</v>
      </c>
      <c r="O37" s="303">
        <v>16.013095153369868</v>
      </c>
      <c r="P37" s="304">
        <v>418</v>
      </c>
      <c r="Q37" s="303">
        <v>2.9748772329371573</v>
      </c>
      <c r="R37" s="353">
        <v>14051</v>
      </c>
      <c r="S37"/>
      <c r="T37"/>
      <c r="U37"/>
      <c r="V37"/>
      <c r="W37"/>
    </row>
    <row r="38" spans="1:23" ht="15">
      <c r="A38" s="347">
        <v>690</v>
      </c>
      <c r="B38" s="347" t="s">
        <v>221</v>
      </c>
      <c r="C38" s="501">
        <v>12907</v>
      </c>
      <c r="D38" s="304">
        <v>49</v>
      </c>
      <c r="E38" s="303">
        <v>0.79455164585698068</v>
      </c>
      <c r="F38" s="304">
        <v>217</v>
      </c>
      <c r="G38" s="303">
        <v>3.5187287173666286</v>
      </c>
      <c r="H38" s="304">
        <v>768</v>
      </c>
      <c r="I38" s="303">
        <v>12.45338089832982</v>
      </c>
      <c r="J38" s="304">
        <v>2391</v>
      </c>
      <c r="K38" s="303">
        <v>38.770877249878382</v>
      </c>
      <c r="L38" s="304">
        <v>1275</v>
      </c>
      <c r="M38" s="303">
        <v>20.674558131992864</v>
      </c>
      <c r="N38" s="304">
        <v>1237</v>
      </c>
      <c r="O38" s="303">
        <v>20.058375222960919</v>
      </c>
      <c r="P38" s="304">
        <v>230</v>
      </c>
      <c r="Q38" s="303">
        <v>3.7295281336143993</v>
      </c>
      <c r="R38" s="353">
        <v>6167</v>
      </c>
      <c r="S38"/>
      <c r="T38"/>
      <c r="U38"/>
      <c r="V38"/>
      <c r="W38"/>
    </row>
    <row r="39" spans="1:23" ht="15">
      <c r="A39" s="347">
        <v>736</v>
      </c>
      <c r="B39" s="347" t="s">
        <v>225</v>
      </c>
      <c r="C39" s="501">
        <v>41241</v>
      </c>
      <c r="D39" s="304">
        <v>480</v>
      </c>
      <c r="E39" s="303">
        <v>1.7954664472207675</v>
      </c>
      <c r="F39" s="304">
        <v>1936</v>
      </c>
      <c r="G39" s="303">
        <v>7.241714670457096</v>
      </c>
      <c r="H39" s="304">
        <v>4732</v>
      </c>
      <c r="I39" s="303">
        <v>17.700306725518068</v>
      </c>
      <c r="J39" s="304">
        <v>12442</v>
      </c>
      <c r="K39" s="303">
        <v>46.539986534001649</v>
      </c>
      <c r="L39" s="304">
        <v>3963</v>
      </c>
      <c r="M39" s="303">
        <v>14.823819854866462</v>
      </c>
      <c r="N39" s="304">
        <v>2779</v>
      </c>
      <c r="O39" s="303">
        <v>10.395002618388569</v>
      </c>
      <c r="P39" s="304">
        <v>402</v>
      </c>
      <c r="Q39" s="303">
        <v>1.5037031495473929</v>
      </c>
      <c r="R39" s="353">
        <v>26734</v>
      </c>
      <c r="S39"/>
      <c r="T39"/>
      <c r="U39"/>
      <c r="V39"/>
      <c r="W39"/>
    </row>
    <row r="40" spans="1:23" ht="15">
      <c r="A40" s="347">
        <v>858</v>
      </c>
      <c r="B40" s="347" t="s">
        <v>253</v>
      </c>
      <c r="C40" s="501">
        <v>12608</v>
      </c>
      <c r="D40" s="304">
        <v>165</v>
      </c>
      <c r="E40" s="303">
        <v>1.4574684215175338</v>
      </c>
      <c r="F40" s="304">
        <v>657</v>
      </c>
      <c r="G40" s="303">
        <v>5.8033742602243619</v>
      </c>
      <c r="H40" s="304">
        <v>1722</v>
      </c>
      <c r="I40" s="303">
        <v>15.210670435473897</v>
      </c>
      <c r="J40" s="304">
        <v>5286</v>
      </c>
      <c r="K40" s="303">
        <v>46.691988340252628</v>
      </c>
      <c r="L40" s="304">
        <v>1771</v>
      </c>
      <c r="M40" s="303">
        <v>15.643494390954862</v>
      </c>
      <c r="N40" s="304">
        <v>1443</v>
      </c>
      <c r="O40" s="303">
        <v>12.746223831816977</v>
      </c>
      <c r="P40" s="304">
        <v>277</v>
      </c>
      <c r="Q40" s="303">
        <v>2.4467803197597386</v>
      </c>
      <c r="R40" s="353">
        <v>11321</v>
      </c>
      <c r="S40"/>
      <c r="T40"/>
      <c r="U40"/>
      <c r="V40"/>
      <c r="W40"/>
    </row>
    <row r="41" spans="1:23" ht="15">
      <c r="A41" s="347">
        <v>885</v>
      </c>
      <c r="B41" s="347" t="s">
        <v>259</v>
      </c>
      <c r="C41" s="501">
        <v>8044</v>
      </c>
      <c r="D41" s="304">
        <v>63</v>
      </c>
      <c r="E41" s="303">
        <v>1.1312623451247978</v>
      </c>
      <c r="F41" s="304">
        <v>273</v>
      </c>
      <c r="G41" s="303">
        <v>4.9021368288741245</v>
      </c>
      <c r="H41" s="304">
        <v>815</v>
      </c>
      <c r="I41" s="303">
        <v>14.634584305979528</v>
      </c>
      <c r="J41" s="304">
        <v>2574</v>
      </c>
      <c r="K41" s="303">
        <v>46.220147243670318</v>
      </c>
      <c r="L41" s="304">
        <v>907</v>
      </c>
      <c r="M41" s="303">
        <v>16.286586460764948</v>
      </c>
      <c r="N41" s="304">
        <v>808</v>
      </c>
      <c r="O41" s="303">
        <v>14.508888489854552</v>
      </c>
      <c r="P41" s="304">
        <v>129</v>
      </c>
      <c r="Q41" s="303">
        <v>2.316394325731729</v>
      </c>
      <c r="R41" s="353">
        <v>5569</v>
      </c>
      <c r="S41"/>
      <c r="T41"/>
      <c r="U41"/>
      <c r="V41"/>
      <c r="W41"/>
    </row>
    <row r="42" spans="1:23" ht="15">
      <c r="A42" s="347">
        <v>890</v>
      </c>
      <c r="B42" s="347" t="s">
        <v>263</v>
      </c>
      <c r="C42" s="501">
        <v>24617</v>
      </c>
      <c r="D42" s="304">
        <v>147</v>
      </c>
      <c r="E42" s="303">
        <v>0.95429758504284612</v>
      </c>
      <c r="F42" s="304">
        <v>650</v>
      </c>
      <c r="G42" s="303">
        <v>4.2196831991690473</v>
      </c>
      <c r="H42" s="304">
        <v>2141</v>
      </c>
      <c r="I42" s="303">
        <v>13.898987276032198</v>
      </c>
      <c r="J42" s="304">
        <v>6511</v>
      </c>
      <c r="K42" s="303">
        <v>42.268242015061027</v>
      </c>
      <c r="L42" s="304">
        <v>2749</v>
      </c>
      <c r="M42" s="303">
        <v>17.846014022331865</v>
      </c>
      <c r="N42" s="304">
        <v>2665</v>
      </c>
      <c r="O42" s="303">
        <v>17.300701116593093</v>
      </c>
      <c r="P42" s="304">
        <v>541</v>
      </c>
      <c r="Q42" s="303">
        <v>3.5120747857699302</v>
      </c>
      <c r="R42" s="353">
        <v>15404</v>
      </c>
      <c r="S42"/>
      <c r="T42"/>
      <c r="U42"/>
      <c r="V42"/>
      <c r="W42"/>
    </row>
    <row r="43" spans="1:23">
      <c r="A43" s="17">
        <v>5</v>
      </c>
      <c r="B43" s="64" t="s">
        <v>329</v>
      </c>
      <c r="C43" s="434">
        <v>222495</v>
      </c>
      <c r="D43" s="66">
        <v>1757</v>
      </c>
      <c r="E43" s="69">
        <v>1.1611615580845129</v>
      </c>
      <c r="F43" s="66">
        <v>8404</v>
      </c>
      <c r="G43" s="69">
        <v>5.5540135083336644</v>
      </c>
      <c r="H43" s="66">
        <v>24308</v>
      </c>
      <c r="I43" s="69">
        <v>16.06460737274806</v>
      </c>
      <c r="J43" s="66">
        <v>64867</v>
      </c>
      <c r="K43" s="69">
        <v>42.869133061051848</v>
      </c>
      <c r="L43" s="66">
        <v>25283</v>
      </c>
      <c r="M43" s="69">
        <v>16.708962819038558</v>
      </c>
      <c r="N43" s="66">
        <v>21818</v>
      </c>
      <c r="O43" s="70">
        <v>14.419022694529257</v>
      </c>
      <c r="P43" s="66">
        <v>4877</v>
      </c>
      <c r="Q43" s="70">
        <v>3.2230989862140977</v>
      </c>
      <c r="R43" s="252">
        <v>151314</v>
      </c>
      <c r="S43"/>
      <c r="T43"/>
      <c r="U43"/>
      <c r="V43"/>
      <c r="W43"/>
    </row>
    <row r="44" spans="1:23" ht="15">
      <c r="A44" s="347">
        <v>4</v>
      </c>
      <c r="B44" s="347" t="s">
        <v>10</v>
      </c>
      <c r="C44" s="501">
        <v>2864</v>
      </c>
      <c r="D44" s="304">
        <v>15</v>
      </c>
      <c r="E44" s="303">
        <v>1.070663811563169</v>
      </c>
      <c r="F44" s="304">
        <v>55</v>
      </c>
      <c r="G44" s="303">
        <v>3.9257673090649536</v>
      </c>
      <c r="H44" s="304">
        <v>199</v>
      </c>
      <c r="I44" s="303">
        <v>14.204139900071377</v>
      </c>
      <c r="J44" s="304">
        <v>544</v>
      </c>
      <c r="K44" s="303">
        <v>38.829407566024273</v>
      </c>
      <c r="L44" s="304">
        <v>301</v>
      </c>
      <c r="M44" s="303">
        <v>21.484653818700927</v>
      </c>
      <c r="N44" s="304">
        <v>231</v>
      </c>
      <c r="O44" s="303">
        <v>16.488222698072803</v>
      </c>
      <c r="P44" s="304">
        <v>56</v>
      </c>
      <c r="Q44" s="303">
        <v>3.9971448965024985</v>
      </c>
      <c r="R44" s="353">
        <v>1401</v>
      </c>
      <c r="S44"/>
      <c r="T44"/>
      <c r="U44"/>
      <c r="V44"/>
      <c r="W44"/>
    </row>
    <row r="45" spans="1:23" ht="15">
      <c r="A45" s="347">
        <v>42</v>
      </c>
      <c r="B45" s="347" t="s">
        <v>3111</v>
      </c>
      <c r="C45" s="501">
        <v>28279</v>
      </c>
      <c r="D45" s="304">
        <v>190</v>
      </c>
      <c r="E45" s="303">
        <v>1.0281385281385282</v>
      </c>
      <c r="F45" s="304">
        <v>876</v>
      </c>
      <c r="G45" s="303">
        <v>4.7402597402597406</v>
      </c>
      <c r="H45" s="304">
        <v>2604</v>
      </c>
      <c r="I45" s="303">
        <v>14.09090909090909</v>
      </c>
      <c r="J45" s="304">
        <v>8643</v>
      </c>
      <c r="K45" s="303">
        <v>46.769480519480524</v>
      </c>
      <c r="L45" s="304">
        <v>3125</v>
      </c>
      <c r="M45" s="303">
        <v>16.910173160173162</v>
      </c>
      <c r="N45" s="304">
        <v>2522</v>
      </c>
      <c r="O45" s="303">
        <v>13.647186147186147</v>
      </c>
      <c r="P45" s="304">
        <v>520</v>
      </c>
      <c r="Q45" s="303">
        <v>2.8138528138528138</v>
      </c>
      <c r="R45" s="353">
        <v>18480</v>
      </c>
      <c r="S45"/>
      <c r="T45"/>
      <c r="U45"/>
      <c r="V45"/>
      <c r="W45"/>
    </row>
    <row r="46" spans="1:23" ht="15">
      <c r="A46" s="347">
        <v>44</v>
      </c>
      <c r="B46" s="347" t="s">
        <v>30</v>
      </c>
      <c r="C46" s="501">
        <v>7508</v>
      </c>
      <c r="D46" s="304">
        <v>52</v>
      </c>
      <c r="E46" s="303">
        <v>0.91052355104184901</v>
      </c>
      <c r="F46" s="304">
        <v>343</v>
      </c>
      <c r="G46" s="303">
        <v>6.0059534232183509</v>
      </c>
      <c r="H46" s="304">
        <v>816</v>
      </c>
      <c r="I46" s="303">
        <v>14.288215724041322</v>
      </c>
      <c r="J46" s="304">
        <v>2561</v>
      </c>
      <c r="K46" s="303">
        <v>44.84328488881107</v>
      </c>
      <c r="L46" s="304">
        <v>974</v>
      </c>
      <c r="M46" s="303">
        <v>17.054806513745405</v>
      </c>
      <c r="N46" s="304">
        <v>801</v>
      </c>
      <c r="O46" s="303">
        <v>14.025564699702327</v>
      </c>
      <c r="P46" s="304">
        <v>164</v>
      </c>
      <c r="Q46" s="303">
        <v>2.8716511994396776</v>
      </c>
      <c r="R46" s="353">
        <v>5711</v>
      </c>
      <c r="S46"/>
      <c r="T46"/>
      <c r="U46"/>
      <c r="V46"/>
      <c r="W46"/>
    </row>
    <row r="47" spans="1:23" ht="15">
      <c r="A47" s="347">
        <v>59</v>
      </c>
      <c r="B47" s="347" t="s">
        <v>39</v>
      </c>
      <c r="C47" s="501">
        <v>5314</v>
      </c>
      <c r="D47" s="304">
        <v>12</v>
      </c>
      <c r="E47" s="303">
        <v>0.46565774155995343</v>
      </c>
      <c r="F47" s="304">
        <v>88</v>
      </c>
      <c r="G47" s="303">
        <v>3.4148234381063252</v>
      </c>
      <c r="H47" s="304">
        <v>260</v>
      </c>
      <c r="I47" s="303">
        <v>10.089251067132324</v>
      </c>
      <c r="J47" s="304">
        <v>823</v>
      </c>
      <c r="K47" s="303">
        <v>31.936360108653471</v>
      </c>
      <c r="L47" s="304">
        <v>566</v>
      </c>
      <c r="M47" s="303">
        <v>21.963523476911138</v>
      </c>
      <c r="N47" s="304">
        <v>681</v>
      </c>
      <c r="O47" s="303">
        <v>26.426076833527357</v>
      </c>
      <c r="P47" s="304">
        <v>147</v>
      </c>
      <c r="Q47" s="303">
        <v>5.7043073341094299</v>
      </c>
      <c r="R47" s="353">
        <v>2577</v>
      </c>
      <c r="S47"/>
      <c r="T47"/>
      <c r="U47"/>
      <c r="V47"/>
      <c r="W47"/>
    </row>
    <row r="48" spans="1:23" ht="15">
      <c r="A48" s="347">
        <v>113</v>
      </c>
      <c r="B48" s="347" t="s">
        <v>55</v>
      </c>
      <c r="C48" s="501">
        <v>10089</v>
      </c>
      <c r="D48" s="304">
        <v>76</v>
      </c>
      <c r="E48" s="303">
        <v>1.2046283087652561</v>
      </c>
      <c r="F48" s="304">
        <v>347</v>
      </c>
      <c r="G48" s="303">
        <v>5.5000792518624184</v>
      </c>
      <c r="H48" s="304">
        <v>976</v>
      </c>
      <c r="I48" s="303">
        <v>15.469963544143287</v>
      </c>
      <c r="J48" s="304">
        <v>2905</v>
      </c>
      <c r="K48" s="303">
        <v>46.045332065303533</v>
      </c>
      <c r="L48" s="304">
        <v>1015</v>
      </c>
      <c r="M48" s="303">
        <v>16.08812807100967</v>
      </c>
      <c r="N48" s="304">
        <v>731</v>
      </c>
      <c r="O48" s="303">
        <v>11.586622285623713</v>
      </c>
      <c r="P48" s="304">
        <v>259</v>
      </c>
      <c r="Q48" s="303">
        <v>4.1052464732921221</v>
      </c>
      <c r="R48" s="353">
        <v>6309</v>
      </c>
      <c r="S48"/>
      <c r="T48"/>
      <c r="U48"/>
      <c r="V48"/>
      <c r="W48"/>
    </row>
    <row r="49" spans="1:23" ht="15">
      <c r="A49" s="347">
        <v>125</v>
      </c>
      <c r="B49" s="347" t="s">
        <v>59</v>
      </c>
      <c r="C49" s="501">
        <v>8940</v>
      </c>
      <c r="D49" s="304">
        <v>81</v>
      </c>
      <c r="E49" s="303">
        <v>1.1626237979044065</v>
      </c>
      <c r="F49" s="304">
        <v>367</v>
      </c>
      <c r="G49" s="303">
        <v>5.267690541122434</v>
      </c>
      <c r="H49" s="304">
        <v>1068</v>
      </c>
      <c r="I49" s="303">
        <v>15.329410076072916</v>
      </c>
      <c r="J49" s="304">
        <v>3319</v>
      </c>
      <c r="K49" s="303">
        <v>47.638868953638578</v>
      </c>
      <c r="L49" s="304">
        <v>1162</v>
      </c>
      <c r="M49" s="303">
        <v>16.67862781685087</v>
      </c>
      <c r="N49" s="304">
        <v>815</v>
      </c>
      <c r="O49" s="303">
        <v>11.698004880149275</v>
      </c>
      <c r="P49" s="304">
        <v>155</v>
      </c>
      <c r="Q49" s="303">
        <v>2.2247739342615187</v>
      </c>
      <c r="R49" s="353">
        <v>6967</v>
      </c>
      <c r="S49"/>
      <c r="T49"/>
      <c r="U49"/>
      <c r="V49"/>
      <c r="W49"/>
    </row>
    <row r="50" spans="1:23" ht="15">
      <c r="A50" s="347">
        <v>138</v>
      </c>
      <c r="B50" s="347" t="s">
        <v>65</v>
      </c>
      <c r="C50" s="501">
        <v>16287</v>
      </c>
      <c r="D50" s="304">
        <v>130</v>
      </c>
      <c r="E50" s="303">
        <v>1.1642486118574242</v>
      </c>
      <c r="F50" s="304">
        <v>582</v>
      </c>
      <c r="G50" s="303">
        <v>5.2122514777001614</v>
      </c>
      <c r="H50" s="304">
        <v>1592</v>
      </c>
      <c r="I50" s="303">
        <v>14.257567615977074</v>
      </c>
      <c r="J50" s="304">
        <v>4585</v>
      </c>
      <c r="K50" s="303">
        <v>41.062152964356081</v>
      </c>
      <c r="L50" s="304">
        <v>1910</v>
      </c>
      <c r="M50" s="303">
        <v>17.105498835751387</v>
      </c>
      <c r="N50" s="304">
        <v>1953</v>
      </c>
      <c r="O50" s="303">
        <v>17.490596453519615</v>
      </c>
      <c r="P50" s="304">
        <v>414</v>
      </c>
      <c r="Q50" s="303">
        <v>3.707684040838259</v>
      </c>
      <c r="R50" s="353">
        <v>11166</v>
      </c>
      <c r="S50"/>
      <c r="T50"/>
      <c r="U50"/>
      <c r="V50"/>
      <c r="W50"/>
    </row>
    <row r="51" spans="1:23" ht="15">
      <c r="A51" s="347">
        <v>234</v>
      </c>
      <c r="B51" s="347" t="s">
        <v>92</v>
      </c>
      <c r="C51" s="501">
        <v>24621</v>
      </c>
      <c r="D51" s="304">
        <v>312</v>
      </c>
      <c r="E51" s="303">
        <v>1.4635519279482128</v>
      </c>
      <c r="F51" s="304">
        <v>1590</v>
      </c>
      <c r="G51" s="303">
        <v>7.4584857866591605</v>
      </c>
      <c r="H51" s="304">
        <v>4465</v>
      </c>
      <c r="I51" s="303">
        <v>20.944741532976828</v>
      </c>
      <c r="J51" s="304">
        <v>9370</v>
      </c>
      <c r="K51" s="303">
        <v>43.95346655408575</v>
      </c>
      <c r="L51" s="304">
        <v>2811</v>
      </c>
      <c r="M51" s="303">
        <v>13.186039966225724</v>
      </c>
      <c r="N51" s="304">
        <v>2226</v>
      </c>
      <c r="O51" s="303">
        <v>10.441880101322825</v>
      </c>
      <c r="P51" s="304">
        <v>544</v>
      </c>
      <c r="Q51" s="303">
        <v>2.5518341307814993</v>
      </c>
      <c r="R51" s="353">
        <v>21318</v>
      </c>
      <c r="S51"/>
      <c r="T51"/>
      <c r="U51"/>
      <c r="V51"/>
      <c r="W51"/>
    </row>
    <row r="52" spans="1:23" ht="15">
      <c r="A52" s="347">
        <v>240</v>
      </c>
      <c r="B52" s="347" t="s">
        <v>97</v>
      </c>
      <c r="C52" s="501">
        <v>12708</v>
      </c>
      <c r="D52" s="304">
        <v>44</v>
      </c>
      <c r="E52" s="303">
        <v>0.66255082065953919</v>
      </c>
      <c r="F52" s="304">
        <v>205</v>
      </c>
      <c r="G52" s="303">
        <v>3.0868845053455805</v>
      </c>
      <c r="H52" s="304">
        <v>720</v>
      </c>
      <c r="I52" s="303">
        <v>10.84174070170155</v>
      </c>
      <c r="J52" s="304">
        <v>2237</v>
      </c>
      <c r="K52" s="303">
        <v>33.68468604125885</v>
      </c>
      <c r="L52" s="304">
        <v>1474</v>
      </c>
      <c r="M52" s="303">
        <v>22.195452492094564</v>
      </c>
      <c r="N52" s="304">
        <v>1647</v>
      </c>
      <c r="O52" s="303">
        <v>24.800481855142298</v>
      </c>
      <c r="P52" s="304">
        <v>314</v>
      </c>
      <c r="Q52" s="303">
        <v>4.7282035837976206</v>
      </c>
      <c r="R52" s="353">
        <v>6641</v>
      </c>
      <c r="S52"/>
      <c r="T52"/>
      <c r="U52"/>
      <c r="V52"/>
      <c r="W52"/>
    </row>
    <row r="53" spans="1:23" ht="15">
      <c r="A53" s="347">
        <v>284</v>
      </c>
      <c r="B53" s="347" t="s">
        <v>108</v>
      </c>
      <c r="C53" s="501">
        <v>21679</v>
      </c>
      <c r="D53" s="304">
        <v>231</v>
      </c>
      <c r="E53" s="303">
        <v>1.2432723358449946</v>
      </c>
      <c r="F53" s="304">
        <v>1270</v>
      </c>
      <c r="G53" s="303">
        <v>6.8353067814854684</v>
      </c>
      <c r="H53" s="304">
        <v>3692</v>
      </c>
      <c r="I53" s="303">
        <v>19.870828848223894</v>
      </c>
      <c r="J53" s="304">
        <v>7865</v>
      </c>
      <c r="K53" s="303">
        <v>42.330462863293867</v>
      </c>
      <c r="L53" s="304">
        <v>2755</v>
      </c>
      <c r="M53" s="303">
        <v>14.827771797631861</v>
      </c>
      <c r="N53" s="304">
        <v>2239</v>
      </c>
      <c r="O53" s="303">
        <v>12.050592034445641</v>
      </c>
      <c r="P53" s="304">
        <v>528</v>
      </c>
      <c r="Q53" s="303">
        <v>2.8417653390742736</v>
      </c>
      <c r="R53" s="353">
        <v>18580</v>
      </c>
      <c r="S53"/>
      <c r="T53"/>
      <c r="U53"/>
      <c r="V53"/>
      <c r="W53"/>
    </row>
    <row r="54" spans="1:23" ht="15">
      <c r="A54" s="347">
        <v>306</v>
      </c>
      <c r="B54" s="347" t="s">
        <v>110</v>
      </c>
      <c r="C54" s="501">
        <v>6022</v>
      </c>
      <c r="D54" s="304">
        <v>56</v>
      </c>
      <c r="E54" s="303">
        <v>1.414498610760293</v>
      </c>
      <c r="F54" s="304">
        <v>212</v>
      </c>
      <c r="G54" s="303">
        <v>5.3548875978782524</v>
      </c>
      <c r="H54" s="304">
        <v>687</v>
      </c>
      <c r="I54" s="303">
        <v>17.352866885577168</v>
      </c>
      <c r="J54" s="304">
        <v>1684</v>
      </c>
      <c r="K54" s="303">
        <v>42.535993937863097</v>
      </c>
      <c r="L54" s="304">
        <v>619</v>
      </c>
      <c r="M54" s="303">
        <v>15.635261429653955</v>
      </c>
      <c r="N54" s="304">
        <v>565</v>
      </c>
      <c r="O54" s="303">
        <v>14.271280626420813</v>
      </c>
      <c r="P54" s="304">
        <v>136</v>
      </c>
      <c r="Q54" s="303">
        <v>3.4352109118464256</v>
      </c>
      <c r="R54" s="353">
        <v>3959</v>
      </c>
      <c r="S54"/>
      <c r="T54"/>
      <c r="U54"/>
      <c r="V54"/>
      <c r="W54"/>
    </row>
    <row r="55" spans="1:23" ht="15">
      <c r="A55" s="347">
        <v>347</v>
      </c>
      <c r="B55" s="347" t="s">
        <v>124</v>
      </c>
      <c r="C55" s="501">
        <v>5650</v>
      </c>
      <c r="D55" s="304">
        <v>15</v>
      </c>
      <c r="E55" s="303">
        <v>0.47453337551407782</v>
      </c>
      <c r="F55" s="304">
        <v>100</v>
      </c>
      <c r="G55" s="303">
        <v>3.1635558367605192</v>
      </c>
      <c r="H55" s="304">
        <v>313</v>
      </c>
      <c r="I55" s="303">
        <v>9.9019297690604233</v>
      </c>
      <c r="J55" s="304">
        <v>1112</v>
      </c>
      <c r="K55" s="303">
        <v>35.178740904776966</v>
      </c>
      <c r="L55" s="304">
        <v>757</v>
      </c>
      <c r="M55" s="303">
        <v>23.948117684277129</v>
      </c>
      <c r="N55" s="304">
        <v>708</v>
      </c>
      <c r="O55" s="303">
        <v>22.397975324264475</v>
      </c>
      <c r="P55" s="304">
        <v>156</v>
      </c>
      <c r="Q55" s="303">
        <v>4.9351471053464095</v>
      </c>
      <c r="R55" s="353">
        <v>3161</v>
      </c>
      <c r="S55"/>
      <c r="T55"/>
      <c r="U55"/>
      <c r="V55"/>
      <c r="W55"/>
    </row>
    <row r="56" spans="1:23" ht="15">
      <c r="A56" s="347">
        <v>411</v>
      </c>
      <c r="B56" s="347" t="s">
        <v>145</v>
      </c>
      <c r="C56" s="501">
        <v>10567</v>
      </c>
      <c r="D56" s="304">
        <v>82</v>
      </c>
      <c r="E56" s="303">
        <v>1.1045258620689655</v>
      </c>
      <c r="F56" s="304">
        <v>282</v>
      </c>
      <c r="G56" s="303">
        <v>3.7984913793103448</v>
      </c>
      <c r="H56" s="304">
        <v>1045</v>
      </c>
      <c r="I56" s="303">
        <v>14.075969827586206</v>
      </c>
      <c r="J56" s="304">
        <v>3060</v>
      </c>
      <c r="K56" s="303">
        <v>41.217672413793103</v>
      </c>
      <c r="L56" s="304">
        <v>1415</v>
      </c>
      <c r="M56" s="303">
        <v>19.059806034482758</v>
      </c>
      <c r="N56" s="304">
        <v>1270</v>
      </c>
      <c r="O56" s="303">
        <v>17.106681034482758</v>
      </c>
      <c r="P56" s="304">
        <v>270</v>
      </c>
      <c r="Q56" s="303">
        <v>3.6368534482758621</v>
      </c>
      <c r="R56" s="353">
        <v>7424</v>
      </c>
      <c r="S56"/>
      <c r="T56"/>
      <c r="U56"/>
      <c r="V56"/>
      <c r="W56"/>
    </row>
    <row r="57" spans="1:23" ht="15">
      <c r="A57" s="347">
        <v>501</v>
      </c>
      <c r="B57" s="347" t="s">
        <v>163</v>
      </c>
      <c r="C57" s="501">
        <v>3325</v>
      </c>
      <c r="D57" s="304">
        <v>12</v>
      </c>
      <c r="E57" s="303">
        <v>0.65075921908893708</v>
      </c>
      <c r="F57" s="304">
        <v>70</v>
      </c>
      <c r="G57" s="303">
        <v>3.7960954446854664</v>
      </c>
      <c r="H57" s="304">
        <v>245</v>
      </c>
      <c r="I57" s="303">
        <v>13.286334056399133</v>
      </c>
      <c r="J57" s="304">
        <v>718</v>
      </c>
      <c r="K57" s="303">
        <v>38.937093275488074</v>
      </c>
      <c r="L57" s="304">
        <v>357</v>
      </c>
      <c r="M57" s="303">
        <v>19.360086767895879</v>
      </c>
      <c r="N57" s="304">
        <v>355</v>
      </c>
      <c r="O57" s="303">
        <v>19.251626898047721</v>
      </c>
      <c r="P57" s="304">
        <v>87</v>
      </c>
      <c r="Q57" s="303">
        <v>4.7180043383947945</v>
      </c>
      <c r="R57" s="353">
        <v>1844</v>
      </c>
      <c r="S57"/>
      <c r="T57"/>
      <c r="U57"/>
      <c r="V57"/>
      <c r="W57"/>
    </row>
    <row r="58" spans="1:23" ht="15">
      <c r="A58" s="347">
        <v>543</v>
      </c>
      <c r="B58" s="347" t="s">
        <v>167</v>
      </c>
      <c r="C58" s="501">
        <v>8677</v>
      </c>
      <c r="D58" s="304">
        <v>86</v>
      </c>
      <c r="E58" s="303">
        <v>1.291873216163437</v>
      </c>
      <c r="F58" s="304">
        <v>392</v>
      </c>
      <c r="G58" s="303">
        <v>5.8885383806519451</v>
      </c>
      <c r="H58" s="304">
        <v>1183</v>
      </c>
      <c r="I58" s="303">
        <v>17.770767613038906</v>
      </c>
      <c r="J58" s="304">
        <v>2910</v>
      </c>
      <c r="K58" s="303">
        <v>43.713384407390713</v>
      </c>
      <c r="L58" s="304">
        <v>1043</v>
      </c>
      <c r="M58" s="303">
        <v>15.667718191377498</v>
      </c>
      <c r="N58" s="304">
        <v>774</v>
      </c>
      <c r="O58" s="303">
        <v>11.626858945470934</v>
      </c>
      <c r="P58" s="304">
        <v>269</v>
      </c>
      <c r="Q58" s="303">
        <v>4.0408592459065646</v>
      </c>
      <c r="R58" s="353">
        <v>6657</v>
      </c>
      <c r="S58"/>
      <c r="T58"/>
      <c r="U58"/>
      <c r="V58"/>
      <c r="W58"/>
    </row>
    <row r="59" spans="1:23" ht="15">
      <c r="A59" s="347">
        <v>628</v>
      </c>
      <c r="B59" s="347" t="s">
        <v>183</v>
      </c>
      <c r="C59" s="501">
        <v>9717</v>
      </c>
      <c r="D59" s="304">
        <v>100</v>
      </c>
      <c r="E59" s="303">
        <v>1.3886960144424385</v>
      </c>
      <c r="F59" s="304">
        <v>445</v>
      </c>
      <c r="G59" s="303">
        <v>6.1796972642688512</v>
      </c>
      <c r="H59" s="304">
        <v>1309</v>
      </c>
      <c r="I59" s="303">
        <v>18.178030829051519</v>
      </c>
      <c r="J59" s="304">
        <v>3179</v>
      </c>
      <c r="K59" s="303">
        <v>44.146646299125116</v>
      </c>
      <c r="L59" s="304">
        <v>1098</v>
      </c>
      <c r="M59" s="303">
        <v>15.247882238577976</v>
      </c>
      <c r="N59" s="304">
        <v>873</v>
      </c>
      <c r="O59" s="303">
        <v>12.123316206082489</v>
      </c>
      <c r="P59" s="304">
        <v>197</v>
      </c>
      <c r="Q59" s="303">
        <v>2.7357311484516043</v>
      </c>
      <c r="R59" s="353">
        <v>7201</v>
      </c>
      <c r="S59"/>
      <c r="T59"/>
      <c r="U59"/>
      <c r="V59"/>
      <c r="W59"/>
    </row>
    <row r="60" spans="1:23" ht="15">
      <c r="A60" s="347">
        <v>656</v>
      </c>
      <c r="B60" s="347" t="s">
        <v>195</v>
      </c>
      <c r="C60" s="501">
        <v>16778</v>
      </c>
      <c r="D60" s="304">
        <v>95</v>
      </c>
      <c r="E60" s="303">
        <v>1.2086513994910941</v>
      </c>
      <c r="F60" s="304">
        <v>439</v>
      </c>
      <c r="G60" s="303">
        <v>5.5852417302798978</v>
      </c>
      <c r="H60" s="304">
        <v>1070</v>
      </c>
      <c r="I60" s="303">
        <v>13.61323155216285</v>
      </c>
      <c r="J60" s="304">
        <v>3427</v>
      </c>
      <c r="K60" s="303">
        <v>43.600508905852422</v>
      </c>
      <c r="L60" s="304">
        <v>1443</v>
      </c>
      <c r="M60" s="303">
        <v>18.358778625954198</v>
      </c>
      <c r="N60" s="304">
        <v>1184</v>
      </c>
      <c r="O60" s="303">
        <v>15.063613231552161</v>
      </c>
      <c r="P60" s="304">
        <v>202</v>
      </c>
      <c r="Q60" s="303">
        <v>2.5699745547073793</v>
      </c>
      <c r="R60" s="353">
        <v>7860</v>
      </c>
      <c r="S60"/>
      <c r="T60"/>
      <c r="U60"/>
      <c r="V60"/>
      <c r="W60"/>
    </row>
    <row r="61" spans="1:23" ht="15">
      <c r="A61" s="347">
        <v>761</v>
      </c>
      <c r="B61" s="347" t="s">
        <v>230</v>
      </c>
      <c r="C61" s="501">
        <v>16245</v>
      </c>
      <c r="D61" s="304">
        <v>88</v>
      </c>
      <c r="E61" s="303">
        <v>1.0144092219020173</v>
      </c>
      <c r="F61" s="304">
        <v>452</v>
      </c>
      <c r="G61" s="303">
        <v>5.2103746397694524</v>
      </c>
      <c r="H61" s="304">
        <v>1157</v>
      </c>
      <c r="I61" s="303">
        <v>13.337175792507205</v>
      </c>
      <c r="J61" s="304">
        <v>3655</v>
      </c>
      <c r="K61" s="303">
        <v>42.132564841498557</v>
      </c>
      <c r="L61" s="304">
        <v>1600</v>
      </c>
      <c r="M61" s="303">
        <v>18.443804034582133</v>
      </c>
      <c r="N61" s="304">
        <v>1442</v>
      </c>
      <c r="O61" s="303">
        <v>16.622478386167145</v>
      </c>
      <c r="P61" s="304">
        <v>281</v>
      </c>
      <c r="Q61" s="303">
        <v>3.239193083573487</v>
      </c>
      <c r="R61" s="353">
        <v>8675</v>
      </c>
      <c r="S61"/>
      <c r="T61"/>
      <c r="U61"/>
      <c r="V61"/>
      <c r="W61"/>
    </row>
    <row r="62" spans="1:23" ht="15">
      <c r="A62" s="347">
        <v>842</v>
      </c>
      <c r="B62" s="347" t="s">
        <v>244</v>
      </c>
      <c r="C62" s="501">
        <v>7225</v>
      </c>
      <c r="D62" s="304">
        <v>80</v>
      </c>
      <c r="E62" s="303">
        <v>1.4861601337544119</v>
      </c>
      <c r="F62" s="304">
        <v>289</v>
      </c>
      <c r="G62" s="303">
        <v>5.3687534831878141</v>
      </c>
      <c r="H62" s="304">
        <v>907</v>
      </c>
      <c r="I62" s="303">
        <v>16.849340516440648</v>
      </c>
      <c r="J62" s="304">
        <v>2270</v>
      </c>
      <c r="K62" s="303">
        <v>42.169793795281443</v>
      </c>
      <c r="L62" s="304">
        <v>858</v>
      </c>
      <c r="M62" s="303">
        <v>15.939067434516069</v>
      </c>
      <c r="N62" s="304">
        <v>801</v>
      </c>
      <c r="O62" s="303">
        <v>14.88017833921605</v>
      </c>
      <c r="P62" s="304">
        <v>178</v>
      </c>
      <c r="Q62" s="303">
        <v>3.3067062976035668</v>
      </c>
      <c r="R62" s="353">
        <v>5383</v>
      </c>
      <c r="S62"/>
      <c r="T62"/>
      <c r="U62"/>
      <c r="V62"/>
      <c r="W62"/>
    </row>
    <row r="63" spans="1:23">
      <c r="A63" s="17">
        <v>6</v>
      </c>
      <c r="B63" s="64" t="s">
        <v>349</v>
      </c>
      <c r="C63" s="434">
        <v>260186</v>
      </c>
      <c r="D63" s="66">
        <v>1493</v>
      </c>
      <c r="E63" s="69">
        <v>1.0560267083513108</v>
      </c>
      <c r="F63" s="66">
        <v>6966</v>
      </c>
      <c r="G63" s="69">
        <v>4.9271815474716893</v>
      </c>
      <c r="H63" s="66">
        <v>22228</v>
      </c>
      <c r="I63" s="69">
        <v>15.722278414757495</v>
      </c>
      <c r="J63" s="66">
        <v>65083</v>
      </c>
      <c r="K63" s="69">
        <v>46.034418124332468</v>
      </c>
      <c r="L63" s="66">
        <v>23114</v>
      </c>
      <c r="M63" s="69">
        <v>16.348962717235231</v>
      </c>
      <c r="N63" s="66">
        <v>18972</v>
      </c>
      <c r="O63" s="70">
        <v>13.419248969083103</v>
      </c>
      <c r="P63" s="66">
        <v>3523</v>
      </c>
      <c r="Q63" s="70">
        <v>2.4918835187686996</v>
      </c>
      <c r="R63" s="252">
        <v>141379</v>
      </c>
      <c r="S63"/>
      <c r="T63"/>
      <c r="U63"/>
      <c r="V63"/>
      <c r="W63"/>
    </row>
    <row r="64" spans="1:23" ht="15">
      <c r="A64" s="347">
        <v>38</v>
      </c>
      <c r="B64" s="347" t="s">
        <v>22</v>
      </c>
      <c r="C64" s="501">
        <v>12081</v>
      </c>
      <c r="D64" s="304">
        <v>95</v>
      </c>
      <c r="E64" s="303">
        <v>1.1086474501108647</v>
      </c>
      <c r="F64" s="304">
        <v>407</v>
      </c>
      <c r="G64" s="303">
        <v>4.7496790757381255</v>
      </c>
      <c r="H64" s="304">
        <v>1284</v>
      </c>
      <c r="I64" s="303">
        <v>14.984245536235266</v>
      </c>
      <c r="J64" s="304">
        <v>3822</v>
      </c>
      <c r="K64" s="303">
        <v>44.602637413933948</v>
      </c>
      <c r="L64" s="304">
        <v>1447</v>
      </c>
      <c r="M64" s="303">
        <v>16.886451161162331</v>
      </c>
      <c r="N64" s="304">
        <v>1314</v>
      </c>
      <c r="O64" s="303">
        <v>15.334344731007118</v>
      </c>
      <c r="P64" s="304">
        <v>200</v>
      </c>
      <c r="Q64" s="303">
        <v>2.333994631812347</v>
      </c>
      <c r="R64" s="353">
        <v>8569</v>
      </c>
      <c r="S64"/>
      <c r="T64"/>
      <c r="U64"/>
      <c r="V64"/>
      <c r="W64"/>
    </row>
    <row r="65" spans="1:23" ht="15">
      <c r="A65" s="347">
        <v>86</v>
      </c>
      <c r="B65" s="347" t="s">
        <v>43</v>
      </c>
      <c r="C65" s="501">
        <v>6405</v>
      </c>
      <c r="D65" s="304">
        <v>27</v>
      </c>
      <c r="E65" s="303">
        <v>0.99447513812154686</v>
      </c>
      <c r="F65" s="304">
        <v>130</v>
      </c>
      <c r="G65" s="303">
        <v>4.7882136279926337</v>
      </c>
      <c r="H65" s="304">
        <v>378</v>
      </c>
      <c r="I65" s="303">
        <v>13.922651933701658</v>
      </c>
      <c r="J65" s="304">
        <v>1191</v>
      </c>
      <c r="K65" s="303">
        <v>43.867403314917127</v>
      </c>
      <c r="L65" s="304">
        <v>555</v>
      </c>
      <c r="M65" s="303">
        <v>20.441988950276244</v>
      </c>
      <c r="N65" s="304">
        <v>368</v>
      </c>
      <c r="O65" s="303">
        <v>13.554327808471456</v>
      </c>
      <c r="P65" s="304">
        <v>66</v>
      </c>
      <c r="Q65" s="303">
        <v>2.430939226519337</v>
      </c>
      <c r="R65" s="353">
        <v>2715</v>
      </c>
      <c r="S65"/>
      <c r="T65"/>
      <c r="U65"/>
      <c r="V65"/>
      <c r="W65"/>
    </row>
    <row r="66" spans="1:23" ht="15">
      <c r="A66" s="347">
        <v>107</v>
      </c>
      <c r="B66" s="347" t="s">
        <v>3112</v>
      </c>
      <c r="C66" s="501">
        <v>8504</v>
      </c>
      <c r="D66" s="304">
        <v>74</v>
      </c>
      <c r="E66" s="303">
        <v>1.3046544428772919</v>
      </c>
      <c r="F66" s="304">
        <v>347</v>
      </c>
      <c r="G66" s="303">
        <v>6.1177715091678424</v>
      </c>
      <c r="H66" s="304">
        <v>993</v>
      </c>
      <c r="I66" s="303">
        <v>17.507052186177717</v>
      </c>
      <c r="J66" s="304">
        <v>2631</v>
      </c>
      <c r="K66" s="303">
        <v>46.385754583921013</v>
      </c>
      <c r="L66" s="304">
        <v>821</v>
      </c>
      <c r="M66" s="303">
        <v>14.474612129760226</v>
      </c>
      <c r="N66" s="304">
        <v>686</v>
      </c>
      <c r="O66" s="303">
        <v>12.094499294781382</v>
      </c>
      <c r="P66" s="304">
        <v>120</v>
      </c>
      <c r="Q66" s="303">
        <v>2.1156558533145273</v>
      </c>
      <c r="R66" s="353">
        <v>5672</v>
      </c>
      <c r="S66"/>
      <c r="T66"/>
      <c r="U66"/>
      <c r="V66"/>
      <c r="W66"/>
    </row>
    <row r="67" spans="1:23" ht="15">
      <c r="A67" s="347">
        <v>134</v>
      </c>
      <c r="B67" s="347" t="s">
        <v>63</v>
      </c>
      <c r="C67" s="501">
        <v>9680</v>
      </c>
      <c r="D67" s="304">
        <v>53</v>
      </c>
      <c r="E67" s="303">
        <v>0.83543505674653207</v>
      </c>
      <c r="F67" s="304">
        <v>324</v>
      </c>
      <c r="G67" s="303">
        <v>5.1071878940731397</v>
      </c>
      <c r="H67" s="304">
        <v>1020</v>
      </c>
      <c r="I67" s="303">
        <v>16.078184110970998</v>
      </c>
      <c r="J67" s="304">
        <v>2984</v>
      </c>
      <c r="K67" s="303">
        <v>47.036569987389662</v>
      </c>
      <c r="L67" s="304">
        <v>992</v>
      </c>
      <c r="M67" s="303">
        <v>15.636822194199244</v>
      </c>
      <c r="N67" s="304">
        <v>818</v>
      </c>
      <c r="O67" s="303">
        <v>12.894073139974779</v>
      </c>
      <c r="P67" s="304">
        <v>153</v>
      </c>
      <c r="Q67" s="303">
        <v>2.4117276166456496</v>
      </c>
      <c r="R67" s="353">
        <v>6344</v>
      </c>
      <c r="S67"/>
      <c r="T67"/>
      <c r="U67"/>
      <c r="V67"/>
      <c r="W67"/>
    </row>
    <row r="68" spans="1:23" ht="15">
      <c r="A68" s="347">
        <v>150</v>
      </c>
      <c r="B68" s="347" t="s">
        <v>3113</v>
      </c>
      <c r="C68" s="501">
        <v>4160</v>
      </c>
      <c r="D68" s="304">
        <v>12</v>
      </c>
      <c r="E68" s="303">
        <v>0.74257425742574257</v>
      </c>
      <c r="F68" s="304">
        <v>53</v>
      </c>
      <c r="G68" s="303">
        <v>3.2797029702970297</v>
      </c>
      <c r="H68" s="304">
        <v>161</v>
      </c>
      <c r="I68" s="303">
        <v>9.9628712871287135</v>
      </c>
      <c r="J68" s="304">
        <v>635</v>
      </c>
      <c r="K68" s="303">
        <v>39.294554455445549</v>
      </c>
      <c r="L68" s="304">
        <v>339</v>
      </c>
      <c r="M68" s="303">
        <v>20.977722772277225</v>
      </c>
      <c r="N68" s="304">
        <v>345</v>
      </c>
      <c r="O68" s="303">
        <v>21.349009900990097</v>
      </c>
      <c r="P68" s="304">
        <v>71</v>
      </c>
      <c r="Q68" s="303">
        <v>4.3935643564356432</v>
      </c>
      <c r="R68" s="353">
        <v>1616</v>
      </c>
      <c r="S68"/>
      <c r="T68"/>
      <c r="U68"/>
      <c r="V68"/>
      <c r="W68"/>
    </row>
    <row r="69" spans="1:23" ht="15">
      <c r="A69" s="347">
        <v>237</v>
      </c>
      <c r="B69" s="347" t="s">
        <v>95</v>
      </c>
      <c r="C69" s="501">
        <v>20645</v>
      </c>
      <c r="D69" s="304">
        <v>80</v>
      </c>
      <c r="E69" s="303">
        <v>0.93457943925233633</v>
      </c>
      <c r="F69" s="304">
        <v>386</v>
      </c>
      <c r="G69" s="303">
        <v>4.509345794392523</v>
      </c>
      <c r="H69" s="304">
        <v>1223</v>
      </c>
      <c r="I69" s="303">
        <v>14.287383177570092</v>
      </c>
      <c r="J69" s="304">
        <v>4374</v>
      </c>
      <c r="K69" s="303">
        <v>51.098130841121488</v>
      </c>
      <c r="L69" s="304">
        <v>1322</v>
      </c>
      <c r="M69" s="303">
        <v>15.443925233644858</v>
      </c>
      <c r="N69" s="304">
        <v>1005</v>
      </c>
      <c r="O69" s="303">
        <v>11.740654205607477</v>
      </c>
      <c r="P69" s="304">
        <v>170</v>
      </c>
      <c r="Q69" s="303">
        <v>1.9859813084112148</v>
      </c>
      <c r="R69" s="353">
        <v>8560</v>
      </c>
      <c r="S69"/>
      <c r="T69"/>
      <c r="U69"/>
      <c r="V69"/>
      <c r="W69"/>
    </row>
    <row r="70" spans="1:23" ht="15">
      <c r="A70" s="347">
        <v>264</v>
      </c>
      <c r="B70" s="347" t="s">
        <v>102</v>
      </c>
      <c r="C70" s="501">
        <v>12285</v>
      </c>
      <c r="D70" s="304">
        <v>30</v>
      </c>
      <c r="E70" s="303">
        <v>1.0211027910142956</v>
      </c>
      <c r="F70" s="304">
        <v>162</v>
      </c>
      <c r="G70" s="303">
        <v>5.513955071477195</v>
      </c>
      <c r="H70" s="304">
        <v>431</v>
      </c>
      <c r="I70" s="303">
        <v>14.669843430905377</v>
      </c>
      <c r="J70" s="304">
        <v>1306</v>
      </c>
      <c r="K70" s="303">
        <v>44.452008168822324</v>
      </c>
      <c r="L70" s="304">
        <v>556</v>
      </c>
      <c r="M70" s="303">
        <v>18.924438393464943</v>
      </c>
      <c r="N70" s="304">
        <v>387</v>
      </c>
      <c r="O70" s="303">
        <v>13.172226004084411</v>
      </c>
      <c r="P70" s="304">
        <v>66</v>
      </c>
      <c r="Q70" s="303">
        <v>2.24642614023145</v>
      </c>
      <c r="R70" s="353">
        <v>2938</v>
      </c>
      <c r="S70"/>
      <c r="T70"/>
      <c r="U70"/>
      <c r="V70"/>
      <c r="W70"/>
    </row>
    <row r="71" spans="1:23" ht="15">
      <c r="A71" s="347">
        <v>310</v>
      </c>
      <c r="B71" s="347" t="s">
        <v>114</v>
      </c>
      <c r="C71" s="501">
        <v>10390</v>
      </c>
      <c r="D71" s="304">
        <v>44</v>
      </c>
      <c r="E71" s="303">
        <v>0.92339979013641127</v>
      </c>
      <c r="F71" s="304">
        <v>182</v>
      </c>
      <c r="G71" s="303">
        <v>3.8195173137460654</v>
      </c>
      <c r="H71" s="304">
        <v>619</v>
      </c>
      <c r="I71" s="303">
        <v>12.990556138509968</v>
      </c>
      <c r="J71" s="304">
        <v>1828</v>
      </c>
      <c r="K71" s="303">
        <v>38.363064008394545</v>
      </c>
      <c r="L71" s="304">
        <v>898</v>
      </c>
      <c r="M71" s="303">
        <v>18.845750262329485</v>
      </c>
      <c r="N71" s="304">
        <v>995</v>
      </c>
      <c r="O71" s="303">
        <v>20.881427072402939</v>
      </c>
      <c r="P71" s="304">
        <v>199</v>
      </c>
      <c r="Q71" s="303">
        <v>4.1762854144805877</v>
      </c>
      <c r="R71" s="353">
        <v>4765</v>
      </c>
      <c r="S71"/>
      <c r="T71"/>
      <c r="U71"/>
      <c r="V71"/>
      <c r="W71"/>
    </row>
    <row r="72" spans="1:23" ht="15">
      <c r="A72" s="347">
        <v>315</v>
      </c>
      <c r="B72" s="347" t="s">
        <v>118</v>
      </c>
      <c r="C72" s="501">
        <v>6980</v>
      </c>
      <c r="D72" s="304">
        <v>50</v>
      </c>
      <c r="E72" s="303">
        <v>1.2315270935960592</v>
      </c>
      <c r="F72" s="304">
        <v>199</v>
      </c>
      <c r="G72" s="303">
        <v>4.9014778325123149</v>
      </c>
      <c r="H72" s="304">
        <v>560</v>
      </c>
      <c r="I72" s="303">
        <v>13.793103448275861</v>
      </c>
      <c r="J72" s="304">
        <v>1700</v>
      </c>
      <c r="K72" s="303">
        <v>41.871921182266007</v>
      </c>
      <c r="L72" s="304">
        <v>713</v>
      </c>
      <c r="M72" s="303">
        <v>17.561576354679804</v>
      </c>
      <c r="N72" s="304">
        <v>711</v>
      </c>
      <c r="O72" s="303">
        <v>17.512315270935961</v>
      </c>
      <c r="P72" s="304">
        <v>127</v>
      </c>
      <c r="Q72" s="303">
        <v>3.1280788177339902</v>
      </c>
      <c r="R72" s="353">
        <v>4060</v>
      </c>
      <c r="S72"/>
      <c r="T72"/>
      <c r="U72"/>
      <c r="V72"/>
      <c r="W72"/>
    </row>
    <row r="73" spans="1:23" ht="15">
      <c r="A73" s="347">
        <v>361</v>
      </c>
      <c r="B73" s="347" t="s">
        <v>131</v>
      </c>
      <c r="C73" s="501">
        <v>29103</v>
      </c>
      <c r="D73" s="304">
        <v>192</v>
      </c>
      <c r="E73" s="303">
        <v>1.1098907451297764</v>
      </c>
      <c r="F73" s="304">
        <v>883</v>
      </c>
      <c r="G73" s="303">
        <v>5.1043412914041273</v>
      </c>
      <c r="H73" s="304">
        <v>3113</v>
      </c>
      <c r="I73" s="303">
        <v>17.995259841609343</v>
      </c>
      <c r="J73" s="304">
        <v>7963</v>
      </c>
      <c r="K73" s="303">
        <v>46.031562518064625</v>
      </c>
      <c r="L73" s="304">
        <v>2489</v>
      </c>
      <c r="M73" s="303">
        <v>14.38811491993757</v>
      </c>
      <c r="N73" s="304">
        <v>2128</v>
      </c>
      <c r="O73" s="303">
        <v>12.30128909185502</v>
      </c>
      <c r="P73" s="304">
        <v>531</v>
      </c>
      <c r="Q73" s="303">
        <v>3.0695415919995375</v>
      </c>
      <c r="R73" s="353">
        <v>17299</v>
      </c>
      <c r="S73"/>
      <c r="T73"/>
      <c r="U73"/>
      <c r="V73"/>
      <c r="W73"/>
    </row>
    <row r="74" spans="1:23" ht="15">
      <c r="A74" s="347">
        <v>647</v>
      </c>
      <c r="B74" s="347" t="s">
        <v>3114</v>
      </c>
      <c r="C74" s="501">
        <v>7625</v>
      </c>
      <c r="D74" s="304">
        <v>64</v>
      </c>
      <c r="E74" s="303">
        <v>1.4096916299559472</v>
      </c>
      <c r="F74" s="304">
        <v>247</v>
      </c>
      <c r="G74" s="303">
        <v>5.4405286343612334</v>
      </c>
      <c r="H74" s="304">
        <v>770</v>
      </c>
      <c r="I74" s="303">
        <v>16.960352422907491</v>
      </c>
      <c r="J74" s="304">
        <v>1953</v>
      </c>
      <c r="K74" s="303">
        <v>43.017621145374449</v>
      </c>
      <c r="L74" s="304">
        <v>737</v>
      </c>
      <c r="M74" s="303">
        <v>16.233480176211454</v>
      </c>
      <c r="N74" s="304">
        <v>650</v>
      </c>
      <c r="O74" s="303">
        <v>14.317180616740089</v>
      </c>
      <c r="P74" s="304">
        <v>119</v>
      </c>
      <c r="Q74" s="303">
        <v>2.6211453744493394</v>
      </c>
      <c r="R74" s="353">
        <v>4540</v>
      </c>
      <c r="S74"/>
      <c r="T74"/>
      <c r="U74"/>
      <c r="V74"/>
      <c r="W74"/>
    </row>
    <row r="75" spans="1:23" ht="15">
      <c r="A75" s="347">
        <v>658</v>
      </c>
      <c r="B75" s="347" t="s">
        <v>3115</v>
      </c>
      <c r="C75" s="501">
        <v>3943</v>
      </c>
      <c r="D75" s="304">
        <v>16</v>
      </c>
      <c r="E75" s="303">
        <v>0.84925690021231426</v>
      </c>
      <c r="F75" s="304">
        <v>91</v>
      </c>
      <c r="G75" s="303">
        <v>4.8301486199575372</v>
      </c>
      <c r="H75" s="304">
        <v>323</v>
      </c>
      <c r="I75" s="303">
        <v>17.144373673036092</v>
      </c>
      <c r="J75" s="304">
        <v>888</v>
      </c>
      <c r="K75" s="303">
        <v>47.133757961783438</v>
      </c>
      <c r="L75" s="304">
        <v>298</v>
      </c>
      <c r="M75" s="303">
        <v>15.817409766454352</v>
      </c>
      <c r="N75" s="304">
        <v>234</v>
      </c>
      <c r="O75" s="303">
        <v>12.420382165605096</v>
      </c>
      <c r="P75" s="304">
        <v>34</v>
      </c>
      <c r="Q75" s="303">
        <v>1.8046709129511678</v>
      </c>
      <c r="R75" s="353">
        <v>1884</v>
      </c>
      <c r="S75"/>
      <c r="T75"/>
      <c r="U75"/>
      <c r="V75"/>
      <c r="W75"/>
    </row>
    <row r="76" spans="1:23" ht="15">
      <c r="A76" s="347">
        <v>664</v>
      </c>
      <c r="B76" s="347" t="s">
        <v>3116</v>
      </c>
      <c r="C76" s="501">
        <v>23972</v>
      </c>
      <c r="D76" s="304">
        <v>109</v>
      </c>
      <c r="E76" s="303">
        <v>1.0296618174948045</v>
      </c>
      <c r="F76" s="304">
        <v>487</v>
      </c>
      <c r="G76" s="303">
        <v>4.6004156433024752</v>
      </c>
      <c r="H76" s="304">
        <v>1535</v>
      </c>
      <c r="I76" s="303">
        <v>14.500283393160778</v>
      </c>
      <c r="J76" s="304">
        <v>4955</v>
      </c>
      <c r="K76" s="303">
        <v>46.807103721896844</v>
      </c>
      <c r="L76" s="304">
        <v>1909</v>
      </c>
      <c r="M76" s="303">
        <v>18.033251464197996</v>
      </c>
      <c r="N76" s="304">
        <v>1373</v>
      </c>
      <c r="O76" s="303">
        <v>12.969960324957491</v>
      </c>
      <c r="P76" s="304">
        <v>218</v>
      </c>
      <c r="Q76" s="303">
        <v>2.0593236349896089</v>
      </c>
      <c r="R76" s="353">
        <v>10586</v>
      </c>
      <c r="S76"/>
      <c r="T76"/>
      <c r="U76"/>
      <c r="V76"/>
      <c r="W76"/>
    </row>
    <row r="77" spans="1:23" ht="15">
      <c r="A77" s="347">
        <v>686</v>
      </c>
      <c r="B77" s="347" t="s">
        <v>219</v>
      </c>
      <c r="C77" s="501">
        <v>39667</v>
      </c>
      <c r="D77" s="304">
        <v>151</v>
      </c>
      <c r="E77" s="303">
        <v>0.85363785403358006</v>
      </c>
      <c r="F77" s="304">
        <v>810</v>
      </c>
      <c r="G77" s="303">
        <v>4.5791169653456949</v>
      </c>
      <c r="H77" s="304">
        <v>2553</v>
      </c>
      <c r="I77" s="303">
        <v>14.432698287071061</v>
      </c>
      <c r="J77" s="304">
        <v>8282</v>
      </c>
      <c r="K77" s="303">
        <v>46.820057662954376</v>
      </c>
      <c r="L77" s="304">
        <v>3065</v>
      </c>
      <c r="M77" s="303">
        <v>17.327152467635255</v>
      </c>
      <c r="N77" s="304">
        <v>2396</v>
      </c>
      <c r="O77" s="303">
        <v>13.545141048108993</v>
      </c>
      <c r="P77" s="304">
        <v>432</v>
      </c>
      <c r="Q77" s="303">
        <v>2.4421957148510374</v>
      </c>
      <c r="R77" s="353">
        <v>17689</v>
      </c>
      <c r="S77"/>
      <c r="T77"/>
      <c r="U77"/>
      <c r="V77"/>
      <c r="W77"/>
    </row>
    <row r="78" spans="1:23" ht="15">
      <c r="A78" s="347">
        <v>819</v>
      </c>
      <c r="B78" s="347" t="s">
        <v>240</v>
      </c>
      <c r="C78" s="501">
        <v>5281</v>
      </c>
      <c r="D78" s="304">
        <v>28</v>
      </c>
      <c r="E78" s="303">
        <v>0.71483278018892016</v>
      </c>
      <c r="F78" s="304">
        <v>173</v>
      </c>
      <c r="G78" s="303">
        <v>4.4166453918815423</v>
      </c>
      <c r="H78" s="304">
        <v>637</v>
      </c>
      <c r="I78" s="303">
        <v>16.262445749297932</v>
      </c>
      <c r="J78" s="304">
        <v>1820</v>
      </c>
      <c r="K78" s="303">
        <v>46.464130712279804</v>
      </c>
      <c r="L78" s="304">
        <v>608</v>
      </c>
      <c r="M78" s="303">
        <v>15.522083226959408</v>
      </c>
      <c r="N78" s="304">
        <v>525</v>
      </c>
      <c r="O78" s="303">
        <v>13.403114628542252</v>
      </c>
      <c r="P78" s="304">
        <v>126</v>
      </c>
      <c r="Q78" s="303">
        <v>3.2167475108501402</v>
      </c>
      <c r="R78" s="353">
        <v>3917</v>
      </c>
      <c r="S78"/>
      <c r="T78"/>
      <c r="U78"/>
      <c r="V78"/>
      <c r="W78"/>
    </row>
    <row r="79" spans="1:23" ht="15">
      <c r="A79" s="347">
        <v>854</v>
      </c>
      <c r="B79" s="347" t="s">
        <v>248</v>
      </c>
      <c r="C79" s="501">
        <v>14769</v>
      </c>
      <c r="D79" s="304">
        <v>206</v>
      </c>
      <c r="E79" s="303">
        <v>1.537657684556244</v>
      </c>
      <c r="F79" s="304">
        <v>800</v>
      </c>
      <c r="G79" s="303">
        <v>5.9714861536164818</v>
      </c>
      <c r="H79" s="304">
        <v>2510</v>
      </c>
      <c r="I79" s="303">
        <v>18.73553780697171</v>
      </c>
      <c r="J79" s="304">
        <v>6378</v>
      </c>
      <c r="K79" s="303">
        <v>47.607673359707398</v>
      </c>
      <c r="L79" s="304">
        <v>1888</v>
      </c>
      <c r="M79" s="303">
        <v>14.092707322534896</v>
      </c>
      <c r="N79" s="304">
        <v>1363</v>
      </c>
      <c r="O79" s="303">
        <v>10.17391953422408</v>
      </c>
      <c r="P79" s="304">
        <v>252</v>
      </c>
      <c r="Q79" s="303">
        <v>1.8810181383891917</v>
      </c>
      <c r="R79" s="353">
        <v>13397</v>
      </c>
      <c r="S79"/>
      <c r="T79"/>
      <c r="U79"/>
      <c r="V79"/>
      <c r="W79"/>
    </row>
    <row r="80" spans="1:23" ht="15">
      <c r="A80" s="347">
        <v>887</v>
      </c>
      <c r="B80" s="347" t="s">
        <v>261</v>
      </c>
      <c r="C80" s="501">
        <v>44696</v>
      </c>
      <c r="D80" s="304">
        <v>262</v>
      </c>
      <c r="E80" s="303">
        <v>0.97659162069479655</v>
      </c>
      <c r="F80" s="304">
        <v>1285</v>
      </c>
      <c r="G80" s="303">
        <v>4.789771880125242</v>
      </c>
      <c r="H80" s="304">
        <v>4118</v>
      </c>
      <c r="I80" s="303">
        <v>15.349634710004473</v>
      </c>
      <c r="J80" s="304">
        <v>12373</v>
      </c>
      <c r="K80" s="303">
        <v>46.119725659758458</v>
      </c>
      <c r="L80" s="304">
        <v>4477</v>
      </c>
      <c r="M80" s="303">
        <v>16.68778887729238</v>
      </c>
      <c r="N80" s="304">
        <v>3674</v>
      </c>
      <c r="O80" s="303">
        <v>13.69464738333085</v>
      </c>
      <c r="P80" s="304">
        <v>639</v>
      </c>
      <c r="Q80" s="303">
        <v>2.3818398687937976</v>
      </c>
      <c r="R80" s="353">
        <v>26828</v>
      </c>
      <c r="S80"/>
      <c r="T80"/>
      <c r="U80"/>
      <c r="V80"/>
      <c r="W80"/>
    </row>
    <row r="81" spans="1:23">
      <c r="A81" s="17">
        <v>7</v>
      </c>
      <c r="B81" s="64" t="s">
        <v>367</v>
      </c>
      <c r="C81" s="434">
        <v>728581</v>
      </c>
      <c r="D81" s="66">
        <v>2976</v>
      </c>
      <c r="E81" s="69">
        <v>1.0727958299387901</v>
      </c>
      <c r="F81" s="66">
        <v>14599</v>
      </c>
      <c r="G81" s="69">
        <v>5.2626835756977135</v>
      </c>
      <c r="H81" s="66">
        <v>39074</v>
      </c>
      <c r="I81" s="69">
        <v>14.085492022522944</v>
      </c>
      <c r="J81" s="66">
        <v>121644</v>
      </c>
      <c r="K81" s="69">
        <v>43.85052954874805</v>
      </c>
      <c r="L81" s="66">
        <v>48254</v>
      </c>
      <c r="M81" s="69">
        <v>17.394721094713166</v>
      </c>
      <c r="N81" s="66">
        <v>42398</v>
      </c>
      <c r="O81" s="70">
        <v>15.283735751930383</v>
      </c>
      <c r="P81" s="66">
        <v>8461</v>
      </c>
      <c r="Q81" s="70">
        <v>3.0500421764489594</v>
      </c>
      <c r="R81" s="252">
        <v>277406</v>
      </c>
      <c r="S81"/>
      <c r="T81"/>
      <c r="U81"/>
      <c r="V81"/>
      <c r="W81"/>
    </row>
    <row r="82" spans="1:23" ht="15">
      <c r="A82" s="347">
        <v>2</v>
      </c>
      <c r="B82" s="347" t="s">
        <v>8</v>
      </c>
      <c r="C82" s="501">
        <v>21246</v>
      </c>
      <c r="D82" s="304">
        <v>116</v>
      </c>
      <c r="E82" s="303">
        <v>0.98580776748534038</v>
      </c>
      <c r="F82" s="304">
        <v>493</v>
      </c>
      <c r="G82" s="303">
        <v>4.1896830118126962</v>
      </c>
      <c r="H82" s="304">
        <v>1524</v>
      </c>
      <c r="I82" s="303">
        <v>12.951474462479817</v>
      </c>
      <c r="J82" s="304">
        <v>4653</v>
      </c>
      <c r="K82" s="303">
        <v>39.542789156114551</v>
      </c>
      <c r="L82" s="304">
        <v>2274</v>
      </c>
      <c r="M82" s="303">
        <v>19.32523157984193</v>
      </c>
      <c r="N82" s="304">
        <v>2273</v>
      </c>
      <c r="O82" s="303">
        <v>19.316733237018781</v>
      </c>
      <c r="P82" s="304">
        <v>434</v>
      </c>
      <c r="Q82" s="303">
        <v>3.6882807852468766</v>
      </c>
      <c r="R82" s="353">
        <v>11767</v>
      </c>
      <c r="S82"/>
      <c r="T82"/>
      <c r="U82"/>
      <c r="V82"/>
      <c r="W82"/>
    </row>
    <row r="83" spans="1:23" ht="15">
      <c r="A83" s="347">
        <v>21</v>
      </c>
      <c r="B83" s="347" t="s">
        <v>12</v>
      </c>
      <c r="C83" s="501">
        <v>4920</v>
      </c>
      <c r="D83" s="304">
        <v>24</v>
      </c>
      <c r="E83" s="303">
        <v>0.82644628099173556</v>
      </c>
      <c r="F83" s="304">
        <v>105</v>
      </c>
      <c r="G83" s="303">
        <v>3.6157024793388426</v>
      </c>
      <c r="H83" s="304">
        <v>436</v>
      </c>
      <c r="I83" s="303">
        <v>15.013774104683195</v>
      </c>
      <c r="J83" s="304">
        <v>1211</v>
      </c>
      <c r="K83" s="303">
        <v>41.701101928374655</v>
      </c>
      <c r="L83" s="304">
        <v>505</v>
      </c>
      <c r="M83" s="303">
        <v>17.389807162534435</v>
      </c>
      <c r="N83" s="304">
        <v>491</v>
      </c>
      <c r="O83" s="303">
        <v>16.907713498622591</v>
      </c>
      <c r="P83" s="304">
        <v>132</v>
      </c>
      <c r="Q83" s="303">
        <v>4.5454545454545459</v>
      </c>
      <c r="R83" s="353">
        <v>2904</v>
      </c>
      <c r="S83"/>
      <c r="T83"/>
      <c r="U83"/>
      <c r="V83"/>
      <c r="W83"/>
    </row>
    <row r="84" spans="1:23" ht="15">
      <c r="A84" s="347">
        <v>55</v>
      </c>
      <c r="B84" s="347" t="s">
        <v>3117</v>
      </c>
      <c r="C84" s="501">
        <v>7902</v>
      </c>
      <c r="D84" s="304">
        <v>67</v>
      </c>
      <c r="E84" s="303">
        <v>1.0358688930117501</v>
      </c>
      <c r="F84" s="304">
        <v>363</v>
      </c>
      <c r="G84" s="303">
        <v>5.6122448979591839</v>
      </c>
      <c r="H84" s="304">
        <v>1065</v>
      </c>
      <c r="I84" s="303">
        <v>16.465677179962896</v>
      </c>
      <c r="J84" s="304">
        <v>2786</v>
      </c>
      <c r="K84" s="303">
        <v>43.073593073593074</v>
      </c>
      <c r="L84" s="304">
        <v>1057</v>
      </c>
      <c r="M84" s="303">
        <v>16.341991341991342</v>
      </c>
      <c r="N84" s="304">
        <v>949</v>
      </c>
      <c r="O84" s="303">
        <v>14.672232529375387</v>
      </c>
      <c r="P84" s="304">
        <v>181</v>
      </c>
      <c r="Q84" s="303">
        <v>2.7983920841063696</v>
      </c>
      <c r="R84" s="353">
        <v>6468</v>
      </c>
      <c r="S84"/>
      <c r="T84"/>
      <c r="U84"/>
      <c r="V84"/>
      <c r="W84"/>
    </row>
    <row r="85" spans="1:23" ht="15">
      <c r="A85" s="347">
        <v>148</v>
      </c>
      <c r="B85" s="347" t="s">
        <v>73</v>
      </c>
      <c r="C85" s="501">
        <v>65553</v>
      </c>
      <c r="D85" s="304">
        <v>234</v>
      </c>
      <c r="E85" s="303">
        <v>1.2874828060522696</v>
      </c>
      <c r="F85" s="304">
        <v>1045</v>
      </c>
      <c r="G85" s="303">
        <v>5.7496561210453923</v>
      </c>
      <c r="H85" s="304">
        <v>2646</v>
      </c>
      <c r="I85" s="303">
        <v>14.558459422283358</v>
      </c>
      <c r="J85" s="304">
        <v>8383</v>
      </c>
      <c r="K85" s="303">
        <v>46.123796423658867</v>
      </c>
      <c r="L85" s="304">
        <v>2986</v>
      </c>
      <c r="M85" s="303">
        <v>16.429160935350755</v>
      </c>
      <c r="N85" s="304">
        <v>2384</v>
      </c>
      <c r="O85" s="303">
        <v>13.116918844566714</v>
      </c>
      <c r="P85" s="304">
        <v>497</v>
      </c>
      <c r="Q85" s="303">
        <v>2.7345254470426408</v>
      </c>
      <c r="R85" s="353">
        <v>18175</v>
      </c>
      <c r="S85"/>
      <c r="T85"/>
      <c r="U85"/>
      <c r="V85"/>
      <c r="W85"/>
    </row>
    <row r="86" spans="1:23" ht="15">
      <c r="A86" s="347">
        <v>197</v>
      </c>
      <c r="B86" s="347" t="s">
        <v>84</v>
      </c>
      <c r="C86" s="501">
        <v>15534</v>
      </c>
      <c r="D86" s="304">
        <v>102</v>
      </c>
      <c r="E86" s="303">
        <v>0.88181896775309065</v>
      </c>
      <c r="F86" s="304">
        <v>569</v>
      </c>
      <c r="G86" s="303">
        <v>4.9191665946226335</v>
      </c>
      <c r="H86" s="304">
        <v>1707</v>
      </c>
      <c r="I86" s="303">
        <v>14.7574997838679</v>
      </c>
      <c r="J86" s="304">
        <v>4759</v>
      </c>
      <c r="K86" s="303">
        <v>41.142906544479985</v>
      </c>
      <c r="L86" s="304">
        <v>1994</v>
      </c>
      <c r="M86" s="303">
        <v>17.238696291173163</v>
      </c>
      <c r="N86" s="304">
        <v>2008</v>
      </c>
      <c r="O86" s="303">
        <v>17.359730267139277</v>
      </c>
      <c r="P86" s="304">
        <v>428</v>
      </c>
      <c r="Q86" s="303">
        <v>3.7001815509639489</v>
      </c>
      <c r="R86" s="353">
        <v>11567</v>
      </c>
      <c r="S86"/>
      <c r="T86"/>
      <c r="U86"/>
      <c r="V86"/>
      <c r="W86"/>
    </row>
    <row r="87" spans="1:23" ht="15">
      <c r="A87" s="347">
        <v>206</v>
      </c>
      <c r="B87" s="347" t="s">
        <v>86</v>
      </c>
      <c r="C87" s="501">
        <v>4983</v>
      </c>
      <c r="D87" s="304">
        <v>21</v>
      </c>
      <c r="E87" s="303">
        <v>0.77462191073404651</v>
      </c>
      <c r="F87" s="304">
        <v>104</v>
      </c>
      <c r="G87" s="303">
        <v>3.8362227960162301</v>
      </c>
      <c r="H87" s="304">
        <v>351</v>
      </c>
      <c r="I87" s="303">
        <v>12.947251936554776</v>
      </c>
      <c r="J87" s="304">
        <v>1020</v>
      </c>
      <c r="K87" s="303">
        <v>37.624492807082255</v>
      </c>
      <c r="L87" s="304">
        <v>559</v>
      </c>
      <c r="M87" s="303">
        <v>20.619697528587235</v>
      </c>
      <c r="N87" s="304">
        <v>542</v>
      </c>
      <c r="O87" s="303">
        <v>19.992622648469201</v>
      </c>
      <c r="P87" s="304">
        <v>114</v>
      </c>
      <c r="Q87" s="303">
        <v>4.2050903725562518</v>
      </c>
      <c r="R87" s="353">
        <v>2711</v>
      </c>
      <c r="S87"/>
      <c r="T87"/>
      <c r="U87"/>
      <c r="V87"/>
      <c r="W87"/>
    </row>
    <row r="88" spans="1:23" ht="15">
      <c r="A88" s="347">
        <v>313</v>
      </c>
      <c r="B88" s="347" t="s">
        <v>3118</v>
      </c>
      <c r="C88" s="501">
        <v>10226</v>
      </c>
      <c r="D88" s="304">
        <v>98</v>
      </c>
      <c r="E88" s="303">
        <v>1.4553014553014554</v>
      </c>
      <c r="F88" s="304">
        <v>373</v>
      </c>
      <c r="G88" s="303">
        <v>5.5390555390555392</v>
      </c>
      <c r="H88" s="304">
        <v>1031</v>
      </c>
      <c r="I88" s="303">
        <v>15.310365310365309</v>
      </c>
      <c r="J88" s="304">
        <v>2634</v>
      </c>
      <c r="K88" s="303">
        <v>39.114939114939112</v>
      </c>
      <c r="L88" s="304">
        <v>1217</v>
      </c>
      <c r="M88" s="303">
        <v>18.072468072468073</v>
      </c>
      <c r="N88" s="304">
        <v>1146</v>
      </c>
      <c r="O88" s="303">
        <v>17.018117018117017</v>
      </c>
      <c r="P88" s="304">
        <v>235</v>
      </c>
      <c r="Q88" s="303">
        <v>3.4897534897534896</v>
      </c>
      <c r="R88" s="353">
        <v>6734</v>
      </c>
      <c r="S88"/>
      <c r="T88"/>
      <c r="U88"/>
      <c r="V88"/>
      <c r="W88"/>
    </row>
    <row r="89" spans="1:23" ht="15">
      <c r="A89" s="347">
        <v>318</v>
      </c>
      <c r="B89" s="347" t="s">
        <v>120</v>
      </c>
      <c r="C89" s="501">
        <v>60921</v>
      </c>
      <c r="D89" s="304">
        <v>150</v>
      </c>
      <c r="E89" s="303">
        <v>1.0052271813429836</v>
      </c>
      <c r="F89" s="304">
        <v>680</v>
      </c>
      <c r="G89" s="303">
        <v>4.5570298887548581</v>
      </c>
      <c r="H89" s="304">
        <v>1834</v>
      </c>
      <c r="I89" s="303">
        <v>12.290577670553546</v>
      </c>
      <c r="J89" s="304">
        <v>6436</v>
      </c>
      <c r="K89" s="303">
        <v>43.130947594156275</v>
      </c>
      <c r="L89" s="304">
        <v>2833</v>
      </c>
      <c r="M89" s="303">
        <v>18.985390698297817</v>
      </c>
      <c r="N89" s="304">
        <v>2462</v>
      </c>
      <c r="O89" s="303">
        <v>16.499128803109503</v>
      </c>
      <c r="P89" s="304">
        <v>527</v>
      </c>
      <c r="Q89" s="303">
        <v>3.5316981637850153</v>
      </c>
      <c r="R89" s="353">
        <v>14922</v>
      </c>
      <c r="S89"/>
      <c r="T89"/>
      <c r="U89"/>
      <c r="V89"/>
      <c r="W89"/>
    </row>
    <row r="90" spans="1:23" ht="15">
      <c r="A90" s="347">
        <v>321</v>
      </c>
      <c r="B90" s="347" t="s">
        <v>122</v>
      </c>
      <c r="C90" s="501">
        <v>9121</v>
      </c>
      <c r="D90" s="304">
        <v>46</v>
      </c>
      <c r="E90" s="303">
        <v>1.1684023368046736</v>
      </c>
      <c r="F90" s="304">
        <v>219</v>
      </c>
      <c r="G90" s="303">
        <v>5.5626111252222508</v>
      </c>
      <c r="H90" s="304">
        <v>520</v>
      </c>
      <c r="I90" s="303">
        <v>13.208026416052832</v>
      </c>
      <c r="J90" s="304">
        <v>1818</v>
      </c>
      <c r="K90" s="303">
        <v>46.177292354584708</v>
      </c>
      <c r="L90" s="304">
        <v>678</v>
      </c>
      <c r="M90" s="303">
        <v>17.221234442468887</v>
      </c>
      <c r="N90" s="304">
        <v>538</v>
      </c>
      <c r="O90" s="303">
        <v>13.665227330454661</v>
      </c>
      <c r="P90" s="304">
        <v>118</v>
      </c>
      <c r="Q90" s="303">
        <v>2.9972059944119889</v>
      </c>
      <c r="R90" s="353">
        <v>3937</v>
      </c>
      <c r="S90"/>
      <c r="T90"/>
      <c r="U90"/>
      <c r="V90"/>
      <c r="W90"/>
    </row>
    <row r="91" spans="1:23" ht="15">
      <c r="A91" s="347">
        <v>376</v>
      </c>
      <c r="B91" s="347" t="s">
        <v>3119</v>
      </c>
      <c r="C91" s="501">
        <v>71570</v>
      </c>
      <c r="D91" s="304">
        <v>135</v>
      </c>
      <c r="E91" s="303">
        <v>0.8858849005840278</v>
      </c>
      <c r="F91" s="304">
        <v>669</v>
      </c>
      <c r="G91" s="303">
        <v>4.3900518406719602</v>
      </c>
      <c r="H91" s="304">
        <v>2014</v>
      </c>
      <c r="I91" s="303">
        <v>13.216090294638756</v>
      </c>
      <c r="J91" s="304">
        <v>7116</v>
      </c>
      <c r="K91" s="303">
        <v>46.695977426340313</v>
      </c>
      <c r="L91" s="304">
        <v>2514</v>
      </c>
      <c r="M91" s="303">
        <v>16.497145481987008</v>
      </c>
      <c r="N91" s="304">
        <v>2328</v>
      </c>
      <c r="O91" s="303">
        <v>15.276592952293457</v>
      </c>
      <c r="P91" s="304">
        <v>463</v>
      </c>
      <c r="Q91" s="303">
        <v>3.0382571034844803</v>
      </c>
      <c r="R91" s="353">
        <v>15239</v>
      </c>
      <c r="S91"/>
      <c r="T91"/>
      <c r="U91"/>
      <c r="V91"/>
      <c r="W91"/>
    </row>
    <row r="92" spans="1:23" ht="15">
      <c r="A92" s="347">
        <v>400</v>
      </c>
      <c r="B92" s="347" t="s">
        <v>3120</v>
      </c>
      <c r="C92" s="501">
        <v>23455</v>
      </c>
      <c r="D92" s="304">
        <v>85</v>
      </c>
      <c r="E92" s="303">
        <v>0.85815244825845538</v>
      </c>
      <c r="F92" s="304">
        <v>429</v>
      </c>
      <c r="G92" s="303">
        <v>4.3311458859162038</v>
      </c>
      <c r="H92" s="304">
        <v>1259</v>
      </c>
      <c r="I92" s="303">
        <v>12.710752145381122</v>
      </c>
      <c r="J92" s="304">
        <v>4438</v>
      </c>
      <c r="K92" s="303">
        <v>44.805653710247348</v>
      </c>
      <c r="L92" s="304">
        <v>1868</v>
      </c>
      <c r="M92" s="303">
        <v>18.859162039374052</v>
      </c>
      <c r="N92" s="304">
        <v>1577</v>
      </c>
      <c r="O92" s="303">
        <v>15.921251892983342</v>
      </c>
      <c r="P92" s="304">
        <v>249</v>
      </c>
      <c r="Q92" s="303">
        <v>2.5138818778394754</v>
      </c>
      <c r="R92" s="353">
        <v>9905</v>
      </c>
      <c r="S92"/>
      <c r="T92"/>
      <c r="U92"/>
      <c r="V92"/>
      <c r="W92"/>
    </row>
    <row r="93" spans="1:23" ht="15">
      <c r="A93" s="347">
        <v>440</v>
      </c>
      <c r="B93" s="347" t="s">
        <v>149</v>
      </c>
      <c r="C93" s="501">
        <v>71117</v>
      </c>
      <c r="D93" s="304">
        <v>293</v>
      </c>
      <c r="E93" s="303">
        <v>1.1972866949983654</v>
      </c>
      <c r="F93" s="304">
        <v>1511</v>
      </c>
      <c r="G93" s="303">
        <v>6.1744033998038574</v>
      </c>
      <c r="H93" s="304">
        <v>3645</v>
      </c>
      <c r="I93" s="303">
        <v>14.894573389996731</v>
      </c>
      <c r="J93" s="304">
        <v>11450</v>
      </c>
      <c r="K93" s="303">
        <v>46.788166067342267</v>
      </c>
      <c r="L93" s="304">
        <v>4029</v>
      </c>
      <c r="M93" s="303">
        <v>16.463713631905851</v>
      </c>
      <c r="N93" s="304">
        <v>2949</v>
      </c>
      <c r="O93" s="303">
        <v>12.050506701536449</v>
      </c>
      <c r="P93" s="304">
        <v>595</v>
      </c>
      <c r="Q93" s="303">
        <v>2.431350114416476</v>
      </c>
      <c r="R93" s="353">
        <v>24472</v>
      </c>
      <c r="S93"/>
      <c r="T93"/>
      <c r="U93"/>
      <c r="V93"/>
      <c r="W93"/>
    </row>
    <row r="94" spans="1:23" ht="15">
      <c r="A94" s="347">
        <v>483</v>
      </c>
      <c r="B94" s="347" t="s">
        <v>157</v>
      </c>
      <c r="C94" s="501">
        <v>10417</v>
      </c>
      <c r="D94" s="304">
        <v>60</v>
      </c>
      <c r="E94" s="303">
        <v>0.75815011372251706</v>
      </c>
      <c r="F94" s="304">
        <v>410</v>
      </c>
      <c r="G94" s="303">
        <v>5.1806924437705337</v>
      </c>
      <c r="H94" s="304">
        <v>1171</v>
      </c>
      <c r="I94" s="303">
        <v>14.79656305281779</v>
      </c>
      <c r="J94" s="304">
        <v>3195</v>
      </c>
      <c r="K94" s="303">
        <v>40.37149355572403</v>
      </c>
      <c r="L94" s="304">
        <v>1374</v>
      </c>
      <c r="M94" s="303">
        <v>17.36163760424564</v>
      </c>
      <c r="N94" s="304">
        <v>1438</v>
      </c>
      <c r="O94" s="303">
        <v>18.17033105888299</v>
      </c>
      <c r="P94" s="304">
        <v>266</v>
      </c>
      <c r="Q94" s="303">
        <v>3.3611321708364921</v>
      </c>
      <c r="R94" s="353">
        <v>7914</v>
      </c>
      <c r="S94"/>
      <c r="T94"/>
      <c r="U94"/>
      <c r="V94"/>
      <c r="W94"/>
    </row>
    <row r="95" spans="1:23" ht="15">
      <c r="A95" s="347">
        <v>541</v>
      </c>
      <c r="B95" s="347" t="s">
        <v>3121</v>
      </c>
      <c r="C95" s="501">
        <v>22798</v>
      </c>
      <c r="D95" s="304">
        <v>143</v>
      </c>
      <c r="E95" s="303">
        <v>1.1488712139471358</v>
      </c>
      <c r="F95" s="304">
        <v>683</v>
      </c>
      <c r="G95" s="303">
        <v>5.4872660078733828</v>
      </c>
      <c r="H95" s="304">
        <v>1804</v>
      </c>
      <c r="I95" s="303">
        <v>14.493452237486945</v>
      </c>
      <c r="J95" s="304">
        <v>5192</v>
      </c>
      <c r="K95" s="303">
        <v>41.712862537157548</v>
      </c>
      <c r="L95" s="304">
        <v>2261</v>
      </c>
      <c r="M95" s="303">
        <v>18.16501968345786</v>
      </c>
      <c r="N95" s="304">
        <v>1971</v>
      </c>
      <c r="O95" s="303">
        <v>15.835140997830802</v>
      </c>
      <c r="P95" s="304">
        <v>393</v>
      </c>
      <c r="Q95" s="303">
        <v>3.1573873222463247</v>
      </c>
      <c r="R95" s="353">
        <v>12447</v>
      </c>
      <c r="S95"/>
      <c r="T95"/>
      <c r="U95"/>
      <c r="V95"/>
      <c r="W95"/>
    </row>
    <row r="96" spans="1:23" ht="15">
      <c r="A96" s="347">
        <v>607</v>
      </c>
      <c r="B96" s="347" t="s">
        <v>3122</v>
      </c>
      <c r="C96" s="501">
        <v>25933</v>
      </c>
      <c r="D96" s="304">
        <v>29</v>
      </c>
      <c r="E96" s="303">
        <v>0.68998334522959781</v>
      </c>
      <c r="F96" s="304">
        <v>211</v>
      </c>
      <c r="G96" s="303">
        <v>5.0202236497739712</v>
      </c>
      <c r="H96" s="304">
        <v>511</v>
      </c>
      <c r="I96" s="303">
        <v>12.157982393528432</v>
      </c>
      <c r="J96" s="304">
        <v>1798</v>
      </c>
      <c r="K96" s="303">
        <v>42.778967404235068</v>
      </c>
      <c r="L96" s="304">
        <v>754</v>
      </c>
      <c r="M96" s="303">
        <v>17.939566975969544</v>
      </c>
      <c r="N96" s="304">
        <v>771</v>
      </c>
      <c r="O96" s="303">
        <v>18.344039971448964</v>
      </c>
      <c r="P96" s="304">
        <v>129</v>
      </c>
      <c r="Q96" s="303">
        <v>3.0692362598144185</v>
      </c>
      <c r="R96" s="353">
        <v>4203</v>
      </c>
      <c r="S96"/>
      <c r="T96"/>
      <c r="U96"/>
      <c r="V96"/>
      <c r="W96"/>
    </row>
    <row r="97" spans="1:23" ht="15">
      <c r="A97" s="347">
        <v>615</v>
      </c>
      <c r="B97" s="347" t="s">
        <v>3123</v>
      </c>
      <c r="C97" s="501">
        <v>149786</v>
      </c>
      <c r="D97" s="304">
        <v>426</v>
      </c>
      <c r="E97" s="303">
        <v>1.1962931760741364</v>
      </c>
      <c r="F97" s="304">
        <v>1906</v>
      </c>
      <c r="G97" s="303">
        <v>5.352429092951418</v>
      </c>
      <c r="H97" s="304">
        <v>4431</v>
      </c>
      <c r="I97" s="303">
        <v>12.443133951137321</v>
      </c>
      <c r="J97" s="304">
        <v>16844</v>
      </c>
      <c r="K97" s="303">
        <v>47.301319853973602</v>
      </c>
      <c r="L97" s="304">
        <v>6028</v>
      </c>
      <c r="M97" s="303">
        <v>16.927829261443414</v>
      </c>
      <c r="N97" s="304">
        <v>5036</v>
      </c>
      <c r="O97" s="303">
        <v>14.142094917158103</v>
      </c>
      <c r="P97" s="304">
        <v>939</v>
      </c>
      <c r="Q97" s="303">
        <v>2.6368997472620048</v>
      </c>
      <c r="R97" s="353">
        <v>35610</v>
      </c>
      <c r="S97"/>
      <c r="T97"/>
      <c r="U97"/>
      <c r="V97"/>
      <c r="W97"/>
    </row>
    <row r="98" spans="1:23" ht="15">
      <c r="A98" s="347">
        <v>649</v>
      </c>
      <c r="B98" s="347" t="s">
        <v>3124</v>
      </c>
      <c r="C98" s="501">
        <v>16559</v>
      </c>
      <c r="D98" s="304">
        <v>70</v>
      </c>
      <c r="E98" s="303">
        <v>0.67574090163143163</v>
      </c>
      <c r="F98" s="304">
        <v>514</v>
      </c>
      <c r="G98" s="303">
        <v>4.9618689062650834</v>
      </c>
      <c r="H98" s="304">
        <v>1504</v>
      </c>
      <c r="I98" s="303">
        <v>14.518775943623902</v>
      </c>
      <c r="J98" s="304">
        <v>4343</v>
      </c>
      <c r="K98" s="303">
        <v>41.924896225504391</v>
      </c>
      <c r="L98" s="304">
        <v>1792</v>
      </c>
      <c r="M98" s="303">
        <v>17.298967081764648</v>
      </c>
      <c r="N98" s="304">
        <v>1791</v>
      </c>
      <c r="O98" s="303">
        <v>17.289313640312773</v>
      </c>
      <c r="P98" s="304">
        <v>345</v>
      </c>
      <c r="Q98" s="303">
        <v>3.3304373008977697</v>
      </c>
      <c r="R98" s="353">
        <v>10359</v>
      </c>
      <c r="S98"/>
      <c r="T98"/>
      <c r="U98"/>
      <c r="V98"/>
      <c r="W98"/>
    </row>
    <row r="99" spans="1:23" ht="15">
      <c r="A99" s="347">
        <v>652</v>
      </c>
      <c r="B99" s="347" t="s">
        <v>193</v>
      </c>
      <c r="C99" s="501">
        <v>6169</v>
      </c>
      <c r="D99" s="304">
        <v>54</v>
      </c>
      <c r="E99" s="303">
        <v>1.0812975570684822</v>
      </c>
      <c r="F99" s="304">
        <v>241</v>
      </c>
      <c r="G99" s="303">
        <v>4.825790949138967</v>
      </c>
      <c r="H99" s="304">
        <v>870</v>
      </c>
      <c r="I99" s="303">
        <v>17.420905086103325</v>
      </c>
      <c r="J99" s="304">
        <v>2025</v>
      </c>
      <c r="K99" s="303">
        <v>40.548658390068084</v>
      </c>
      <c r="L99" s="304">
        <v>796</v>
      </c>
      <c r="M99" s="303">
        <v>15.939126952342811</v>
      </c>
      <c r="N99" s="304">
        <v>800</v>
      </c>
      <c r="O99" s="303">
        <v>16.019223067681217</v>
      </c>
      <c r="P99" s="304">
        <v>208</v>
      </c>
      <c r="Q99" s="303">
        <v>4.1649979975971165</v>
      </c>
      <c r="R99" s="353">
        <v>4994</v>
      </c>
      <c r="S99"/>
      <c r="T99"/>
      <c r="U99"/>
      <c r="V99"/>
      <c r="W99"/>
    </row>
    <row r="100" spans="1:23" ht="15">
      <c r="A100" s="347">
        <v>660</v>
      </c>
      <c r="B100" s="347" t="s">
        <v>3125</v>
      </c>
      <c r="C100" s="501">
        <v>13743</v>
      </c>
      <c r="D100" s="304">
        <v>108</v>
      </c>
      <c r="E100" s="303">
        <v>1.0352760736196318</v>
      </c>
      <c r="F100" s="304">
        <v>627</v>
      </c>
      <c r="G100" s="303">
        <v>6.010352760736196</v>
      </c>
      <c r="H100" s="304">
        <v>1756</v>
      </c>
      <c r="I100" s="303">
        <v>16.832822085889571</v>
      </c>
      <c r="J100" s="304">
        <v>4491</v>
      </c>
      <c r="K100" s="303">
        <v>43.050230061349694</v>
      </c>
      <c r="L100" s="304">
        <v>1756</v>
      </c>
      <c r="M100" s="303">
        <v>16.832822085889571</v>
      </c>
      <c r="N100" s="304">
        <v>1416</v>
      </c>
      <c r="O100" s="303">
        <v>13.57361963190184</v>
      </c>
      <c r="P100" s="304">
        <v>278</v>
      </c>
      <c r="Q100" s="303">
        <v>2.6648773006134969</v>
      </c>
      <c r="R100" s="353">
        <v>10432</v>
      </c>
      <c r="S100"/>
      <c r="T100"/>
      <c r="U100"/>
      <c r="V100"/>
      <c r="W100"/>
    </row>
    <row r="101" spans="1:23" ht="15">
      <c r="A101" s="347">
        <v>667</v>
      </c>
      <c r="B101" s="347" t="s">
        <v>209</v>
      </c>
      <c r="C101" s="501">
        <v>16404</v>
      </c>
      <c r="D101" s="304">
        <v>97</v>
      </c>
      <c r="E101" s="303">
        <v>0.97282118142613583</v>
      </c>
      <c r="F101" s="304">
        <v>484</v>
      </c>
      <c r="G101" s="303">
        <v>4.8540768227860802</v>
      </c>
      <c r="H101" s="304">
        <v>1332</v>
      </c>
      <c r="I101" s="303">
        <v>13.358740347006318</v>
      </c>
      <c r="J101" s="304">
        <v>4260</v>
      </c>
      <c r="K101" s="303">
        <v>42.723899307993179</v>
      </c>
      <c r="L101" s="304">
        <v>1713</v>
      </c>
      <c r="M101" s="303">
        <v>17.179821482298667</v>
      </c>
      <c r="N101" s="304">
        <v>1662</v>
      </c>
      <c r="O101" s="303">
        <v>16.668338180724099</v>
      </c>
      <c r="P101" s="304">
        <v>423</v>
      </c>
      <c r="Q101" s="303">
        <v>4.2423026777655197</v>
      </c>
      <c r="R101" s="353">
        <v>9971</v>
      </c>
      <c r="S101"/>
      <c r="T101"/>
      <c r="U101"/>
      <c r="V101"/>
      <c r="W101"/>
    </row>
    <row r="102" spans="1:23" ht="15">
      <c r="A102" s="347">
        <v>674</v>
      </c>
      <c r="B102" s="347" t="s">
        <v>213</v>
      </c>
      <c r="C102" s="501">
        <v>23531</v>
      </c>
      <c r="D102" s="304">
        <v>103</v>
      </c>
      <c r="E102" s="303">
        <v>0.87644656228727025</v>
      </c>
      <c r="F102" s="304">
        <v>479</v>
      </c>
      <c r="G102" s="303">
        <v>4.0759019741320621</v>
      </c>
      <c r="H102" s="304">
        <v>1471</v>
      </c>
      <c r="I102" s="303">
        <v>12.517018379850239</v>
      </c>
      <c r="J102" s="304">
        <v>5021</v>
      </c>
      <c r="K102" s="303">
        <v>42.724642614023146</v>
      </c>
      <c r="L102" s="304">
        <v>2339</v>
      </c>
      <c r="M102" s="303">
        <v>19.902995234853645</v>
      </c>
      <c r="N102" s="304">
        <v>1921</v>
      </c>
      <c r="O102" s="303">
        <v>16.346153846153847</v>
      </c>
      <c r="P102" s="304">
        <v>418</v>
      </c>
      <c r="Q102" s="303">
        <v>3.5568413886997954</v>
      </c>
      <c r="R102" s="353">
        <v>11752</v>
      </c>
      <c r="S102"/>
      <c r="T102"/>
      <c r="U102"/>
      <c r="V102"/>
      <c r="W102"/>
    </row>
    <row r="103" spans="1:23" ht="15">
      <c r="A103" s="347">
        <v>697</v>
      </c>
      <c r="B103" s="347" t="s">
        <v>223</v>
      </c>
      <c r="C103" s="501">
        <v>38336</v>
      </c>
      <c r="D103" s="304">
        <v>218</v>
      </c>
      <c r="E103" s="303">
        <v>1.2669998837614784</v>
      </c>
      <c r="F103" s="304">
        <v>1152</v>
      </c>
      <c r="G103" s="303">
        <v>6.6953388352900154</v>
      </c>
      <c r="H103" s="304">
        <v>2876</v>
      </c>
      <c r="I103" s="303">
        <v>16.715099383935836</v>
      </c>
      <c r="J103" s="304">
        <v>7500</v>
      </c>
      <c r="K103" s="303">
        <v>43.589445542252705</v>
      </c>
      <c r="L103" s="304">
        <v>2901</v>
      </c>
      <c r="M103" s="303">
        <v>16.860397535743346</v>
      </c>
      <c r="N103" s="304">
        <v>2167</v>
      </c>
      <c r="O103" s="303">
        <v>12.594443798674881</v>
      </c>
      <c r="P103" s="304">
        <v>392</v>
      </c>
      <c r="Q103" s="303">
        <v>2.2782750203417415</v>
      </c>
      <c r="R103" s="353">
        <v>17206</v>
      </c>
      <c r="S103"/>
      <c r="T103"/>
      <c r="U103"/>
      <c r="V103"/>
      <c r="W103"/>
    </row>
    <row r="104" spans="1:23" ht="15">
      <c r="A104" s="347">
        <v>756</v>
      </c>
      <c r="B104" s="347" t="s">
        <v>228</v>
      </c>
      <c r="C104" s="501">
        <v>38357</v>
      </c>
      <c r="D104" s="304">
        <v>297</v>
      </c>
      <c r="E104" s="303">
        <v>1.2522663068684909</v>
      </c>
      <c r="F104" s="304">
        <v>1332</v>
      </c>
      <c r="G104" s="303">
        <v>5.61622464898596</v>
      </c>
      <c r="H104" s="304">
        <v>3316</v>
      </c>
      <c r="I104" s="303">
        <v>13.981532234262342</v>
      </c>
      <c r="J104" s="304">
        <v>10271</v>
      </c>
      <c r="K104" s="303">
        <v>43.306489016317414</v>
      </c>
      <c r="L104" s="304">
        <v>4026</v>
      </c>
      <c r="M104" s="303">
        <v>16.975165493106211</v>
      </c>
      <c r="N104" s="304">
        <v>3778</v>
      </c>
      <c r="O104" s="303">
        <v>15.929502044946664</v>
      </c>
      <c r="P104" s="304">
        <v>697</v>
      </c>
      <c r="Q104" s="303">
        <v>2.9388202555129235</v>
      </c>
      <c r="R104" s="353">
        <v>23717</v>
      </c>
      <c r="S104"/>
      <c r="T104"/>
      <c r="U104"/>
      <c r="V104"/>
      <c r="W104"/>
    </row>
    <row r="105" spans="1:23">
      <c r="A105" s="17">
        <v>8</v>
      </c>
      <c r="B105" s="64" t="s">
        <v>391</v>
      </c>
      <c r="C105" s="434">
        <v>388050</v>
      </c>
      <c r="D105" s="66">
        <v>2163</v>
      </c>
      <c r="E105" s="69">
        <v>1.0140361733847147</v>
      </c>
      <c r="F105" s="66">
        <v>9758</v>
      </c>
      <c r="G105" s="69">
        <v>4.5746486268553159</v>
      </c>
      <c r="H105" s="66">
        <v>28156</v>
      </c>
      <c r="I105" s="69">
        <v>13.199816226454015</v>
      </c>
      <c r="J105" s="66">
        <v>87936</v>
      </c>
      <c r="K105" s="69">
        <v>41.225281989254874</v>
      </c>
      <c r="L105" s="66">
        <v>39612</v>
      </c>
      <c r="M105" s="69">
        <v>18.570504345869317</v>
      </c>
      <c r="N105" s="66">
        <v>38766</v>
      </c>
      <c r="O105" s="70">
        <v>18.173891029788191</v>
      </c>
      <c r="P105" s="66">
        <v>6915</v>
      </c>
      <c r="Q105" s="70">
        <v>3.2418216083935754</v>
      </c>
      <c r="R105" s="252">
        <v>213306</v>
      </c>
      <c r="S105"/>
      <c r="T105"/>
      <c r="U105"/>
      <c r="V105"/>
      <c r="W105"/>
    </row>
    <row r="106" spans="1:23" ht="15">
      <c r="A106" s="338">
        <v>30</v>
      </c>
      <c r="B106" s="347" t="s">
        <v>14</v>
      </c>
      <c r="C106" s="501">
        <v>32762</v>
      </c>
      <c r="D106" s="304">
        <v>92</v>
      </c>
      <c r="E106" s="303">
        <v>0.91889732321214534</v>
      </c>
      <c r="F106" s="304">
        <v>414</v>
      </c>
      <c r="G106" s="303">
        <v>4.1350379544546545</v>
      </c>
      <c r="H106" s="304">
        <v>1054</v>
      </c>
      <c r="I106" s="303">
        <v>10.52736715940871</v>
      </c>
      <c r="J106" s="304">
        <v>4116</v>
      </c>
      <c r="K106" s="303">
        <v>41.110667199360769</v>
      </c>
      <c r="L106" s="304">
        <v>1960</v>
      </c>
      <c r="M106" s="303">
        <v>19.576508190171793</v>
      </c>
      <c r="N106" s="304">
        <v>1998</v>
      </c>
      <c r="O106" s="303">
        <v>19.956052736715939</v>
      </c>
      <c r="P106" s="304">
        <v>378</v>
      </c>
      <c r="Q106" s="303">
        <v>3.7754694366759884</v>
      </c>
      <c r="R106" s="353">
        <v>10012</v>
      </c>
      <c r="S106"/>
      <c r="T106"/>
      <c r="U106"/>
      <c r="V106"/>
      <c r="W106"/>
    </row>
    <row r="107" spans="1:23" ht="15">
      <c r="A107" s="338">
        <v>34</v>
      </c>
      <c r="B107" s="347" t="s">
        <v>18</v>
      </c>
      <c r="C107" s="501">
        <v>46289</v>
      </c>
      <c r="D107" s="304">
        <v>290</v>
      </c>
      <c r="E107" s="303">
        <v>1.0249885130597673</v>
      </c>
      <c r="F107" s="304">
        <v>1244</v>
      </c>
      <c r="G107" s="303">
        <v>4.3968472767115543</v>
      </c>
      <c r="H107" s="304">
        <v>3862</v>
      </c>
      <c r="I107" s="303">
        <v>13.650019439437317</v>
      </c>
      <c r="J107" s="304">
        <v>12014</v>
      </c>
      <c r="K107" s="303">
        <v>42.462799985862226</v>
      </c>
      <c r="L107" s="304">
        <v>5249</v>
      </c>
      <c r="M107" s="303">
        <v>18.55229208638179</v>
      </c>
      <c r="N107" s="304">
        <v>4925</v>
      </c>
      <c r="O107" s="303">
        <v>17.407132506273637</v>
      </c>
      <c r="P107" s="304">
        <v>709</v>
      </c>
      <c r="Q107" s="303">
        <v>2.5059201922737073</v>
      </c>
      <c r="R107" s="353">
        <v>28293</v>
      </c>
      <c r="S107"/>
      <c r="T107"/>
      <c r="U107"/>
      <c r="V107"/>
      <c r="W107"/>
    </row>
    <row r="108" spans="1:23" ht="15">
      <c r="A108" s="338">
        <v>36</v>
      </c>
      <c r="B108" s="347" t="s">
        <v>20</v>
      </c>
      <c r="C108" s="501">
        <v>6117</v>
      </c>
      <c r="D108" s="304">
        <v>24</v>
      </c>
      <c r="E108" s="303">
        <v>0.98522167487684731</v>
      </c>
      <c r="F108" s="304">
        <v>145</v>
      </c>
      <c r="G108" s="303">
        <v>5.9523809523809517</v>
      </c>
      <c r="H108" s="304">
        <v>305</v>
      </c>
      <c r="I108" s="303">
        <v>12.520525451559935</v>
      </c>
      <c r="J108" s="304">
        <v>878</v>
      </c>
      <c r="K108" s="303">
        <v>36.042692939244667</v>
      </c>
      <c r="L108" s="304">
        <v>439</v>
      </c>
      <c r="M108" s="303">
        <v>18.021346469622333</v>
      </c>
      <c r="N108" s="304">
        <v>539</v>
      </c>
      <c r="O108" s="303">
        <v>22.126436781609197</v>
      </c>
      <c r="P108" s="304">
        <v>106</v>
      </c>
      <c r="Q108" s="303">
        <v>4.3513957307060753</v>
      </c>
      <c r="R108" s="353">
        <v>2436</v>
      </c>
      <c r="S108"/>
      <c r="T108"/>
      <c r="U108"/>
      <c r="V108"/>
      <c r="W108"/>
    </row>
    <row r="109" spans="1:23" ht="15">
      <c r="A109" s="338">
        <v>91</v>
      </c>
      <c r="B109" s="347" t="s">
        <v>47</v>
      </c>
      <c r="C109" s="501">
        <v>10770</v>
      </c>
      <c r="D109" s="304">
        <v>70</v>
      </c>
      <c r="E109" s="303">
        <v>1.1212558065032836</v>
      </c>
      <c r="F109" s="304">
        <v>319</v>
      </c>
      <c r="G109" s="303">
        <v>5.1097228896363927</v>
      </c>
      <c r="H109" s="304">
        <v>854</v>
      </c>
      <c r="I109" s="303">
        <v>13.679320839340061</v>
      </c>
      <c r="J109" s="304">
        <v>2628</v>
      </c>
      <c r="K109" s="303">
        <v>42.095146564151847</v>
      </c>
      <c r="L109" s="304">
        <v>1127</v>
      </c>
      <c r="M109" s="303">
        <v>18.052218484702866</v>
      </c>
      <c r="N109" s="304">
        <v>1085</v>
      </c>
      <c r="O109" s="303">
        <v>17.379465000800899</v>
      </c>
      <c r="P109" s="304">
        <v>160</v>
      </c>
      <c r="Q109" s="303">
        <v>2.5628704148646482</v>
      </c>
      <c r="R109" s="353">
        <v>6243</v>
      </c>
      <c r="S109"/>
      <c r="T109"/>
      <c r="U109"/>
      <c r="V109"/>
      <c r="W109"/>
    </row>
    <row r="110" spans="1:23" ht="15">
      <c r="A110" s="338">
        <v>93</v>
      </c>
      <c r="B110" s="347" t="s">
        <v>49</v>
      </c>
      <c r="C110" s="501">
        <v>16648</v>
      </c>
      <c r="D110" s="304">
        <v>175</v>
      </c>
      <c r="E110" s="303">
        <v>1.2377988400056585</v>
      </c>
      <c r="F110" s="304">
        <v>821</v>
      </c>
      <c r="G110" s="303">
        <v>5.8070448436836895</v>
      </c>
      <c r="H110" s="304">
        <v>2181</v>
      </c>
      <c r="I110" s="303">
        <v>15.426510114584808</v>
      </c>
      <c r="J110" s="304">
        <v>6333</v>
      </c>
      <c r="K110" s="303">
        <v>44.794171735747632</v>
      </c>
      <c r="L110" s="304">
        <v>2480</v>
      </c>
      <c r="M110" s="303">
        <v>17.54137784693733</v>
      </c>
      <c r="N110" s="304">
        <v>1855</v>
      </c>
      <c r="O110" s="303">
        <v>13.120667704059979</v>
      </c>
      <c r="P110" s="304">
        <v>293</v>
      </c>
      <c r="Q110" s="303">
        <v>2.0724289149809025</v>
      </c>
      <c r="R110" s="353">
        <v>14138</v>
      </c>
      <c r="S110"/>
      <c r="T110"/>
      <c r="U110"/>
      <c r="V110"/>
      <c r="W110"/>
    </row>
    <row r="111" spans="1:23" ht="15">
      <c r="A111" s="338">
        <v>101</v>
      </c>
      <c r="B111" s="347" t="s">
        <v>3126</v>
      </c>
      <c r="C111" s="501">
        <v>27557</v>
      </c>
      <c r="D111" s="304">
        <v>221</v>
      </c>
      <c r="E111" s="303">
        <v>1.1884915299811778</v>
      </c>
      <c r="F111" s="304">
        <v>862</v>
      </c>
      <c r="G111" s="303">
        <v>4.6356547458994353</v>
      </c>
      <c r="H111" s="304">
        <v>2539</v>
      </c>
      <c r="I111" s="303">
        <v>13.65420812046249</v>
      </c>
      <c r="J111" s="304">
        <v>7653</v>
      </c>
      <c r="K111" s="303">
        <v>41.156224791610647</v>
      </c>
      <c r="L111" s="304">
        <v>3510</v>
      </c>
      <c r="M111" s="303">
        <v>18.87604194675988</v>
      </c>
      <c r="N111" s="304">
        <v>3282</v>
      </c>
      <c r="O111" s="303">
        <v>17.649905888679754</v>
      </c>
      <c r="P111" s="304">
        <v>528</v>
      </c>
      <c r="Q111" s="303">
        <v>2.8394729766066149</v>
      </c>
      <c r="R111" s="353">
        <v>18595</v>
      </c>
      <c r="S111"/>
      <c r="T111"/>
      <c r="U111"/>
      <c r="V111"/>
      <c r="W111"/>
    </row>
    <row r="112" spans="1:23" ht="15">
      <c r="A112" s="338">
        <v>145</v>
      </c>
      <c r="B112" s="347" t="s">
        <v>69</v>
      </c>
      <c r="C112" s="501">
        <v>4868</v>
      </c>
      <c r="D112" s="304">
        <v>41</v>
      </c>
      <c r="E112" s="303">
        <v>1.2044653349001175</v>
      </c>
      <c r="F112" s="304">
        <v>134</v>
      </c>
      <c r="G112" s="303">
        <v>3.936545240893067</v>
      </c>
      <c r="H112" s="304">
        <v>413</v>
      </c>
      <c r="I112" s="303">
        <v>12.132784958871916</v>
      </c>
      <c r="J112" s="304">
        <v>1317</v>
      </c>
      <c r="K112" s="303">
        <v>38.689776733254995</v>
      </c>
      <c r="L112" s="304">
        <v>674</v>
      </c>
      <c r="M112" s="303">
        <v>19.800235017626321</v>
      </c>
      <c r="N112" s="304">
        <v>719</v>
      </c>
      <c r="O112" s="303">
        <v>21.122209165687426</v>
      </c>
      <c r="P112" s="304">
        <v>106</v>
      </c>
      <c r="Q112" s="303">
        <v>3.1139835487661576</v>
      </c>
      <c r="R112" s="353">
        <v>3404</v>
      </c>
      <c r="S112"/>
      <c r="T112"/>
      <c r="U112"/>
      <c r="V112"/>
      <c r="W112"/>
    </row>
    <row r="113" spans="1:23" ht="15">
      <c r="A113" s="338">
        <v>209</v>
      </c>
      <c r="B113" s="347" t="s">
        <v>88</v>
      </c>
      <c r="C113" s="501">
        <v>22713</v>
      </c>
      <c r="D113" s="304">
        <v>125</v>
      </c>
      <c r="E113" s="303">
        <v>0.92668099933278969</v>
      </c>
      <c r="F113" s="304">
        <v>621</v>
      </c>
      <c r="G113" s="303">
        <v>4.6037512046852989</v>
      </c>
      <c r="H113" s="304">
        <v>1749</v>
      </c>
      <c r="I113" s="303">
        <v>12.966120542664395</v>
      </c>
      <c r="J113" s="304">
        <v>5897</v>
      </c>
      <c r="K113" s="303">
        <v>43.717102824523685</v>
      </c>
      <c r="L113" s="304">
        <v>2593</v>
      </c>
      <c r="M113" s="303">
        <v>19.223070650159389</v>
      </c>
      <c r="N113" s="304">
        <v>2113</v>
      </c>
      <c r="O113" s="303">
        <v>15.664615612721477</v>
      </c>
      <c r="P113" s="304">
        <v>391</v>
      </c>
      <c r="Q113" s="303">
        <v>2.8986581659129662</v>
      </c>
      <c r="R113" s="353">
        <v>13489</v>
      </c>
      <c r="S113"/>
      <c r="T113"/>
      <c r="U113"/>
      <c r="V113"/>
      <c r="W113"/>
    </row>
    <row r="114" spans="1:23" ht="15">
      <c r="A114" s="338">
        <v>282</v>
      </c>
      <c r="B114" s="347" t="s">
        <v>106</v>
      </c>
      <c r="C114" s="501">
        <v>25924</v>
      </c>
      <c r="D114" s="304">
        <v>72</v>
      </c>
      <c r="E114" s="303">
        <v>0.88899864180763055</v>
      </c>
      <c r="F114" s="304">
        <v>249</v>
      </c>
      <c r="G114" s="303">
        <v>3.074453636251389</v>
      </c>
      <c r="H114" s="304">
        <v>757</v>
      </c>
      <c r="I114" s="303">
        <v>9.3468329423385601</v>
      </c>
      <c r="J114" s="304">
        <v>2935</v>
      </c>
      <c r="K114" s="303">
        <v>36.23904185701938</v>
      </c>
      <c r="L114" s="304">
        <v>1684</v>
      </c>
      <c r="M114" s="303">
        <v>20.792690455611805</v>
      </c>
      <c r="N114" s="304">
        <v>1973</v>
      </c>
      <c r="O114" s="303">
        <v>24.361032226200766</v>
      </c>
      <c r="P114" s="304">
        <v>429</v>
      </c>
      <c r="Q114" s="303">
        <v>5.2969502407704656</v>
      </c>
      <c r="R114" s="353">
        <v>8099</v>
      </c>
      <c r="S114"/>
      <c r="T114"/>
      <c r="U114"/>
      <c r="V114"/>
      <c r="W114"/>
    </row>
    <row r="115" spans="1:23" ht="15">
      <c r="A115" s="338">
        <v>353</v>
      </c>
      <c r="B115" s="347" t="s">
        <v>126</v>
      </c>
      <c r="C115" s="501">
        <v>5855</v>
      </c>
      <c r="D115" s="304">
        <v>18</v>
      </c>
      <c r="E115" s="303">
        <v>0.66322770817980836</v>
      </c>
      <c r="F115" s="304">
        <v>121</v>
      </c>
      <c r="G115" s="303">
        <v>4.4583640383198233</v>
      </c>
      <c r="H115" s="304">
        <v>324</v>
      </c>
      <c r="I115" s="303">
        <v>11.938098747236552</v>
      </c>
      <c r="J115" s="304">
        <v>1053</v>
      </c>
      <c r="K115" s="303">
        <v>38.798820928518793</v>
      </c>
      <c r="L115" s="304">
        <v>507</v>
      </c>
      <c r="M115" s="303">
        <v>18.680913780397937</v>
      </c>
      <c r="N115" s="304">
        <v>584</v>
      </c>
      <c r="O115" s="303">
        <v>21.518054532056006</v>
      </c>
      <c r="P115" s="304">
        <v>107</v>
      </c>
      <c r="Q115" s="303">
        <v>3.9425202652910838</v>
      </c>
      <c r="R115" s="353">
        <v>2714</v>
      </c>
      <c r="S115"/>
      <c r="T115"/>
      <c r="U115"/>
      <c r="V115"/>
      <c r="W115"/>
    </row>
    <row r="116" spans="1:23" ht="15">
      <c r="A116" s="338">
        <v>364</v>
      </c>
      <c r="B116" s="347" t="s">
        <v>133</v>
      </c>
      <c r="C116" s="501">
        <v>15531</v>
      </c>
      <c r="D116" s="304">
        <v>106</v>
      </c>
      <c r="E116" s="303">
        <v>1.1147334104532547</v>
      </c>
      <c r="F116" s="304">
        <v>405</v>
      </c>
      <c r="G116" s="303">
        <v>4.2591229361657383</v>
      </c>
      <c r="H116" s="304">
        <v>1230</v>
      </c>
      <c r="I116" s="303">
        <v>12.935114102429276</v>
      </c>
      <c r="J116" s="304">
        <v>4031</v>
      </c>
      <c r="K116" s="303">
        <v>42.391418656010096</v>
      </c>
      <c r="L116" s="304">
        <v>1721</v>
      </c>
      <c r="M116" s="303">
        <v>18.098643390472187</v>
      </c>
      <c r="N116" s="304">
        <v>1722</v>
      </c>
      <c r="O116" s="303">
        <v>18.109159743400987</v>
      </c>
      <c r="P116" s="304">
        <v>294</v>
      </c>
      <c r="Q116" s="303">
        <v>3.0918077610684618</v>
      </c>
      <c r="R116" s="353">
        <v>9509</v>
      </c>
      <c r="S116"/>
      <c r="T116"/>
      <c r="U116"/>
      <c r="V116"/>
      <c r="W116"/>
    </row>
    <row r="117" spans="1:23" ht="15">
      <c r="A117" s="338">
        <v>368</v>
      </c>
      <c r="B117" s="347" t="s">
        <v>135</v>
      </c>
      <c r="C117" s="501">
        <v>14354</v>
      </c>
      <c r="D117" s="304">
        <v>57</v>
      </c>
      <c r="E117" s="303">
        <v>0.88385796247480231</v>
      </c>
      <c r="F117" s="304">
        <v>254</v>
      </c>
      <c r="G117" s="303">
        <v>3.9385951310280665</v>
      </c>
      <c r="H117" s="304">
        <v>799</v>
      </c>
      <c r="I117" s="303">
        <v>12.389517754690651</v>
      </c>
      <c r="J117" s="304">
        <v>2356</v>
      </c>
      <c r="K117" s="303">
        <v>36.532795782291828</v>
      </c>
      <c r="L117" s="304">
        <v>1261</v>
      </c>
      <c r="M117" s="303">
        <v>19.553419134749571</v>
      </c>
      <c r="N117" s="304">
        <v>1447</v>
      </c>
      <c r="O117" s="303">
        <v>22.437587222825243</v>
      </c>
      <c r="P117" s="304">
        <v>275</v>
      </c>
      <c r="Q117" s="303">
        <v>4.2642270119398358</v>
      </c>
      <c r="R117" s="353">
        <v>6449</v>
      </c>
      <c r="S117"/>
      <c r="T117"/>
      <c r="U117"/>
      <c r="V117"/>
      <c r="W117"/>
    </row>
    <row r="118" spans="1:23" ht="15">
      <c r="A118" s="338">
        <v>390</v>
      </c>
      <c r="B118" s="347" t="s">
        <v>141</v>
      </c>
      <c r="C118" s="501">
        <v>8862</v>
      </c>
      <c r="D118" s="304">
        <v>56</v>
      </c>
      <c r="E118" s="303">
        <v>1.2071567148092262</v>
      </c>
      <c r="F118" s="304">
        <v>244</v>
      </c>
      <c r="G118" s="303">
        <v>5.2597542573830562</v>
      </c>
      <c r="H118" s="304">
        <v>608</v>
      </c>
      <c r="I118" s="303">
        <v>13.106272903643026</v>
      </c>
      <c r="J118" s="304">
        <v>2095</v>
      </c>
      <c r="K118" s="303">
        <v>45.160594955809444</v>
      </c>
      <c r="L118" s="304">
        <v>816</v>
      </c>
      <c r="M118" s="303">
        <v>17.589997844363008</v>
      </c>
      <c r="N118" s="304">
        <v>700</v>
      </c>
      <c r="O118" s="303">
        <v>15.089458935115326</v>
      </c>
      <c r="P118" s="304">
        <v>120</v>
      </c>
      <c r="Q118" s="303">
        <v>2.586764388876913</v>
      </c>
      <c r="R118" s="353">
        <v>4639</v>
      </c>
      <c r="S118"/>
      <c r="T118"/>
      <c r="U118"/>
      <c r="V118"/>
      <c r="W118"/>
    </row>
    <row r="119" spans="1:23" ht="15">
      <c r="A119" s="338">
        <v>467</v>
      </c>
      <c r="B119" s="347" t="s">
        <v>151</v>
      </c>
      <c r="C119" s="501">
        <v>6955</v>
      </c>
      <c r="D119" s="304">
        <v>35</v>
      </c>
      <c r="E119" s="303">
        <v>0.78563411896745239</v>
      </c>
      <c r="F119" s="304">
        <v>158</v>
      </c>
      <c r="G119" s="303">
        <v>3.5465768799102135</v>
      </c>
      <c r="H119" s="304">
        <v>474</v>
      </c>
      <c r="I119" s="303">
        <v>10.63973063973064</v>
      </c>
      <c r="J119" s="304">
        <v>1685</v>
      </c>
      <c r="K119" s="303">
        <v>37.822671156004489</v>
      </c>
      <c r="L119" s="304">
        <v>905</v>
      </c>
      <c r="M119" s="303">
        <v>20.31425364758698</v>
      </c>
      <c r="N119" s="304">
        <v>1022</v>
      </c>
      <c r="O119" s="303">
        <v>22.940516273849607</v>
      </c>
      <c r="P119" s="304">
        <v>176</v>
      </c>
      <c r="Q119" s="303">
        <v>3.9506172839506171</v>
      </c>
      <c r="R119" s="353">
        <v>4455</v>
      </c>
      <c r="S119"/>
      <c r="T119"/>
      <c r="U119"/>
      <c r="V119"/>
      <c r="W119"/>
    </row>
    <row r="120" spans="1:23" ht="15">
      <c r="A120" s="338">
        <v>576</v>
      </c>
      <c r="B120" s="347" t="s">
        <v>169</v>
      </c>
      <c r="C120" s="501">
        <v>9148</v>
      </c>
      <c r="D120" s="304">
        <v>53</v>
      </c>
      <c r="E120" s="303">
        <v>0.93755528038209812</v>
      </c>
      <c r="F120" s="304">
        <v>241</v>
      </c>
      <c r="G120" s="303">
        <v>4.263223067397842</v>
      </c>
      <c r="H120" s="304">
        <v>784</v>
      </c>
      <c r="I120" s="303">
        <v>13.868742260746506</v>
      </c>
      <c r="J120" s="304">
        <v>2334</v>
      </c>
      <c r="K120" s="303">
        <v>41.287811781355032</v>
      </c>
      <c r="L120" s="304">
        <v>1018</v>
      </c>
      <c r="M120" s="303">
        <v>18.008137272244827</v>
      </c>
      <c r="N120" s="304">
        <v>1048</v>
      </c>
      <c r="O120" s="303">
        <v>18.538828940385635</v>
      </c>
      <c r="P120" s="304">
        <v>175</v>
      </c>
      <c r="Q120" s="303">
        <v>3.0957013974880594</v>
      </c>
      <c r="R120" s="353">
        <v>5653</v>
      </c>
      <c r="S120"/>
      <c r="T120"/>
      <c r="U120"/>
      <c r="V120"/>
      <c r="W120"/>
    </row>
    <row r="121" spans="1:23" ht="15">
      <c r="A121" s="338">
        <v>642</v>
      </c>
      <c r="B121" s="347" t="s">
        <v>187</v>
      </c>
      <c r="C121" s="501">
        <v>19124</v>
      </c>
      <c r="D121" s="304">
        <v>132</v>
      </c>
      <c r="E121" s="303">
        <v>1.0268378063010501</v>
      </c>
      <c r="F121" s="304">
        <v>661</v>
      </c>
      <c r="G121" s="303">
        <v>5.1419681057954101</v>
      </c>
      <c r="H121" s="304">
        <v>1832</v>
      </c>
      <c r="I121" s="303">
        <v>14.25126409957215</v>
      </c>
      <c r="J121" s="304">
        <v>5470</v>
      </c>
      <c r="K121" s="303">
        <v>42.551536367172304</v>
      </c>
      <c r="L121" s="304">
        <v>2320</v>
      </c>
      <c r="M121" s="303">
        <v>18.047452353169973</v>
      </c>
      <c r="N121" s="304">
        <v>2120</v>
      </c>
      <c r="O121" s="303">
        <v>16.491637495138079</v>
      </c>
      <c r="P121" s="304">
        <v>320</v>
      </c>
      <c r="Q121" s="303">
        <v>2.4893037728510308</v>
      </c>
      <c r="R121" s="353">
        <v>12855</v>
      </c>
      <c r="S121"/>
      <c r="T121"/>
      <c r="U121"/>
      <c r="V121"/>
      <c r="W121"/>
    </row>
    <row r="122" spans="1:23" ht="15">
      <c r="A122" s="338">
        <v>679</v>
      </c>
      <c r="B122" s="347" t="s">
        <v>3127</v>
      </c>
      <c r="C122" s="501">
        <v>28471</v>
      </c>
      <c r="D122" s="304">
        <v>109</v>
      </c>
      <c r="E122" s="303">
        <v>0.84818302077659324</v>
      </c>
      <c r="F122" s="304">
        <v>439</v>
      </c>
      <c r="G122" s="303">
        <v>3.4160765699167381</v>
      </c>
      <c r="H122" s="304">
        <v>1454</v>
      </c>
      <c r="I122" s="303">
        <v>11.314294607423548</v>
      </c>
      <c r="J122" s="304">
        <v>4723</v>
      </c>
      <c r="K122" s="303">
        <v>36.752003735117889</v>
      </c>
      <c r="L122" s="304">
        <v>2469</v>
      </c>
      <c r="M122" s="303">
        <v>19.212512644930353</v>
      </c>
      <c r="N122" s="304">
        <v>3084</v>
      </c>
      <c r="O122" s="303">
        <v>23.998132441055169</v>
      </c>
      <c r="P122" s="304">
        <v>573</v>
      </c>
      <c r="Q122" s="303">
        <v>4.4587969807797059</v>
      </c>
      <c r="R122" s="353">
        <v>12851</v>
      </c>
      <c r="S122"/>
      <c r="T122"/>
      <c r="U122"/>
      <c r="V122"/>
      <c r="W122"/>
    </row>
    <row r="123" spans="1:23" ht="15">
      <c r="A123" s="338">
        <v>789</v>
      </c>
      <c r="B123" s="347" t="s">
        <v>232</v>
      </c>
      <c r="C123" s="501">
        <v>16967</v>
      </c>
      <c r="D123" s="304">
        <v>73</v>
      </c>
      <c r="E123" s="303">
        <v>0.79460106672471964</v>
      </c>
      <c r="F123" s="304">
        <v>351</v>
      </c>
      <c r="G123" s="303">
        <v>3.8206160879503646</v>
      </c>
      <c r="H123" s="304">
        <v>1022</v>
      </c>
      <c r="I123" s="303">
        <v>11.124414934146076</v>
      </c>
      <c r="J123" s="304">
        <v>3321</v>
      </c>
      <c r="K123" s="303">
        <v>36.148906062914989</v>
      </c>
      <c r="L123" s="304">
        <v>1914</v>
      </c>
      <c r="M123" s="303">
        <v>20.833786872754981</v>
      </c>
      <c r="N123" s="304">
        <v>2047</v>
      </c>
      <c r="O123" s="303">
        <v>22.281484706650705</v>
      </c>
      <c r="P123" s="304">
        <v>459</v>
      </c>
      <c r="Q123" s="303">
        <v>4.9961902688581699</v>
      </c>
      <c r="R123" s="353">
        <v>9187</v>
      </c>
      <c r="S123"/>
      <c r="T123"/>
      <c r="U123"/>
      <c r="V123"/>
      <c r="W123"/>
    </row>
    <row r="124" spans="1:23" ht="15">
      <c r="A124" s="338">
        <v>792</v>
      </c>
      <c r="B124" s="347" t="s">
        <v>236</v>
      </c>
      <c r="C124" s="501">
        <v>6526</v>
      </c>
      <c r="D124" s="304">
        <v>20</v>
      </c>
      <c r="E124" s="303">
        <v>0.6445375443119562</v>
      </c>
      <c r="F124" s="304">
        <v>153</v>
      </c>
      <c r="G124" s="303">
        <v>4.9307122139864648</v>
      </c>
      <c r="H124" s="304">
        <v>354</v>
      </c>
      <c r="I124" s="303">
        <v>11.408314534321624</v>
      </c>
      <c r="J124" s="304">
        <v>1283</v>
      </c>
      <c r="K124" s="303">
        <v>41.347083467611988</v>
      </c>
      <c r="L124" s="304">
        <v>561</v>
      </c>
      <c r="M124" s="303">
        <v>18.07927811795037</v>
      </c>
      <c r="N124" s="304">
        <v>615</v>
      </c>
      <c r="O124" s="303">
        <v>19.819529487592654</v>
      </c>
      <c r="P124" s="304">
        <v>117</v>
      </c>
      <c r="Q124" s="303">
        <v>3.7705446342249433</v>
      </c>
      <c r="R124" s="353">
        <v>3103</v>
      </c>
      <c r="S124"/>
      <c r="T124"/>
      <c r="U124"/>
      <c r="V124"/>
      <c r="W124"/>
    </row>
    <row r="125" spans="1:23" ht="15">
      <c r="A125" s="338">
        <v>809</v>
      </c>
      <c r="B125" s="347" t="s">
        <v>238</v>
      </c>
      <c r="C125" s="501">
        <v>11226</v>
      </c>
      <c r="D125" s="304">
        <v>22</v>
      </c>
      <c r="E125" s="303">
        <v>0.60891226127871578</v>
      </c>
      <c r="F125" s="304">
        <v>96</v>
      </c>
      <c r="G125" s="303">
        <v>2.6570716855798504</v>
      </c>
      <c r="H125" s="304">
        <v>329</v>
      </c>
      <c r="I125" s="303">
        <v>9.106006089122614</v>
      </c>
      <c r="J125" s="304">
        <v>1255</v>
      </c>
      <c r="K125" s="303">
        <v>34.735676722944916</v>
      </c>
      <c r="L125" s="304">
        <v>769</v>
      </c>
      <c r="M125" s="303">
        <v>21.284251314696927</v>
      </c>
      <c r="N125" s="304">
        <v>924</v>
      </c>
      <c r="O125" s="303">
        <v>25.574314973706063</v>
      </c>
      <c r="P125" s="304">
        <v>218</v>
      </c>
      <c r="Q125" s="303">
        <v>6.0337669526709101</v>
      </c>
      <c r="R125" s="353">
        <v>3613</v>
      </c>
      <c r="S125"/>
      <c r="T125"/>
      <c r="U125"/>
      <c r="V125"/>
      <c r="W125"/>
    </row>
    <row r="126" spans="1:23" ht="15">
      <c r="A126" s="338">
        <v>847</v>
      </c>
      <c r="B126" s="347" t="s">
        <v>246</v>
      </c>
      <c r="C126" s="501">
        <v>32336</v>
      </c>
      <c r="D126" s="304">
        <v>300</v>
      </c>
      <c r="E126" s="303">
        <v>1.2162490878131842</v>
      </c>
      <c r="F126" s="304">
        <v>1499</v>
      </c>
      <c r="G126" s="303">
        <v>6.0771912754398771</v>
      </c>
      <c r="H126" s="304">
        <v>4307</v>
      </c>
      <c r="I126" s="303">
        <v>17.461282737371281</v>
      </c>
      <c r="J126" s="304">
        <v>11135</v>
      </c>
      <c r="K126" s="303">
        <v>45.143111975999354</v>
      </c>
      <c r="L126" s="304">
        <v>3831</v>
      </c>
      <c r="M126" s="303">
        <v>15.531500851374361</v>
      </c>
      <c r="N126" s="304">
        <v>2975</v>
      </c>
      <c r="O126" s="303">
        <v>12.061136787480743</v>
      </c>
      <c r="P126" s="304">
        <v>619</v>
      </c>
      <c r="Q126" s="303">
        <v>2.5095272845212033</v>
      </c>
      <c r="R126" s="353">
        <v>24666</v>
      </c>
      <c r="S126"/>
      <c r="T126"/>
      <c r="U126"/>
      <c r="V126"/>
      <c r="W126"/>
    </row>
    <row r="127" spans="1:23" ht="15">
      <c r="A127" s="338">
        <v>856</v>
      </c>
      <c r="B127" s="347" t="s">
        <v>251</v>
      </c>
      <c r="C127" s="501">
        <v>6778</v>
      </c>
      <c r="D127" s="304">
        <v>25</v>
      </c>
      <c r="E127" s="303">
        <v>0.84288604180714766</v>
      </c>
      <c r="F127" s="304">
        <v>106</v>
      </c>
      <c r="G127" s="303">
        <v>3.5738368172623063</v>
      </c>
      <c r="H127" s="304">
        <v>310</v>
      </c>
      <c r="I127" s="303">
        <v>10.451786918408631</v>
      </c>
      <c r="J127" s="304">
        <v>1034</v>
      </c>
      <c r="K127" s="303">
        <v>34.861766689143622</v>
      </c>
      <c r="L127" s="304">
        <v>636</v>
      </c>
      <c r="M127" s="303">
        <v>21.443020903573835</v>
      </c>
      <c r="N127" s="304">
        <v>721</v>
      </c>
      <c r="O127" s="303">
        <v>24.30883344571814</v>
      </c>
      <c r="P127" s="304">
        <v>134</v>
      </c>
      <c r="Q127" s="303">
        <v>4.5178691840863117</v>
      </c>
      <c r="R127" s="353">
        <v>2966</v>
      </c>
      <c r="S127"/>
      <c r="T127"/>
      <c r="U127"/>
      <c r="V127"/>
      <c r="W127"/>
    </row>
    <row r="128" spans="1:23" ht="15">
      <c r="A128" s="338">
        <v>861</v>
      </c>
      <c r="B128" s="347" t="s">
        <v>255</v>
      </c>
      <c r="C128" s="501">
        <v>12269</v>
      </c>
      <c r="D128" s="304">
        <v>47</v>
      </c>
      <c r="E128" s="303">
        <v>0.79164561226208519</v>
      </c>
      <c r="F128" s="304">
        <v>221</v>
      </c>
      <c r="G128" s="303">
        <v>3.7224187299983154</v>
      </c>
      <c r="H128" s="304">
        <v>615</v>
      </c>
      <c r="I128" s="303">
        <v>10.358767054067711</v>
      </c>
      <c r="J128" s="304">
        <v>2390</v>
      </c>
      <c r="K128" s="303">
        <v>40.256021559710291</v>
      </c>
      <c r="L128" s="304">
        <v>1168</v>
      </c>
      <c r="M128" s="303">
        <v>19.673235640896074</v>
      </c>
      <c r="N128" s="304">
        <v>1268</v>
      </c>
      <c r="O128" s="303">
        <v>21.357588007411149</v>
      </c>
      <c r="P128" s="304">
        <v>228</v>
      </c>
      <c r="Q128" s="303">
        <v>3.8403233956543708</v>
      </c>
      <c r="R128" s="353">
        <v>5937</v>
      </c>
      <c r="S128"/>
      <c r="T128"/>
      <c r="U128"/>
      <c r="V128"/>
      <c r="W128"/>
    </row>
    <row r="129" spans="1:23">
      <c r="A129" s="17">
        <v>9</v>
      </c>
      <c r="B129" s="64" t="s">
        <v>3043</v>
      </c>
      <c r="C129" s="434">
        <v>4247875</v>
      </c>
      <c r="D129" s="66">
        <v>9796</v>
      </c>
      <c r="E129" s="69">
        <v>0.88606117946718743</v>
      </c>
      <c r="F129" s="66">
        <v>51977</v>
      </c>
      <c r="G129" s="69">
        <v>4.7013885182897095</v>
      </c>
      <c r="H129" s="66">
        <v>143760</v>
      </c>
      <c r="I129" s="69">
        <v>13.003282478583387</v>
      </c>
      <c r="J129" s="66">
        <v>526065</v>
      </c>
      <c r="K129" s="69">
        <v>47.583276273622495</v>
      </c>
      <c r="L129" s="66">
        <v>190493</v>
      </c>
      <c r="M129" s="69">
        <v>17.230344248697726</v>
      </c>
      <c r="N129" s="66">
        <v>157085</v>
      </c>
      <c r="O129" s="70">
        <v>14.208546383891704</v>
      </c>
      <c r="P129" s="66">
        <v>26391</v>
      </c>
      <c r="Q129" s="70">
        <v>2.3871009174477891</v>
      </c>
      <c r="R129" s="252">
        <v>1105567</v>
      </c>
      <c r="S129"/>
      <c r="T129"/>
      <c r="U129"/>
      <c r="V129"/>
      <c r="W129"/>
    </row>
    <row r="130" spans="1:23" ht="15">
      <c r="A130" s="347">
        <v>1</v>
      </c>
      <c r="B130" s="347" t="s">
        <v>6</v>
      </c>
      <c r="C130" s="501">
        <v>2653729</v>
      </c>
      <c r="D130" s="304">
        <v>6943</v>
      </c>
      <c r="E130" s="303">
        <v>0.88269209009739746</v>
      </c>
      <c r="F130" s="304">
        <v>37142</v>
      </c>
      <c r="G130" s="303">
        <v>4.7220149230012298</v>
      </c>
      <c r="H130" s="304">
        <v>103007</v>
      </c>
      <c r="I130" s="303">
        <v>13.095702740121363</v>
      </c>
      <c r="J130" s="304">
        <v>379745</v>
      </c>
      <c r="K130" s="303">
        <v>48.278540653037041</v>
      </c>
      <c r="L130" s="304">
        <v>133804</v>
      </c>
      <c r="M130" s="303">
        <v>17.011051767736159</v>
      </c>
      <c r="N130" s="304">
        <v>107991</v>
      </c>
      <c r="O130" s="303">
        <v>13.729339118782665</v>
      </c>
      <c r="P130" s="304">
        <v>17939</v>
      </c>
      <c r="Q130" s="303">
        <v>2.2806587072241413</v>
      </c>
      <c r="R130" s="353">
        <v>786571</v>
      </c>
      <c r="S130"/>
      <c r="T130"/>
      <c r="U130"/>
      <c r="V130"/>
      <c r="W130"/>
    </row>
    <row r="131" spans="1:23" ht="15">
      <c r="A131" s="347">
        <v>79</v>
      </c>
      <c r="B131" s="347" t="s">
        <v>41</v>
      </c>
      <c r="C131" s="501">
        <v>56928</v>
      </c>
      <c r="D131" s="304">
        <v>206</v>
      </c>
      <c r="E131" s="303">
        <v>0.98654279009625978</v>
      </c>
      <c r="F131" s="304">
        <v>889</v>
      </c>
      <c r="G131" s="303">
        <v>4.2574589339591018</v>
      </c>
      <c r="H131" s="304">
        <v>2562</v>
      </c>
      <c r="I131" s="303">
        <v>12.269527321488434</v>
      </c>
      <c r="J131" s="304">
        <v>9053</v>
      </c>
      <c r="K131" s="303">
        <v>43.355203294861354</v>
      </c>
      <c r="L131" s="304">
        <v>4099</v>
      </c>
      <c r="M131" s="303">
        <v>19.630285905847423</v>
      </c>
      <c r="N131" s="304">
        <v>3438</v>
      </c>
      <c r="O131" s="303">
        <v>16.464728700732721</v>
      </c>
      <c r="P131" s="304">
        <v>634</v>
      </c>
      <c r="Q131" s="303">
        <v>3.0362530530147023</v>
      </c>
      <c r="R131" s="353">
        <v>20881</v>
      </c>
    </row>
    <row r="132" spans="1:23" ht="15">
      <c r="A132" s="347">
        <v>88</v>
      </c>
      <c r="B132" s="347" t="s">
        <v>45</v>
      </c>
      <c r="C132" s="501">
        <v>578376</v>
      </c>
      <c r="D132" s="304">
        <v>1295</v>
      </c>
      <c r="E132" s="303">
        <v>1.0301159775363125</v>
      </c>
      <c r="F132" s="304">
        <v>6398</v>
      </c>
      <c r="G132" s="303">
        <v>5.0893297484767004</v>
      </c>
      <c r="H132" s="304">
        <v>17377</v>
      </c>
      <c r="I132" s="303">
        <v>13.822645051466026</v>
      </c>
      <c r="J132" s="304">
        <v>59588</v>
      </c>
      <c r="K132" s="303">
        <v>47.399653181029954</v>
      </c>
      <c r="L132" s="304">
        <v>21122</v>
      </c>
      <c r="M132" s="303">
        <v>16.801629094611577</v>
      </c>
      <c r="N132" s="304">
        <v>17069</v>
      </c>
      <c r="O132" s="303">
        <v>13.577644494646579</v>
      </c>
      <c r="P132" s="304">
        <v>2865</v>
      </c>
      <c r="Q132" s="303">
        <v>2.2789824522328459</v>
      </c>
      <c r="R132" s="353">
        <v>125714</v>
      </c>
    </row>
    <row r="133" spans="1:23" ht="15">
      <c r="A133" s="347">
        <v>129</v>
      </c>
      <c r="B133" s="347" t="s">
        <v>3128</v>
      </c>
      <c r="C133" s="501">
        <v>87385</v>
      </c>
      <c r="D133" s="304">
        <v>183</v>
      </c>
      <c r="E133" s="303">
        <v>0.88783233068115663</v>
      </c>
      <c r="F133" s="304">
        <v>921</v>
      </c>
      <c r="G133" s="303">
        <v>4.4682709101494273</v>
      </c>
      <c r="H133" s="304">
        <v>2189</v>
      </c>
      <c r="I133" s="303">
        <v>10.620027168639627</v>
      </c>
      <c r="J133" s="304">
        <v>8979</v>
      </c>
      <c r="K133" s="303">
        <v>43.562002716863965</v>
      </c>
      <c r="L133" s="304">
        <v>3935</v>
      </c>
      <c r="M133" s="303">
        <v>19.090820881040173</v>
      </c>
      <c r="N133" s="304">
        <v>3836</v>
      </c>
      <c r="O133" s="303">
        <v>18.610518144770037</v>
      </c>
      <c r="P133" s="304">
        <v>569</v>
      </c>
      <c r="Q133" s="303">
        <v>2.7605278478556183</v>
      </c>
      <c r="R133" s="353">
        <v>20612</v>
      </c>
    </row>
    <row r="134" spans="1:23" ht="15">
      <c r="A134" s="347">
        <v>212</v>
      </c>
      <c r="B134" s="347" t="s">
        <v>90</v>
      </c>
      <c r="C134" s="501">
        <v>85706</v>
      </c>
      <c r="D134" s="304">
        <v>131</v>
      </c>
      <c r="E134" s="303">
        <v>0.67024814530570487</v>
      </c>
      <c r="F134" s="304">
        <v>760</v>
      </c>
      <c r="G134" s="303">
        <v>3.8884625223842417</v>
      </c>
      <c r="H134" s="304">
        <v>2273</v>
      </c>
      <c r="I134" s="303">
        <v>11.629572780762343</v>
      </c>
      <c r="J134" s="304">
        <v>8619</v>
      </c>
      <c r="K134" s="303">
        <v>44.098234842670756</v>
      </c>
      <c r="L134" s="304">
        <v>3805</v>
      </c>
      <c r="M134" s="303">
        <v>19.467894602200051</v>
      </c>
      <c r="N134" s="304">
        <v>3401</v>
      </c>
      <c r="O134" s="303">
        <v>17.400869787669482</v>
      </c>
      <c r="P134" s="304">
        <v>556</v>
      </c>
      <c r="Q134" s="303">
        <v>2.8447173190074189</v>
      </c>
      <c r="R134" s="353">
        <v>19545</v>
      </c>
    </row>
    <row r="135" spans="1:23" ht="15">
      <c r="A135" s="347">
        <v>266</v>
      </c>
      <c r="B135" s="347" t="s">
        <v>104</v>
      </c>
      <c r="C135" s="501">
        <v>253699</v>
      </c>
      <c r="D135" s="304">
        <v>162</v>
      </c>
      <c r="E135" s="303">
        <v>0.60281312793034159</v>
      </c>
      <c r="F135" s="304">
        <v>990</v>
      </c>
      <c r="G135" s="303">
        <v>3.6838580040187545</v>
      </c>
      <c r="H135" s="304">
        <v>3179</v>
      </c>
      <c r="I135" s="303">
        <v>11.829277368460222</v>
      </c>
      <c r="J135" s="304">
        <v>11646</v>
      </c>
      <c r="K135" s="303">
        <v>43.33556597454789</v>
      </c>
      <c r="L135" s="304">
        <v>5004</v>
      </c>
      <c r="M135" s="303">
        <v>18.620227729403886</v>
      </c>
      <c r="N135" s="304">
        <v>4983</v>
      </c>
      <c r="O135" s="303">
        <v>18.542085286894398</v>
      </c>
      <c r="P135" s="304">
        <v>910</v>
      </c>
      <c r="Q135" s="303">
        <v>3.3861725087445116</v>
      </c>
      <c r="R135" s="353">
        <v>26874</v>
      </c>
    </row>
    <row r="136" spans="1:23" ht="15">
      <c r="A136" s="347">
        <v>308</v>
      </c>
      <c r="B136" s="347" t="s">
        <v>112</v>
      </c>
      <c r="C136" s="501">
        <v>57024</v>
      </c>
      <c r="D136" s="304">
        <v>157</v>
      </c>
      <c r="E136" s="303">
        <v>0.9874834895276432</v>
      </c>
      <c r="F136" s="304">
        <v>799</v>
      </c>
      <c r="G136" s="303">
        <v>5.02547330020756</v>
      </c>
      <c r="H136" s="304">
        <v>1993</v>
      </c>
      <c r="I136" s="303">
        <v>12.535379583621612</v>
      </c>
      <c r="J136" s="304">
        <v>7005</v>
      </c>
      <c r="K136" s="303">
        <v>44.059374803446758</v>
      </c>
      <c r="L136" s="304">
        <v>2962</v>
      </c>
      <c r="M136" s="303">
        <v>18.630102522171203</v>
      </c>
      <c r="N136" s="304">
        <v>2522</v>
      </c>
      <c r="O136" s="303">
        <v>15.862632869991824</v>
      </c>
      <c r="P136" s="304">
        <v>461</v>
      </c>
      <c r="Q136" s="303">
        <v>2.8995534310333984</v>
      </c>
      <c r="R136" s="353">
        <v>15899</v>
      </c>
    </row>
    <row r="137" spans="1:23" ht="15">
      <c r="A137" s="347">
        <v>360</v>
      </c>
      <c r="B137" s="347" t="s">
        <v>3129</v>
      </c>
      <c r="C137" s="501">
        <v>303766</v>
      </c>
      <c r="D137" s="304">
        <v>527</v>
      </c>
      <c r="E137" s="303">
        <v>0.81432721429012911</v>
      </c>
      <c r="F137" s="304">
        <v>3020</v>
      </c>
      <c r="G137" s="303">
        <v>4.6665430496322395</v>
      </c>
      <c r="H137" s="304">
        <v>8030</v>
      </c>
      <c r="I137" s="303">
        <v>12.408059830644664</v>
      </c>
      <c r="J137" s="304">
        <v>30287</v>
      </c>
      <c r="K137" s="303">
        <v>46.799864021262124</v>
      </c>
      <c r="L137" s="304">
        <v>11414</v>
      </c>
      <c r="M137" s="303">
        <v>17.63706038692132</v>
      </c>
      <c r="N137" s="304">
        <v>9775</v>
      </c>
      <c r="O137" s="303">
        <v>15.104456394091107</v>
      </c>
      <c r="P137" s="304">
        <v>1663</v>
      </c>
      <c r="Q137" s="303">
        <v>2.569689103158415</v>
      </c>
      <c r="R137" s="353">
        <v>64716</v>
      </c>
    </row>
    <row r="138" spans="1:23" ht="15">
      <c r="A138" s="347">
        <v>380</v>
      </c>
      <c r="B138" s="347" t="s">
        <v>139</v>
      </c>
      <c r="C138" s="501">
        <v>79103</v>
      </c>
      <c r="D138" s="304">
        <v>100</v>
      </c>
      <c r="E138" s="303">
        <v>0.83479422322397523</v>
      </c>
      <c r="F138" s="304">
        <v>488</v>
      </c>
      <c r="G138" s="303">
        <v>4.0737958093329993</v>
      </c>
      <c r="H138" s="304">
        <v>1395</v>
      </c>
      <c r="I138" s="303">
        <v>11.645379413974455</v>
      </c>
      <c r="J138" s="304">
        <v>5077</v>
      </c>
      <c r="K138" s="303">
        <v>42.38250271308123</v>
      </c>
      <c r="L138" s="304">
        <v>2227</v>
      </c>
      <c r="M138" s="303">
        <v>18.590867351197929</v>
      </c>
      <c r="N138" s="304">
        <v>2200</v>
      </c>
      <c r="O138" s="303">
        <v>18.365472910927455</v>
      </c>
      <c r="P138" s="304">
        <v>492</v>
      </c>
      <c r="Q138" s="303">
        <v>4.107187578261958</v>
      </c>
      <c r="R138" s="353">
        <v>11979</v>
      </c>
    </row>
    <row r="139" spans="1:23" ht="15">
      <c r="A139" s="347">
        <v>631</v>
      </c>
      <c r="B139" s="347" t="s">
        <v>185</v>
      </c>
      <c r="C139" s="501">
        <v>92159</v>
      </c>
      <c r="D139" s="304">
        <v>92</v>
      </c>
      <c r="E139" s="303">
        <v>0.72010018785222296</v>
      </c>
      <c r="F139" s="304">
        <v>570</v>
      </c>
      <c r="G139" s="303">
        <v>4.4614902943018162</v>
      </c>
      <c r="H139" s="304">
        <v>1755</v>
      </c>
      <c r="I139" s="303">
        <v>13.736693800876642</v>
      </c>
      <c r="J139" s="304">
        <v>6066</v>
      </c>
      <c r="K139" s="303">
        <v>47.47964934251722</v>
      </c>
      <c r="L139" s="304">
        <v>2121</v>
      </c>
      <c r="M139" s="303">
        <v>16.601440200375706</v>
      </c>
      <c r="N139" s="304">
        <v>1870</v>
      </c>
      <c r="O139" s="303">
        <v>14.636819035691923</v>
      </c>
      <c r="P139" s="304">
        <v>302</v>
      </c>
      <c r="Q139" s="303">
        <v>2.363807138384471</v>
      </c>
      <c r="R139" s="353">
        <v>12776</v>
      </c>
    </row>
    <row r="140" spans="1:23">
      <c r="B140" s="62"/>
    </row>
    <row r="141" spans="1:23">
      <c r="A141" s="219" t="s">
        <v>426</v>
      </c>
      <c r="B141" s="817" t="s">
        <v>3130</v>
      </c>
      <c r="C141" s="818"/>
      <c r="D141" s="818"/>
      <c r="E141" s="818"/>
      <c r="F141" s="818"/>
      <c r="G141" s="818"/>
      <c r="H141" s="818"/>
      <c r="I141" s="818"/>
      <c r="J141" s="818"/>
      <c r="K141" s="818"/>
      <c r="L141" s="818"/>
      <c r="M141" s="819"/>
      <c r="N141" s="744" t="s">
        <v>269</v>
      </c>
    </row>
    <row r="142" spans="1:23">
      <c r="A142" s="222" t="s">
        <v>3141</v>
      </c>
      <c r="B142" s="820" t="s">
        <v>429</v>
      </c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</row>
    <row r="143" spans="1:23">
      <c r="B143" s="61"/>
    </row>
    <row r="144" spans="1:23">
      <c r="B144" s="59"/>
    </row>
  </sheetData>
  <sheetProtection autoFilter="0"/>
  <mergeCells count="8">
    <mergeCell ref="B141:M141"/>
    <mergeCell ref="B142:M142"/>
    <mergeCell ref="D1:Q1"/>
    <mergeCell ref="A2:A5"/>
    <mergeCell ref="R2:R4"/>
    <mergeCell ref="C2:C4"/>
    <mergeCell ref="B2:B4"/>
    <mergeCell ref="D2:Q3"/>
  </mergeCells>
  <pageMargins left="0.75" right="0.75" top="1" bottom="1" header="0" footer="0"/>
  <pageSetup scale="65" orientation="portrait" r:id="rId1"/>
  <headerFooter alignWithMargins="0"/>
  <colBreaks count="1" manualBreakCount="1">
    <brk id="14" max="14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P144"/>
  <sheetViews>
    <sheetView showGridLines="0" zoomScale="90" zoomScaleNormal="90" workbookViewId="0">
      <pane xSplit="3" ySplit="5" topLeftCell="D6" activePane="bottomRight" state="frozen"/>
      <selection pane="bottomRight" activeCell="Q17" sqref="Q17"/>
      <selection pane="bottomLeft" activeCell="BK18" activeCellId="6" sqref="BM8:BN132 BE30 AZ25 BB22 BL21 BE12 BK18"/>
      <selection pane="topRight" activeCell="BK18" activeCellId="6" sqref="BM8:BN132 BE30 AZ25 BB22 BL21 BE12 BK18"/>
    </sheetView>
  </sheetViews>
  <sheetFormatPr defaultColWidth="11.42578125" defaultRowHeight="12.75"/>
  <cols>
    <col min="1" max="1" width="10.7109375" style="63" customWidth="1"/>
    <col min="2" max="2" width="20.140625" style="58" customWidth="1"/>
    <col min="3" max="3" width="11.42578125" style="63"/>
    <col min="4" max="4" width="12.42578125" style="63" customWidth="1"/>
    <col min="5" max="5" width="6.7109375" style="63" customWidth="1"/>
    <col min="6" max="6" width="11.42578125" style="63"/>
    <col min="7" max="7" width="6.7109375" style="63" customWidth="1"/>
    <col min="8" max="8" width="13.7109375" style="63" customWidth="1"/>
    <col min="9" max="9" width="6.7109375" style="63" customWidth="1"/>
    <col min="10" max="10" width="11.42578125" style="63"/>
    <col min="11" max="11" width="6.7109375" style="63" customWidth="1"/>
    <col min="12" max="12" width="11.42578125" style="63"/>
    <col min="13" max="13" width="6.7109375" style="63" customWidth="1"/>
    <col min="14" max="14" width="11.42578125" style="63"/>
    <col min="15" max="15" width="6.7109375" style="63" customWidth="1"/>
    <col min="16" max="16" width="11.5703125" style="63" customWidth="1"/>
    <col min="17" max="16384" width="11.42578125" style="63"/>
  </cols>
  <sheetData>
    <row r="1" spans="1:16" ht="90.75" customHeight="1" thickBot="1">
      <c r="A1" s="624"/>
      <c r="B1" s="625"/>
      <c r="C1" s="626"/>
      <c r="D1" s="974" t="s">
        <v>3142</v>
      </c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657" t="s">
        <v>269</v>
      </c>
    </row>
    <row r="2" spans="1:16" ht="12.75" customHeight="1">
      <c r="A2" s="975" t="s">
        <v>3087</v>
      </c>
      <c r="B2" s="977" t="s">
        <v>3088</v>
      </c>
      <c r="C2" s="962" t="s">
        <v>281</v>
      </c>
      <c r="D2" s="979" t="s">
        <v>3132</v>
      </c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80"/>
      <c r="P2" s="971" t="s">
        <v>3133</v>
      </c>
    </row>
    <row r="3" spans="1:16" ht="12.75" customHeight="1">
      <c r="A3" s="976"/>
      <c r="B3" s="978"/>
      <c r="C3" s="963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81"/>
      <c r="P3" s="972"/>
    </row>
    <row r="4" spans="1:16" ht="28.5" customHeight="1" thickBot="1">
      <c r="A4" s="976"/>
      <c r="B4" s="978"/>
      <c r="C4" s="963"/>
      <c r="D4" s="627" t="s">
        <v>3143</v>
      </c>
      <c r="E4" s="628" t="s">
        <v>484</v>
      </c>
      <c r="F4" s="628" t="s">
        <v>3144</v>
      </c>
      <c r="G4" s="628" t="s">
        <v>484</v>
      </c>
      <c r="H4" s="628" t="s">
        <v>3145</v>
      </c>
      <c r="I4" s="628" t="s">
        <v>484</v>
      </c>
      <c r="J4" s="628" t="s">
        <v>3146</v>
      </c>
      <c r="K4" s="628" t="s">
        <v>484</v>
      </c>
      <c r="L4" s="628" t="s">
        <v>3147</v>
      </c>
      <c r="M4" s="628" t="s">
        <v>484</v>
      </c>
      <c r="N4" s="628" t="s">
        <v>3148</v>
      </c>
      <c r="O4" s="629" t="s">
        <v>484</v>
      </c>
      <c r="P4" s="973"/>
    </row>
    <row r="5" spans="1:16" ht="20.25" customHeight="1">
      <c r="A5" s="976"/>
      <c r="B5" s="630" t="s">
        <v>3109</v>
      </c>
      <c r="C5" s="631">
        <v>6994792</v>
      </c>
      <c r="D5" s="631">
        <v>219799</v>
      </c>
      <c r="E5" s="655">
        <v>3.1423236030463805E-2</v>
      </c>
      <c r="F5" s="631">
        <v>238317</v>
      </c>
      <c r="G5" s="655">
        <v>3.4070634266179754E-2</v>
      </c>
      <c r="H5" s="633">
        <v>283156</v>
      </c>
      <c r="I5" s="655">
        <v>4.0480974988248403E-2</v>
      </c>
      <c r="J5" s="633">
        <v>500197</v>
      </c>
      <c r="K5" s="655">
        <v>0.18382904751579388</v>
      </c>
      <c r="L5" s="633">
        <v>1045168</v>
      </c>
      <c r="M5" s="655">
        <v>0.38411313529266922</v>
      </c>
      <c r="N5" s="633">
        <v>434353</v>
      </c>
      <c r="O5" s="656">
        <v>0.15963050213341468</v>
      </c>
      <c r="P5" s="637">
        <v>2720990</v>
      </c>
    </row>
    <row r="6" spans="1:16" ht="24.75" customHeight="1">
      <c r="A6" s="638">
        <v>1</v>
      </c>
      <c r="B6" s="185" t="s">
        <v>288</v>
      </c>
      <c r="C6" s="453">
        <v>112081</v>
      </c>
      <c r="D6" s="639">
        <v>5087</v>
      </c>
      <c r="E6" s="653">
        <v>4.5386818461648271E-2</v>
      </c>
      <c r="F6" s="639">
        <v>5786</v>
      </c>
      <c r="G6" s="653">
        <v>5.1623379520168447E-2</v>
      </c>
      <c r="H6" s="65">
        <v>7140</v>
      </c>
      <c r="I6" s="653">
        <v>6.3703928408918545E-2</v>
      </c>
      <c r="J6" s="65">
        <v>10745</v>
      </c>
      <c r="K6" s="653">
        <v>0.17144817462343631</v>
      </c>
      <c r="L6" s="65">
        <v>23029</v>
      </c>
      <c r="M6" s="653">
        <v>0.36745276997702325</v>
      </c>
      <c r="N6" s="65">
        <v>10885</v>
      </c>
      <c r="O6" s="653">
        <v>0.17368202706152669</v>
      </c>
      <c r="P6" s="640">
        <v>62672</v>
      </c>
    </row>
    <row r="7" spans="1:16" ht="15">
      <c r="A7" s="641">
        <v>142</v>
      </c>
      <c r="B7" s="339" t="s">
        <v>67</v>
      </c>
      <c r="C7" s="501">
        <v>4746</v>
      </c>
      <c r="D7" s="642">
        <v>189</v>
      </c>
      <c r="E7" s="652">
        <v>3.9823008849557522E-2</v>
      </c>
      <c r="F7" s="304">
        <v>252</v>
      </c>
      <c r="G7" s="652">
        <v>5.3097345132743362E-2</v>
      </c>
      <c r="H7" s="304">
        <v>300</v>
      </c>
      <c r="I7" s="652">
        <v>6.3211125158027806E-2</v>
      </c>
      <c r="J7" s="304">
        <v>432</v>
      </c>
      <c r="K7" s="652">
        <v>9.1024020227560051E-2</v>
      </c>
      <c r="L7" s="304">
        <v>1128</v>
      </c>
      <c r="M7" s="652">
        <v>0.23767383059418457</v>
      </c>
      <c r="N7" s="304">
        <v>713</v>
      </c>
      <c r="O7" s="652">
        <v>0.15023177412557945</v>
      </c>
      <c r="P7" s="643">
        <v>3014</v>
      </c>
    </row>
    <row r="8" spans="1:16" ht="15">
      <c r="A8" s="641">
        <v>425</v>
      </c>
      <c r="B8" s="339" t="s">
        <v>147</v>
      </c>
      <c r="C8" s="501">
        <v>8638</v>
      </c>
      <c r="D8" s="642">
        <v>423</v>
      </c>
      <c r="E8" s="652">
        <v>4.8969668904839087E-2</v>
      </c>
      <c r="F8" s="304">
        <v>521</v>
      </c>
      <c r="G8" s="652">
        <v>6.0314887705487381E-2</v>
      </c>
      <c r="H8" s="304">
        <v>631</v>
      </c>
      <c r="I8" s="652">
        <v>7.3049316971521186E-2</v>
      </c>
      <c r="J8" s="304">
        <v>987</v>
      </c>
      <c r="K8" s="652">
        <v>0.11426256077795786</v>
      </c>
      <c r="L8" s="304">
        <v>2203</v>
      </c>
      <c r="M8" s="652">
        <v>0.25503588793702248</v>
      </c>
      <c r="N8" s="304">
        <v>1158</v>
      </c>
      <c r="O8" s="652">
        <v>0.13405880990970132</v>
      </c>
      <c r="P8" s="643">
        <v>5923</v>
      </c>
    </row>
    <row r="9" spans="1:16" ht="15">
      <c r="A9" s="641">
        <v>579</v>
      </c>
      <c r="B9" s="339" t="s">
        <v>171</v>
      </c>
      <c r="C9" s="501">
        <v>42638</v>
      </c>
      <c r="D9" s="642">
        <v>2139</v>
      </c>
      <c r="E9" s="652">
        <v>5.0166518129368169E-2</v>
      </c>
      <c r="F9" s="304">
        <v>2260</v>
      </c>
      <c r="G9" s="652">
        <v>5.3004362305924292E-2</v>
      </c>
      <c r="H9" s="304">
        <v>2849</v>
      </c>
      <c r="I9" s="652">
        <v>6.6818331066185094E-2</v>
      </c>
      <c r="J9" s="304">
        <v>4510</v>
      </c>
      <c r="K9" s="652">
        <v>0.1057741920352737</v>
      </c>
      <c r="L9" s="304">
        <v>9909</v>
      </c>
      <c r="M9" s="652">
        <v>0.23239833012805478</v>
      </c>
      <c r="N9" s="304">
        <v>4733</v>
      </c>
      <c r="O9" s="652">
        <v>0.11100426849289366</v>
      </c>
      <c r="P9" s="643">
        <v>26400</v>
      </c>
    </row>
    <row r="10" spans="1:16" ht="15">
      <c r="A10" s="641">
        <v>585</v>
      </c>
      <c r="B10" s="339" t="s">
        <v>173</v>
      </c>
      <c r="C10" s="501">
        <v>15123</v>
      </c>
      <c r="D10" s="642">
        <v>461</v>
      </c>
      <c r="E10" s="652">
        <v>3.0483369701778746E-2</v>
      </c>
      <c r="F10" s="304">
        <v>569</v>
      </c>
      <c r="G10" s="652">
        <v>3.7624809892217149E-2</v>
      </c>
      <c r="H10" s="304">
        <v>791</v>
      </c>
      <c r="I10" s="652">
        <v>5.2304436950340538E-2</v>
      </c>
      <c r="J10" s="304">
        <v>1065</v>
      </c>
      <c r="K10" s="652">
        <v>7.0422535211267609E-2</v>
      </c>
      <c r="L10" s="304">
        <v>2727</v>
      </c>
      <c r="M10" s="652">
        <v>0.18032136480856972</v>
      </c>
      <c r="N10" s="304">
        <v>1523</v>
      </c>
      <c r="O10" s="652">
        <v>0.10070753157442307</v>
      </c>
      <c r="P10" s="643">
        <v>7136</v>
      </c>
    </row>
    <row r="11" spans="1:16" ht="15">
      <c r="A11" s="641">
        <v>591</v>
      </c>
      <c r="B11" s="339" t="s">
        <v>175</v>
      </c>
      <c r="C11" s="501">
        <v>19871</v>
      </c>
      <c r="D11" s="642">
        <v>965</v>
      </c>
      <c r="E11" s="652">
        <v>4.8563232851894719E-2</v>
      </c>
      <c r="F11" s="304">
        <v>981</v>
      </c>
      <c r="G11" s="652">
        <v>4.9368426349957223E-2</v>
      </c>
      <c r="H11" s="304">
        <v>1213</v>
      </c>
      <c r="I11" s="652">
        <v>6.1043732071863518E-2</v>
      </c>
      <c r="J11" s="304">
        <v>2001</v>
      </c>
      <c r="K11" s="652">
        <v>0.1006995118514418</v>
      </c>
      <c r="L11" s="304">
        <v>3848</v>
      </c>
      <c r="M11" s="652">
        <v>0.19364903628403202</v>
      </c>
      <c r="N11" s="304">
        <v>1461</v>
      </c>
      <c r="O11" s="652">
        <v>7.3524231291832318E-2</v>
      </c>
      <c r="P11" s="643">
        <v>10469</v>
      </c>
    </row>
    <row r="12" spans="1:16" ht="15">
      <c r="A12" s="641">
        <v>893</v>
      </c>
      <c r="B12" s="339" t="s">
        <v>265</v>
      </c>
      <c r="C12" s="501">
        <v>21065</v>
      </c>
      <c r="D12" s="642">
        <v>910</v>
      </c>
      <c r="E12" s="652">
        <v>4.319962022311892E-2</v>
      </c>
      <c r="F12" s="304">
        <v>1203</v>
      </c>
      <c r="G12" s="652">
        <v>5.7108948492760506E-2</v>
      </c>
      <c r="H12" s="304">
        <v>1356</v>
      </c>
      <c r="I12" s="652">
        <v>6.4372181343460719E-2</v>
      </c>
      <c r="J12" s="304">
        <v>1750</v>
      </c>
      <c r="K12" s="652">
        <v>8.3076192736767154E-2</v>
      </c>
      <c r="L12" s="304">
        <v>3214</v>
      </c>
      <c r="M12" s="652">
        <v>0.15257536197483978</v>
      </c>
      <c r="N12" s="304">
        <v>1297</v>
      </c>
      <c r="O12" s="652">
        <v>6.157132684547828E-2</v>
      </c>
      <c r="P12" s="643">
        <v>9730</v>
      </c>
    </row>
    <row r="13" spans="1:16">
      <c r="A13" s="638">
        <v>2</v>
      </c>
      <c r="B13" s="185" t="s">
        <v>295</v>
      </c>
      <c r="C13" s="453">
        <v>273045</v>
      </c>
      <c r="D13" s="639">
        <v>23816</v>
      </c>
      <c r="E13" s="653">
        <v>8.7223717702210254E-2</v>
      </c>
      <c r="F13" s="639">
        <v>25195</v>
      </c>
      <c r="G13" s="653">
        <v>9.2274167261806664E-2</v>
      </c>
      <c r="H13" s="65">
        <v>30705</v>
      </c>
      <c r="I13" s="653">
        <v>0.11245399110036808</v>
      </c>
      <c r="J13" s="65">
        <v>41599</v>
      </c>
      <c r="K13" s="653">
        <v>0.18475224394988474</v>
      </c>
      <c r="L13" s="65">
        <v>76269</v>
      </c>
      <c r="M13" s="653">
        <v>0.33873095251842017</v>
      </c>
      <c r="N13" s="65">
        <v>27577</v>
      </c>
      <c r="O13" s="653">
        <v>0.12247680548585235</v>
      </c>
      <c r="P13" s="640">
        <v>225161</v>
      </c>
    </row>
    <row r="14" spans="1:16" ht="15">
      <c r="A14" s="641">
        <v>120</v>
      </c>
      <c r="B14" s="339" t="s">
        <v>57</v>
      </c>
      <c r="C14" s="501">
        <v>31798</v>
      </c>
      <c r="D14" s="642">
        <v>2318</v>
      </c>
      <c r="E14" s="652">
        <v>7.2897666519906909E-2</v>
      </c>
      <c r="F14" s="304">
        <v>2705</v>
      </c>
      <c r="G14" s="652">
        <v>8.5068243285741238E-2</v>
      </c>
      <c r="H14" s="304">
        <v>3427</v>
      </c>
      <c r="I14" s="652">
        <v>0.10777407384112209</v>
      </c>
      <c r="J14" s="304">
        <v>4227</v>
      </c>
      <c r="K14" s="652">
        <v>0.13293288886093466</v>
      </c>
      <c r="L14" s="304">
        <v>7276</v>
      </c>
      <c r="M14" s="652">
        <v>0.22881942260519531</v>
      </c>
      <c r="N14" s="304">
        <v>2842</v>
      </c>
      <c r="O14" s="652">
        <v>8.9376690357884148E-2</v>
      </c>
      <c r="P14" s="643">
        <v>22795</v>
      </c>
    </row>
    <row r="15" spans="1:16" ht="15">
      <c r="A15" s="641">
        <v>154</v>
      </c>
      <c r="B15" s="339" t="s">
        <v>77</v>
      </c>
      <c r="C15" s="501">
        <v>99959</v>
      </c>
      <c r="D15" s="642">
        <v>7735</v>
      </c>
      <c r="E15" s="652">
        <v>7.7381726507868231E-2</v>
      </c>
      <c r="F15" s="304">
        <v>8087</v>
      </c>
      <c r="G15" s="652">
        <v>8.0903170299822927E-2</v>
      </c>
      <c r="H15" s="304">
        <v>9854</v>
      </c>
      <c r="I15" s="652">
        <v>9.8580417971368267E-2</v>
      </c>
      <c r="J15" s="304">
        <v>13988</v>
      </c>
      <c r="K15" s="652">
        <v>0.13993737432347261</v>
      </c>
      <c r="L15" s="304">
        <v>27821</v>
      </c>
      <c r="M15" s="652">
        <v>0.27832411288628339</v>
      </c>
      <c r="N15" s="304">
        <v>10571</v>
      </c>
      <c r="O15" s="652">
        <v>0.10575335887713963</v>
      </c>
      <c r="P15" s="643">
        <v>78056</v>
      </c>
    </row>
    <row r="16" spans="1:16" ht="15">
      <c r="A16" s="641">
        <v>250</v>
      </c>
      <c r="B16" s="339" t="s">
        <v>99</v>
      </c>
      <c r="C16" s="501">
        <v>56392</v>
      </c>
      <c r="D16" s="642">
        <v>5173</v>
      </c>
      <c r="E16" s="652">
        <v>9.1732869910625625E-2</v>
      </c>
      <c r="F16" s="304">
        <v>5780</v>
      </c>
      <c r="G16" s="652">
        <v>0.10249680805788056</v>
      </c>
      <c r="H16" s="304">
        <v>6585</v>
      </c>
      <c r="I16" s="652">
        <v>0.11677188253653001</v>
      </c>
      <c r="J16" s="304">
        <v>9102</v>
      </c>
      <c r="K16" s="652">
        <v>0.16140587317349978</v>
      </c>
      <c r="L16" s="304">
        <v>15903</v>
      </c>
      <c r="M16" s="652">
        <v>0.28200808625336926</v>
      </c>
      <c r="N16" s="304">
        <v>5473</v>
      </c>
      <c r="O16" s="652">
        <v>9.7052773443041571E-2</v>
      </c>
      <c r="P16" s="643">
        <v>48016</v>
      </c>
    </row>
    <row r="17" spans="1:16" ht="15">
      <c r="A17" s="641">
        <v>495</v>
      </c>
      <c r="B17" s="339" t="s">
        <v>161</v>
      </c>
      <c r="C17" s="501">
        <v>28653</v>
      </c>
      <c r="D17" s="642">
        <v>3300</v>
      </c>
      <c r="E17" s="652">
        <v>0.11517118626321851</v>
      </c>
      <c r="F17" s="304">
        <v>3030</v>
      </c>
      <c r="G17" s="652">
        <v>0.10574808920531882</v>
      </c>
      <c r="H17" s="304">
        <v>3616</v>
      </c>
      <c r="I17" s="652">
        <v>0.12619969985690851</v>
      </c>
      <c r="J17" s="304">
        <v>4771</v>
      </c>
      <c r="K17" s="652">
        <v>0.166509615049035</v>
      </c>
      <c r="L17" s="304">
        <v>8217</v>
      </c>
      <c r="M17" s="652">
        <v>0.2867762537954141</v>
      </c>
      <c r="N17" s="304">
        <v>3036</v>
      </c>
      <c r="O17" s="652">
        <v>0.10595749136216102</v>
      </c>
      <c r="P17" s="643">
        <v>25970</v>
      </c>
    </row>
    <row r="18" spans="1:16" ht="15">
      <c r="A18" s="641">
        <v>790</v>
      </c>
      <c r="B18" s="339" t="s">
        <v>234</v>
      </c>
      <c r="C18" s="501">
        <v>29319</v>
      </c>
      <c r="D18" s="642">
        <v>2468</v>
      </c>
      <c r="E18" s="652">
        <v>8.4177495821822032E-2</v>
      </c>
      <c r="F18" s="304">
        <v>2797</v>
      </c>
      <c r="G18" s="652">
        <v>9.5398888093045461E-2</v>
      </c>
      <c r="H18" s="304">
        <v>3887</v>
      </c>
      <c r="I18" s="652">
        <v>0.13257614516184044</v>
      </c>
      <c r="J18" s="304">
        <v>4839</v>
      </c>
      <c r="K18" s="652">
        <v>0.16504655684027422</v>
      </c>
      <c r="L18" s="304">
        <v>8910</v>
      </c>
      <c r="M18" s="652">
        <v>0.3038984958559296</v>
      </c>
      <c r="N18" s="304">
        <v>2983</v>
      </c>
      <c r="O18" s="652">
        <v>0.10174289709744534</v>
      </c>
      <c r="P18" s="643">
        <v>25884</v>
      </c>
    </row>
    <row r="19" spans="1:16" ht="15">
      <c r="A19" s="641">
        <v>895</v>
      </c>
      <c r="B19" s="339" t="s">
        <v>267</v>
      </c>
      <c r="C19" s="501">
        <v>26924</v>
      </c>
      <c r="D19" s="642">
        <v>2822</v>
      </c>
      <c r="E19" s="652">
        <v>0.10481354924974001</v>
      </c>
      <c r="F19" s="304">
        <v>2796</v>
      </c>
      <c r="G19" s="652">
        <v>0.10384786807309464</v>
      </c>
      <c r="H19" s="304">
        <v>3336</v>
      </c>
      <c r="I19" s="652">
        <v>0.12390432328034467</v>
      </c>
      <c r="J19" s="304">
        <v>4672</v>
      </c>
      <c r="K19" s="652">
        <v>0.17352547912642996</v>
      </c>
      <c r="L19" s="304">
        <v>8142</v>
      </c>
      <c r="M19" s="652">
        <v>0.30240677462486998</v>
      </c>
      <c r="N19" s="304">
        <v>2672</v>
      </c>
      <c r="O19" s="652">
        <v>9.9242311692170557E-2</v>
      </c>
      <c r="P19" s="643">
        <v>24440</v>
      </c>
    </row>
    <row r="20" spans="1:16">
      <c r="A20" s="638">
        <v>3</v>
      </c>
      <c r="B20" s="185" t="s">
        <v>3039</v>
      </c>
      <c r="C20" s="434">
        <v>550634</v>
      </c>
      <c r="D20" s="639">
        <v>44013</v>
      </c>
      <c r="E20" s="653">
        <v>7.9931497146925184E-2</v>
      </c>
      <c r="F20" s="639">
        <v>44202</v>
      </c>
      <c r="G20" s="653">
        <v>8.0274737847644717E-2</v>
      </c>
      <c r="H20" s="65">
        <v>52381</v>
      </c>
      <c r="I20" s="653">
        <v>9.5128524573491649E-2</v>
      </c>
      <c r="J20" s="65">
        <v>79432</v>
      </c>
      <c r="K20" s="653">
        <v>0.19735982289495196</v>
      </c>
      <c r="L20" s="65">
        <v>137364</v>
      </c>
      <c r="M20" s="653">
        <v>0.34129991328610865</v>
      </c>
      <c r="N20" s="65">
        <v>45081</v>
      </c>
      <c r="O20" s="653">
        <v>0.11200999818621374</v>
      </c>
      <c r="P20" s="640">
        <v>402473</v>
      </c>
    </row>
    <row r="21" spans="1:16" ht="15">
      <c r="A21" s="641">
        <v>45</v>
      </c>
      <c r="B21" s="339" t="s">
        <v>32</v>
      </c>
      <c r="C21" s="501">
        <v>133811</v>
      </c>
      <c r="D21" s="642">
        <v>6370</v>
      </c>
      <c r="E21" s="652">
        <v>4.7604457032680424E-2</v>
      </c>
      <c r="F21" s="304">
        <v>6329</v>
      </c>
      <c r="G21" s="652">
        <v>4.7298054718969293E-2</v>
      </c>
      <c r="H21" s="304">
        <v>7162</v>
      </c>
      <c r="I21" s="652">
        <v>5.3523252946319808E-2</v>
      </c>
      <c r="J21" s="304">
        <v>13782</v>
      </c>
      <c r="K21" s="652">
        <v>0.10299601676992176</v>
      </c>
      <c r="L21" s="304">
        <v>24639</v>
      </c>
      <c r="M21" s="652">
        <v>0.18413284408606168</v>
      </c>
      <c r="N21" s="304">
        <v>7914</v>
      </c>
      <c r="O21" s="652">
        <v>5.9143119773411752E-2</v>
      </c>
      <c r="P21" s="643">
        <v>66196</v>
      </c>
    </row>
    <row r="22" spans="1:16" ht="15">
      <c r="A22" s="641">
        <v>51</v>
      </c>
      <c r="B22" s="339" t="s">
        <v>35</v>
      </c>
      <c r="C22" s="501">
        <v>31953</v>
      </c>
      <c r="D22" s="642">
        <v>2701</v>
      </c>
      <c r="E22" s="652">
        <v>8.4530404030920409E-2</v>
      </c>
      <c r="F22" s="304">
        <v>2846</v>
      </c>
      <c r="G22" s="652">
        <v>8.906831909366883E-2</v>
      </c>
      <c r="H22" s="304">
        <v>3296</v>
      </c>
      <c r="I22" s="652">
        <v>0.1031515037711639</v>
      </c>
      <c r="J22" s="304">
        <v>4508</v>
      </c>
      <c r="K22" s="652">
        <v>0.14108221450255062</v>
      </c>
      <c r="L22" s="304">
        <v>8972</v>
      </c>
      <c r="M22" s="652">
        <v>0.28078740650330175</v>
      </c>
      <c r="N22" s="304">
        <v>3609</v>
      </c>
      <c r="O22" s="652">
        <v>0.11294714111351047</v>
      </c>
      <c r="P22" s="643">
        <v>25932</v>
      </c>
    </row>
    <row r="23" spans="1:16" ht="15">
      <c r="A23" s="641">
        <v>147</v>
      </c>
      <c r="B23" s="339" t="s">
        <v>71</v>
      </c>
      <c r="C23" s="501">
        <v>53572</v>
      </c>
      <c r="D23" s="642">
        <v>3229</v>
      </c>
      <c r="E23" s="652">
        <v>6.0274023743746734E-2</v>
      </c>
      <c r="F23" s="304">
        <v>3047</v>
      </c>
      <c r="G23" s="652">
        <v>5.6876726648249089E-2</v>
      </c>
      <c r="H23" s="304">
        <v>3633</v>
      </c>
      <c r="I23" s="652">
        <v>6.7815276637049199E-2</v>
      </c>
      <c r="J23" s="304">
        <v>6585</v>
      </c>
      <c r="K23" s="652">
        <v>0.12291868886731874</v>
      </c>
      <c r="L23" s="304">
        <v>11008</v>
      </c>
      <c r="M23" s="652">
        <v>0.20548047487493468</v>
      </c>
      <c r="N23" s="304">
        <v>3404</v>
      </c>
      <c r="O23" s="652">
        <v>6.3540655566340629E-2</v>
      </c>
      <c r="P23" s="643">
        <v>30906</v>
      </c>
    </row>
    <row r="24" spans="1:16" ht="15">
      <c r="A24" s="641">
        <v>172</v>
      </c>
      <c r="B24" s="339" t="s">
        <v>79</v>
      </c>
      <c r="C24" s="501">
        <v>62678</v>
      </c>
      <c r="D24" s="642">
        <v>4485</v>
      </c>
      <c r="E24" s="652">
        <v>7.1556207919844281E-2</v>
      </c>
      <c r="F24" s="304">
        <v>4446</v>
      </c>
      <c r="G24" s="652">
        <v>7.0933980024889112E-2</v>
      </c>
      <c r="H24" s="304">
        <v>5166</v>
      </c>
      <c r="I24" s="652">
        <v>8.2421264239446054E-2</v>
      </c>
      <c r="J24" s="304">
        <v>8507</v>
      </c>
      <c r="K24" s="652">
        <v>0.13572545390727209</v>
      </c>
      <c r="L24" s="304">
        <v>14490</v>
      </c>
      <c r="M24" s="652">
        <v>0.23118159481795844</v>
      </c>
      <c r="N24" s="304">
        <v>4912</v>
      </c>
      <c r="O24" s="652">
        <v>7.836880564153291E-2</v>
      </c>
      <c r="P24" s="643">
        <v>42006</v>
      </c>
    </row>
    <row r="25" spans="1:16" ht="15">
      <c r="A25" s="641">
        <v>475</v>
      </c>
      <c r="B25" s="339" t="s">
        <v>153</v>
      </c>
      <c r="C25" s="501">
        <v>5483</v>
      </c>
      <c r="D25" s="642">
        <v>803</v>
      </c>
      <c r="E25" s="652">
        <v>0.14645267189494801</v>
      </c>
      <c r="F25" s="304">
        <v>786</v>
      </c>
      <c r="G25" s="652">
        <v>0.14335217946379719</v>
      </c>
      <c r="H25" s="304">
        <v>761</v>
      </c>
      <c r="I25" s="652">
        <v>0.13879263177092832</v>
      </c>
      <c r="J25" s="304">
        <v>934</v>
      </c>
      <c r="K25" s="652">
        <v>0.17034470180558089</v>
      </c>
      <c r="L25" s="304">
        <v>1186</v>
      </c>
      <c r="M25" s="652">
        <v>0.21630494254969906</v>
      </c>
      <c r="N25" s="304">
        <v>323</v>
      </c>
      <c r="O25" s="652">
        <v>5.8909356191865769E-2</v>
      </c>
      <c r="P25" s="643">
        <v>4793</v>
      </c>
    </row>
    <row r="26" spans="1:16" ht="15">
      <c r="A26" s="641">
        <v>480</v>
      </c>
      <c r="B26" s="339" t="s">
        <v>155</v>
      </c>
      <c r="C26" s="501">
        <v>15069</v>
      </c>
      <c r="D26" s="642">
        <v>2926</v>
      </c>
      <c r="E26" s="652">
        <v>0.19417346871059793</v>
      </c>
      <c r="F26" s="304">
        <v>2789</v>
      </c>
      <c r="G26" s="652">
        <v>0.18508195633419602</v>
      </c>
      <c r="H26" s="304">
        <v>2879</v>
      </c>
      <c r="I26" s="652">
        <v>0.19105448271285422</v>
      </c>
      <c r="J26" s="304">
        <v>4032</v>
      </c>
      <c r="K26" s="652">
        <v>0.26756918176388611</v>
      </c>
      <c r="L26" s="304">
        <v>6731</v>
      </c>
      <c r="M26" s="652">
        <v>0.44667861171942397</v>
      </c>
      <c r="N26" s="304">
        <v>1845</v>
      </c>
      <c r="O26" s="652">
        <v>0.12243679076249253</v>
      </c>
      <c r="P26" s="643">
        <v>21202</v>
      </c>
    </row>
    <row r="27" spans="1:16" ht="15">
      <c r="A27" s="641">
        <v>490</v>
      </c>
      <c r="B27" s="339" t="s">
        <v>159</v>
      </c>
      <c r="C27" s="501">
        <v>46213</v>
      </c>
      <c r="D27" s="642">
        <v>5844</v>
      </c>
      <c r="E27" s="652">
        <v>0.12645792309523293</v>
      </c>
      <c r="F27" s="304">
        <v>5859</v>
      </c>
      <c r="G27" s="652">
        <v>0.12678250708675048</v>
      </c>
      <c r="H27" s="304">
        <v>7091</v>
      </c>
      <c r="I27" s="652">
        <v>0.15344167225672431</v>
      </c>
      <c r="J27" s="304">
        <v>9446</v>
      </c>
      <c r="K27" s="652">
        <v>0.20440135892497782</v>
      </c>
      <c r="L27" s="304">
        <v>15839</v>
      </c>
      <c r="M27" s="652">
        <v>0.34273905610975269</v>
      </c>
      <c r="N27" s="304">
        <v>5283</v>
      </c>
      <c r="O27" s="652">
        <v>0.114318481812477</v>
      </c>
      <c r="P27" s="643">
        <v>49362</v>
      </c>
    </row>
    <row r="28" spans="1:16" ht="15">
      <c r="A28" s="641">
        <v>659</v>
      </c>
      <c r="B28" s="339" t="s">
        <v>199</v>
      </c>
      <c r="C28" s="501">
        <v>21945</v>
      </c>
      <c r="D28" s="642">
        <v>2274</v>
      </c>
      <c r="E28" s="652">
        <v>0.10362269309637731</v>
      </c>
      <c r="F28" s="304">
        <v>2605</v>
      </c>
      <c r="G28" s="652">
        <v>0.11870585554796081</v>
      </c>
      <c r="H28" s="304">
        <v>2918</v>
      </c>
      <c r="I28" s="652">
        <v>0.13296878560036454</v>
      </c>
      <c r="J28" s="304">
        <v>4026</v>
      </c>
      <c r="K28" s="652">
        <v>0.18345864661654135</v>
      </c>
      <c r="L28" s="304">
        <v>6899</v>
      </c>
      <c r="M28" s="652">
        <v>0.31437685121895648</v>
      </c>
      <c r="N28" s="304">
        <v>2410</v>
      </c>
      <c r="O28" s="652">
        <v>0.10982000455684666</v>
      </c>
      <c r="P28" s="643">
        <v>21132</v>
      </c>
    </row>
    <row r="29" spans="1:16" ht="15">
      <c r="A29" s="641">
        <v>665</v>
      </c>
      <c r="B29" s="339" t="s">
        <v>207</v>
      </c>
      <c r="C29" s="501">
        <v>33667</v>
      </c>
      <c r="D29" s="642">
        <v>3069</v>
      </c>
      <c r="E29" s="652">
        <v>9.1157513291947601E-2</v>
      </c>
      <c r="F29" s="304">
        <v>3187</v>
      </c>
      <c r="G29" s="652">
        <v>9.4662429084860542E-2</v>
      </c>
      <c r="H29" s="304">
        <v>4560</v>
      </c>
      <c r="I29" s="652">
        <v>0.13544420352273739</v>
      </c>
      <c r="J29" s="304">
        <v>5280</v>
      </c>
      <c r="K29" s="652">
        <v>0.15683013039474858</v>
      </c>
      <c r="L29" s="304">
        <v>10722</v>
      </c>
      <c r="M29" s="652">
        <v>0.31847209433569967</v>
      </c>
      <c r="N29" s="304">
        <v>4040</v>
      </c>
      <c r="O29" s="652">
        <v>0.11999881189295156</v>
      </c>
      <c r="P29" s="643">
        <v>30858</v>
      </c>
    </row>
    <row r="30" spans="1:16" ht="15">
      <c r="A30" s="641">
        <v>837</v>
      </c>
      <c r="B30" s="339" t="s">
        <v>242</v>
      </c>
      <c r="C30" s="501">
        <v>136374</v>
      </c>
      <c r="D30" s="642">
        <v>11260</v>
      </c>
      <c r="E30" s="652">
        <v>8.2567058236907326E-2</v>
      </c>
      <c r="F30" s="304">
        <v>11244</v>
      </c>
      <c r="G30" s="652">
        <v>8.2449733820229659E-2</v>
      </c>
      <c r="H30" s="304">
        <v>13704</v>
      </c>
      <c r="I30" s="652">
        <v>0.10048836288442078</v>
      </c>
      <c r="J30" s="304">
        <v>20813</v>
      </c>
      <c r="K30" s="652">
        <v>0.1526170677695162</v>
      </c>
      <c r="L30" s="304">
        <v>34910</v>
      </c>
      <c r="M30" s="652">
        <v>0.25598721163858212</v>
      </c>
      <c r="N30" s="304">
        <v>10582</v>
      </c>
      <c r="O30" s="652">
        <v>7.7595436080191232E-2</v>
      </c>
      <c r="P30" s="643">
        <v>102513</v>
      </c>
    </row>
    <row r="31" spans="1:16" ht="15">
      <c r="A31" s="641">
        <v>873</v>
      </c>
      <c r="B31" s="339" t="s">
        <v>3110</v>
      </c>
      <c r="C31" s="501">
        <v>9869</v>
      </c>
      <c r="D31" s="642">
        <v>1052</v>
      </c>
      <c r="E31" s="652">
        <v>0.10659641301043672</v>
      </c>
      <c r="F31" s="304">
        <v>1064</v>
      </c>
      <c r="G31" s="652">
        <v>0.10781234167595501</v>
      </c>
      <c r="H31" s="304">
        <v>1211</v>
      </c>
      <c r="I31" s="652">
        <v>0.12270746782855406</v>
      </c>
      <c r="J31" s="304">
        <v>1519</v>
      </c>
      <c r="K31" s="652">
        <v>0.15391630357685682</v>
      </c>
      <c r="L31" s="304">
        <v>1968</v>
      </c>
      <c r="M31" s="652">
        <v>0.1994123011449995</v>
      </c>
      <c r="N31" s="304">
        <v>759</v>
      </c>
      <c r="O31" s="652">
        <v>7.690748809403182E-2</v>
      </c>
      <c r="P31" s="643">
        <v>7573</v>
      </c>
    </row>
    <row r="32" spans="1:16">
      <c r="A32" s="638">
        <v>4</v>
      </c>
      <c r="B32" s="185" t="s">
        <v>318</v>
      </c>
      <c r="C32" s="434">
        <v>211845</v>
      </c>
      <c r="D32" s="639">
        <v>12438</v>
      </c>
      <c r="E32" s="653">
        <v>5.8712738086808755E-2</v>
      </c>
      <c r="F32" s="639">
        <v>13084</v>
      </c>
      <c r="G32" s="653">
        <v>6.1762137411786919E-2</v>
      </c>
      <c r="H32" s="65">
        <v>16061</v>
      </c>
      <c r="I32" s="653">
        <v>7.5814864641601171E-2</v>
      </c>
      <c r="J32" s="65">
        <v>26089</v>
      </c>
      <c r="K32" s="653">
        <v>0.18409873546347522</v>
      </c>
      <c r="L32" s="65">
        <v>52436</v>
      </c>
      <c r="M32" s="653">
        <v>0.37001806480749688</v>
      </c>
      <c r="N32" s="65">
        <v>21604</v>
      </c>
      <c r="O32" s="653">
        <v>0.15245003951676639</v>
      </c>
      <c r="P32" s="640">
        <v>141712</v>
      </c>
    </row>
    <row r="33" spans="1:16" ht="15">
      <c r="A33" s="641">
        <v>31</v>
      </c>
      <c r="B33" s="339" t="s">
        <v>16</v>
      </c>
      <c r="C33" s="501">
        <v>28357</v>
      </c>
      <c r="D33" s="642">
        <v>1532</v>
      </c>
      <c r="E33" s="652">
        <v>5.4025461085446272E-2</v>
      </c>
      <c r="F33" s="304">
        <v>1631</v>
      </c>
      <c r="G33" s="652">
        <v>5.7516662552456181E-2</v>
      </c>
      <c r="H33" s="304">
        <v>1968</v>
      </c>
      <c r="I33" s="652">
        <v>6.9400853404803051E-2</v>
      </c>
      <c r="J33" s="304">
        <v>3507</v>
      </c>
      <c r="K33" s="652">
        <v>0.12367316711922982</v>
      </c>
      <c r="L33" s="304">
        <v>6629</v>
      </c>
      <c r="M33" s="652">
        <v>0.2337694396445322</v>
      </c>
      <c r="N33" s="304">
        <v>2580</v>
      </c>
      <c r="O33" s="652">
        <v>9.0982826109955214E-2</v>
      </c>
      <c r="P33" s="643">
        <v>17847</v>
      </c>
    </row>
    <row r="34" spans="1:16" ht="15">
      <c r="A34" s="641">
        <v>40</v>
      </c>
      <c r="B34" s="339" t="s">
        <v>24</v>
      </c>
      <c r="C34" s="501">
        <v>20011</v>
      </c>
      <c r="D34" s="642">
        <v>1384</v>
      </c>
      <c r="E34" s="652">
        <v>6.9161960921493182E-2</v>
      </c>
      <c r="F34" s="304">
        <v>1543</v>
      </c>
      <c r="G34" s="652">
        <v>7.7107590825046229E-2</v>
      </c>
      <c r="H34" s="304">
        <v>1846</v>
      </c>
      <c r="I34" s="652">
        <v>9.224926290540203E-2</v>
      </c>
      <c r="J34" s="304">
        <v>3151</v>
      </c>
      <c r="K34" s="652">
        <v>0.15746339513267701</v>
      </c>
      <c r="L34" s="304">
        <v>5668</v>
      </c>
      <c r="M34" s="652">
        <v>0.28324421568137526</v>
      </c>
      <c r="N34" s="304">
        <v>1640</v>
      </c>
      <c r="O34" s="652">
        <v>8.195492479136475E-2</v>
      </c>
      <c r="P34" s="643">
        <v>15232</v>
      </c>
    </row>
    <row r="35" spans="1:16" ht="15">
      <c r="A35" s="641">
        <v>190</v>
      </c>
      <c r="B35" s="339" t="s">
        <v>81</v>
      </c>
      <c r="C35" s="501">
        <v>10406</v>
      </c>
      <c r="D35" s="642">
        <v>445</v>
      </c>
      <c r="E35" s="652">
        <v>4.2763790121083993E-2</v>
      </c>
      <c r="F35" s="304">
        <v>491</v>
      </c>
      <c r="G35" s="652">
        <v>4.7184316740342111E-2</v>
      </c>
      <c r="H35" s="304">
        <v>607</v>
      </c>
      <c r="I35" s="652">
        <v>5.833173169325389E-2</v>
      </c>
      <c r="J35" s="304">
        <v>1018</v>
      </c>
      <c r="K35" s="652">
        <v>9.7828176052277532E-2</v>
      </c>
      <c r="L35" s="304">
        <v>2588</v>
      </c>
      <c r="M35" s="652">
        <v>0.24870267153565251</v>
      </c>
      <c r="N35" s="304">
        <v>1545</v>
      </c>
      <c r="O35" s="652">
        <v>0.14847203536421297</v>
      </c>
      <c r="P35" s="643">
        <v>6694</v>
      </c>
    </row>
    <row r="36" spans="1:16" ht="15">
      <c r="A36" s="641">
        <v>604</v>
      </c>
      <c r="B36" s="339" t="s">
        <v>177</v>
      </c>
      <c r="C36" s="501">
        <v>31036</v>
      </c>
      <c r="D36" s="642">
        <v>2390</v>
      </c>
      <c r="E36" s="652">
        <v>7.7007346307513852E-2</v>
      </c>
      <c r="F36" s="304">
        <v>2427</v>
      </c>
      <c r="G36" s="652">
        <v>7.819951024616574E-2</v>
      </c>
      <c r="H36" s="304">
        <v>2866</v>
      </c>
      <c r="I36" s="652">
        <v>9.2344374275035446E-2</v>
      </c>
      <c r="J36" s="304">
        <v>4230</v>
      </c>
      <c r="K36" s="652">
        <v>0.13629333677020233</v>
      </c>
      <c r="L36" s="304">
        <v>8120</v>
      </c>
      <c r="M36" s="652">
        <v>0.26163165356360357</v>
      </c>
      <c r="N36" s="304">
        <v>2660</v>
      </c>
      <c r="O36" s="652">
        <v>8.5706920994973582E-2</v>
      </c>
      <c r="P36" s="643">
        <v>22693</v>
      </c>
    </row>
    <row r="37" spans="1:16" ht="15">
      <c r="A37" s="641">
        <v>670</v>
      </c>
      <c r="B37" s="339" t="s">
        <v>211</v>
      </c>
      <c r="C37" s="501">
        <v>22618</v>
      </c>
      <c r="D37" s="642">
        <v>1012</v>
      </c>
      <c r="E37" s="652">
        <v>4.4743124944734279E-2</v>
      </c>
      <c r="F37" s="304">
        <v>1203</v>
      </c>
      <c r="G37" s="652">
        <v>5.3187726589442035E-2</v>
      </c>
      <c r="H37" s="304">
        <v>1493</v>
      </c>
      <c r="I37" s="652">
        <v>6.6009373065699886E-2</v>
      </c>
      <c r="J37" s="304">
        <v>2309</v>
      </c>
      <c r="K37" s="652">
        <v>0.1020868334954461</v>
      </c>
      <c r="L37" s="304">
        <v>5366</v>
      </c>
      <c r="M37" s="652">
        <v>0.23724467238482624</v>
      </c>
      <c r="N37" s="304">
        <v>2668</v>
      </c>
      <c r="O37" s="652">
        <v>0.11795914758157219</v>
      </c>
      <c r="P37" s="643">
        <v>14051</v>
      </c>
    </row>
    <row r="38" spans="1:16" ht="15">
      <c r="A38" s="641">
        <v>690</v>
      </c>
      <c r="B38" s="339" t="s">
        <v>221</v>
      </c>
      <c r="C38" s="501">
        <v>12907</v>
      </c>
      <c r="D38" s="642">
        <v>343</v>
      </c>
      <c r="E38" s="652">
        <v>2.6574726892383979E-2</v>
      </c>
      <c r="F38" s="304">
        <v>417</v>
      </c>
      <c r="G38" s="652">
        <v>3.2308049895405595E-2</v>
      </c>
      <c r="H38" s="304">
        <v>608</v>
      </c>
      <c r="I38" s="652">
        <v>4.710622143023166E-2</v>
      </c>
      <c r="J38" s="304">
        <v>883</v>
      </c>
      <c r="K38" s="652">
        <v>6.8412489346866043E-2</v>
      </c>
      <c r="L38" s="304">
        <v>2449</v>
      </c>
      <c r="M38" s="652">
        <v>0.18974200046486403</v>
      </c>
      <c r="N38" s="304">
        <v>1467</v>
      </c>
      <c r="O38" s="652">
        <v>0.11365925466800961</v>
      </c>
      <c r="P38" s="643">
        <v>6167</v>
      </c>
    </row>
    <row r="39" spans="1:16" ht="15">
      <c r="A39" s="641">
        <v>736</v>
      </c>
      <c r="B39" s="339" t="s">
        <v>225</v>
      </c>
      <c r="C39" s="501">
        <v>41241</v>
      </c>
      <c r="D39" s="642">
        <v>2925</v>
      </c>
      <c r="E39" s="652">
        <v>7.092456535971485E-2</v>
      </c>
      <c r="F39" s="304">
        <v>2741</v>
      </c>
      <c r="G39" s="652">
        <v>6.6462985863582361E-2</v>
      </c>
      <c r="H39" s="304">
        <v>3167</v>
      </c>
      <c r="I39" s="652">
        <v>7.6792512305715183E-2</v>
      </c>
      <c r="J39" s="304">
        <v>5239</v>
      </c>
      <c r="K39" s="652">
        <v>0.12703377706651148</v>
      </c>
      <c r="L39" s="304">
        <v>9481</v>
      </c>
      <c r="M39" s="652">
        <v>0.22989258262408768</v>
      </c>
      <c r="N39" s="304">
        <v>3181</v>
      </c>
      <c r="O39" s="652">
        <v>7.7131980310855705E-2</v>
      </c>
      <c r="P39" s="643">
        <v>26734</v>
      </c>
    </row>
    <row r="40" spans="1:16" ht="15">
      <c r="A40" s="641">
        <v>858</v>
      </c>
      <c r="B40" s="339" t="s">
        <v>253</v>
      </c>
      <c r="C40" s="501">
        <v>12608</v>
      </c>
      <c r="D40" s="642">
        <v>977</v>
      </c>
      <c r="E40" s="652">
        <v>7.7490482233502536E-2</v>
      </c>
      <c r="F40" s="304">
        <v>995</v>
      </c>
      <c r="G40" s="652">
        <v>7.8918147208121833E-2</v>
      </c>
      <c r="H40" s="304">
        <v>1250</v>
      </c>
      <c r="I40" s="652">
        <v>9.9143401015228422E-2</v>
      </c>
      <c r="J40" s="304">
        <v>2147</v>
      </c>
      <c r="K40" s="652">
        <v>0.17028870558375633</v>
      </c>
      <c r="L40" s="304">
        <v>4232</v>
      </c>
      <c r="M40" s="652">
        <v>0.33565989847715738</v>
      </c>
      <c r="N40" s="304">
        <v>1720</v>
      </c>
      <c r="O40" s="652">
        <v>0.13642131979695432</v>
      </c>
      <c r="P40" s="643">
        <v>11321</v>
      </c>
    </row>
    <row r="41" spans="1:16" ht="15">
      <c r="A41" s="641">
        <v>885</v>
      </c>
      <c r="B41" s="339" t="s">
        <v>259</v>
      </c>
      <c r="C41" s="501">
        <v>8044</v>
      </c>
      <c r="D41" s="642">
        <v>412</v>
      </c>
      <c r="E41" s="652">
        <v>5.1218299353555444E-2</v>
      </c>
      <c r="F41" s="304">
        <v>499</v>
      </c>
      <c r="G41" s="652">
        <v>6.2033814022874195E-2</v>
      </c>
      <c r="H41" s="304">
        <v>548</v>
      </c>
      <c r="I41" s="652">
        <v>6.8125310790651414E-2</v>
      </c>
      <c r="J41" s="304">
        <v>1008</v>
      </c>
      <c r="K41" s="652">
        <v>0.1253107906514172</v>
      </c>
      <c r="L41" s="304">
        <v>2165</v>
      </c>
      <c r="M41" s="652">
        <v>0.26914470412729985</v>
      </c>
      <c r="N41" s="304">
        <v>937</v>
      </c>
      <c r="O41" s="652">
        <v>0.11648433615116857</v>
      </c>
      <c r="P41" s="643">
        <v>5569</v>
      </c>
    </row>
    <row r="42" spans="1:16" ht="15">
      <c r="A42" s="641">
        <v>890</v>
      </c>
      <c r="B42" s="339" t="s">
        <v>263</v>
      </c>
      <c r="C42" s="501">
        <v>24617</v>
      </c>
      <c r="D42" s="642">
        <v>1018</v>
      </c>
      <c r="E42" s="652">
        <v>4.135353617418857E-2</v>
      </c>
      <c r="F42" s="304">
        <v>1137</v>
      </c>
      <c r="G42" s="652">
        <v>4.6187593939147745E-2</v>
      </c>
      <c r="H42" s="304">
        <v>1708</v>
      </c>
      <c r="I42" s="652">
        <v>6.9382946744119919E-2</v>
      </c>
      <c r="J42" s="304">
        <v>2597</v>
      </c>
      <c r="K42" s="652">
        <v>0.1054962018117561</v>
      </c>
      <c r="L42" s="304">
        <v>5738</v>
      </c>
      <c r="M42" s="652">
        <v>0.23309095340618272</v>
      </c>
      <c r="N42" s="304">
        <v>3206</v>
      </c>
      <c r="O42" s="652">
        <v>0.13023520331478247</v>
      </c>
      <c r="P42" s="643">
        <v>15404</v>
      </c>
    </row>
    <row r="43" spans="1:16">
      <c r="A43" s="638">
        <v>5</v>
      </c>
      <c r="B43" s="185" t="s">
        <v>329</v>
      </c>
      <c r="C43" s="434">
        <v>222495</v>
      </c>
      <c r="D43" s="639">
        <v>12461</v>
      </c>
      <c r="E43" s="653">
        <v>5.6005752938268274E-2</v>
      </c>
      <c r="F43" s="639">
        <v>14134</v>
      </c>
      <c r="G43" s="653">
        <v>6.3525023034225483E-2</v>
      </c>
      <c r="H43" s="65">
        <v>16648</v>
      </c>
      <c r="I43" s="653">
        <v>7.4824153351760708E-2</v>
      </c>
      <c r="J43" s="65">
        <v>25833</v>
      </c>
      <c r="K43" s="653">
        <v>0.17072445378484477</v>
      </c>
      <c r="L43" s="65">
        <v>55543</v>
      </c>
      <c r="M43" s="653">
        <v>0.36707112362372285</v>
      </c>
      <c r="N43" s="65">
        <v>26695</v>
      </c>
      <c r="O43" s="653">
        <v>0.17642121680743356</v>
      </c>
      <c r="P43" s="640">
        <v>151314</v>
      </c>
    </row>
    <row r="44" spans="1:16" ht="15">
      <c r="A44" s="641">
        <v>4</v>
      </c>
      <c r="B44" s="339" t="s">
        <v>10</v>
      </c>
      <c r="C44" s="501">
        <v>2864</v>
      </c>
      <c r="D44" s="642">
        <v>91</v>
      </c>
      <c r="E44" s="652">
        <v>3.1773743016759774E-2</v>
      </c>
      <c r="F44" s="304">
        <v>118</v>
      </c>
      <c r="G44" s="652">
        <v>4.1201117318435752E-2</v>
      </c>
      <c r="H44" s="304">
        <v>136</v>
      </c>
      <c r="I44" s="652">
        <v>4.7486033519553071E-2</v>
      </c>
      <c r="J44" s="304">
        <v>186</v>
      </c>
      <c r="K44" s="652">
        <v>6.4944134078212284E-2</v>
      </c>
      <c r="L44" s="304">
        <v>583</v>
      </c>
      <c r="M44" s="652">
        <v>0.20356145251396648</v>
      </c>
      <c r="N44" s="304">
        <v>287</v>
      </c>
      <c r="O44" s="652">
        <v>0.10020949720670391</v>
      </c>
      <c r="P44" s="643">
        <v>1401</v>
      </c>
    </row>
    <row r="45" spans="1:16" ht="15">
      <c r="A45" s="641">
        <v>42</v>
      </c>
      <c r="B45" s="339" t="s">
        <v>3111</v>
      </c>
      <c r="C45" s="501">
        <v>28279</v>
      </c>
      <c r="D45" s="642">
        <v>1303</v>
      </c>
      <c r="E45" s="652">
        <v>4.6076593938965307E-2</v>
      </c>
      <c r="F45" s="304">
        <v>1473</v>
      </c>
      <c r="G45" s="652">
        <v>5.2088121927932385E-2</v>
      </c>
      <c r="H45" s="304">
        <v>1927</v>
      </c>
      <c r="I45" s="652">
        <v>6.8142437851409179E-2</v>
      </c>
      <c r="J45" s="304">
        <v>3296</v>
      </c>
      <c r="K45" s="652">
        <v>0.11655291912726759</v>
      </c>
      <c r="L45" s="304">
        <v>7439</v>
      </c>
      <c r="M45" s="652">
        <v>0.26305739241132997</v>
      </c>
      <c r="N45" s="304">
        <v>3042</v>
      </c>
      <c r="O45" s="652">
        <v>0.10757098907316383</v>
      </c>
      <c r="P45" s="643">
        <v>18480</v>
      </c>
    </row>
    <row r="46" spans="1:16" ht="15">
      <c r="A46" s="641">
        <v>44</v>
      </c>
      <c r="B46" s="339" t="s">
        <v>30</v>
      </c>
      <c r="C46" s="501">
        <v>7508</v>
      </c>
      <c r="D46" s="642">
        <v>472</v>
      </c>
      <c r="E46" s="652">
        <v>6.2866275972296215E-2</v>
      </c>
      <c r="F46" s="304">
        <v>467</v>
      </c>
      <c r="G46" s="652">
        <v>6.2200319659030369E-2</v>
      </c>
      <c r="H46" s="304">
        <v>573</v>
      </c>
      <c r="I46" s="652">
        <v>7.6318593500266388E-2</v>
      </c>
      <c r="J46" s="304">
        <v>1037</v>
      </c>
      <c r="K46" s="652">
        <v>0.13811933937133725</v>
      </c>
      <c r="L46" s="304">
        <v>2197</v>
      </c>
      <c r="M46" s="652">
        <v>0.29262120404901437</v>
      </c>
      <c r="N46" s="304">
        <v>965</v>
      </c>
      <c r="O46" s="652">
        <v>0.128529568460309</v>
      </c>
      <c r="P46" s="643">
        <v>5711</v>
      </c>
    </row>
    <row r="47" spans="1:16" ht="15">
      <c r="A47" s="641">
        <v>59</v>
      </c>
      <c r="B47" s="339" t="s">
        <v>39</v>
      </c>
      <c r="C47" s="501">
        <v>5314</v>
      </c>
      <c r="D47" s="642">
        <v>111</v>
      </c>
      <c r="E47" s="652">
        <v>2.0888219796763266E-2</v>
      </c>
      <c r="F47" s="304">
        <v>151</v>
      </c>
      <c r="G47" s="652">
        <v>2.841550621001129E-2</v>
      </c>
      <c r="H47" s="304">
        <v>204</v>
      </c>
      <c r="I47" s="652">
        <v>3.8389160707564922E-2</v>
      </c>
      <c r="J47" s="304">
        <v>292</v>
      </c>
      <c r="K47" s="652">
        <v>5.4949190816710576E-2</v>
      </c>
      <c r="L47" s="304">
        <v>991</v>
      </c>
      <c r="M47" s="652">
        <v>0.18648852088821979</v>
      </c>
      <c r="N47" s="304">
        <v>828</v>
      </c>
      <c r="O47" s="652">
        <v>0.15581482875423411</v>
      </c>
      <c r="P47" s="643">
        <v>2577</v>
      </c>
    </row>
    <row r="48" spans="1:16" ht="15">
      <c r="A48" s="641">
        <v>113</v>
      </c>
      <c r="B48" s="339" t="s">
        <v>55</v>
      </c>
      <c r="C48" s="501">
        <v>10089</v>
      </c>
      <c r="D48" s="642">
        <v>494</v>
      </c>
      <c r="E48" s="652">
        <v>4.8964218455743877E-2</v>
      </c>
      <c r="F48" s="304">
        <v>588</v>
      </c>
      <c r="G48" s="652">
        <v>5.8281296461492715E-2</v>
      </c>
      <c r="H48" s="304">
        <v>701</v>
      </c>
      <c r="I48" s="652">
        <v>6.948161363861631E-2</v>
      </c>
      <c r="J48" s="304">
        <v>1144</v>
      </c>
      <c r="K48" s="652">
        <v>0.11339082168698583</v>
      </c>
      <c r="L48" s="304">
        <v>2392</v>
      </c>
      <c r="M48" s="652">
        <v>0.23708989989097037</v>
      </c>
      <c r="N48" s="304">
        <v>990</v>
      </c>
      <c r="O48" s="652">
        <v>9.8126672613737739E-2</v>
      </c>
      <c r="P48" s="643">
        <v>6309</v>
      </c>
    </row>
    <row r="49" spans="1:16" ht="15">
      <c r="A49" s="641">
        <v>125</v>
      </c>
      <c r="B49" s="339" t="s">
        <v>59</v>
      </c>
      <c r="C49" s="501">
        <v>8940</v>
      </c>
      <c r="D49" s="642">
        <v>551</v>
      </c>
      <c r="E49" s="652">
        <v>6.16331096196868E-2</v>
      </c>
      <c r="F49" s="304">
        <v>631</v>
      </c>
      <c r="G49" s="652">
        <v>7.0581655480984343E-2</v>
      </c>
      <c r="H49" s="304">
        <v>747</v>
      </c>
      <c r="I49" s="652">
        <v>8.3557046979865768E-2</v>
      </c>
      <c r="J49" s="304">
        <v>1296</v>
      </c>
      <c r="K49" s="652">
        <v>0.14496644295302014</v>
      </c>
      <c r="L49" s="304">
        <v>2772</v>
      </c>
      <c r="M49" s="652">
        <v>0.31006711409395971</v>
      </c>
      <c r="N49" s="304">
        <v>970</v>
      </c>
      <c r="O49" s="652">
        <v>0.10850111856823266</v>
      </c>
      <c r="P49" s="643">
        <v>6967</v>
      </c>
    </row>
    <row r="50" spans="1:16" ht="15">
      <c r="A50" s="641">
        <v>138</v>
      </c>
      <c r="B50" s="339" t="s">
        <v>65</v>
      </c>
      <c r="C50" s="501">
        <v>16287</v>
      </c>
      <c r="D50" s="642">
        <v>838</v>
      </c>
      <c r="E50" s="652">
        <v>5.1452078344692086E-2</v>
      </c>
      <c r="F50" s="304">
        <v>948</v>
      </c>
      <c r="G50" s="652">
        <v>5.8205931110701783E-2</v>
      </c>
      <c r="H50" s="304">
        <v>1148</v>
      </c>
      <c r="I50" s="652">
        <v>7.0485663412537605E-2</v>
      </c>
      <c r="J50" s="304">
        <v>1810</v>
      </c>
      <c r="K50" s="652">
        <v>0.11113157733161418</v>
      </c>
      <c r="L50" s="304">
        <v>4055</v>
      </c>
      <c r="M50" s="652">
        <v>0.24897157241972126</v>
      </c>
      <c r="N50" s="304">
        <v>2367</v>
      </c>
      <c r="O50" s="652">
        <v>0.14533063179222694</v>
      </c>
      <c r="P50" s="643">
        <v>11166</v>
      </c>
    </row>
    <row r="51" spans="1:16" ht="15">
      <c r="A51" s="641">
        <v>234</v>
      </c>
      <c r="B51" s="339" t="s">
        <v>92</v>
      </c>
      <c r="C51" s="501">
        <v>24621</v>
      </c>
      <c r="D51" s="642">
        <v>2370</v>
      </c>
      <c r="E51" s="652">
        <v>9.6259290849275009E-2</v>
      </c>
      <c r="F51" s="304">
        <v>2572</v>
      </c>
      <c r="G51" s="652">
        <v>0.10446366922545794</v>
      </c>
      <c r="H51" s="304">
        <v>2911</v>
      </c>
      <c r="I51" s="652">
        <v>0.11823240323301247</v>
      </c>
      <c r="J51" s="304">
        <v>3981</v>
      </c>
      <c r="K51" s="652">
        <v>0.16169123918606068</v>
      </c>
      <c r="L51" s="304">
        <v>6714</v>
      </c>
      <c r="M51" s="652">
        <v>0.27269404167174366</v>
      </c>
      <c r="N51" s="304">
        <v>2770</v>
      </c>
      <c r="O51" s="652">
        <v>0.11250558466349864</v>
      </c>
      <c r="P51" s="643">
        <v>21318</v>
      </c>
    </row>
    <row r="52" spans="1:16" ht="15">
      <c r="A52" s="641">
        <v>240</v>
      </c>
      <c r="B52" s="339" t="s">
        <v>97</v>
      </c>
      <c r="C52" s="501">
        <v>12708</v>
      </c>
      <c r="D52" s="642">
        <v>312</v>
      </c>
      <c r="E52" s="652">
        <v>2.4551463644948063E-2</v>
      </c>
      <c r="F52" s="304">
        <v>399</v>
      </c>
      <c r="G52" s="652">
        <v>3.1397544853635502E-2</v>
      </c>
      <c r="H52" s="304">
        <v>594</v>
      </c>
      <c r="I52" s="652">
        <v>4.6742209631728045E-2</v>
      </c>
      <c r="J52" s="304">
        <v>838</v>
      </c>
      <c r="K52" s="652">
        <v>6.5942713251495116E-2</v>
      </c>
      <c r="L52" s="304">
        <v>2537</v>
      </c>
      <c r="M52" s="652">
        <v>0.19963802329241423</v>
      </c>
      <c r="N52" s="304">
        <v>1961</v>
      </c>
      <c r="O52" s="652">
        <v>0.15431224425558704</v>
      </c>
      <c r="P52" s="643">
        <v>6641</v>
      </c>
    </row>
    <row r="53" spans="1:16" ht="15">
      <c r="A53" s="641">
        <v>284</v>
      </c>
      <c r="B53" s="339" t="s">
        <v>108</v>
      </c>
      <c r="C53" s="501">
        <v>21679</v>
      </c>
      <c r="D53" s="642">
        <v>1870</v>
      </c>
      <c r="E53" s="652">
        <v>8.6258591263434659E-2</v>
      </c>
      <c r="F53" s="304">
        <v>2261</v>
      </c>
      <c r="G53" s="652">
        <v>0.10429447852760736</v>
      </c>
      <c r="H53" s="304">
        <v>2204</v>
      </c>
      <c r="I53" s="652">
        <v>0.10166520595968449</v>
      </c>
      <c r="J53" s="304">
        <v>3289</v>
      </c>
      <c r="K53" s="652">
        <v>0.15171363992804096</v>
      </c>
      <c r="L53" s="304">
        <v>6189</v>
      </c>
      <c r="M53" s="652">
        <v>0.28548364776973106</v>
      </c>
      <c r="N53" s="304">
        <v>2767</v>
      </c>
      <c r="O53" s="652">
        <v>0.12763503851653674</v>
      </c>
      <c r="P53" s="643">
        <v>18580</v>
      </c>
    </row>
    <row r="54" spans="1:16" ht="15">
      <c r="A54" s="641">
        <v>306</v>
      </c>
      <c r="B54" s="339" t="s">
        <v>110</v>
      </c>
      <c r="C54" s="501">
        <v>6022</v>
      </c>
      <c r="D54" s="642">
        <v>330</v>
      </c>
      <c r="E54" s="652">
        <v>5.4799070076386583E-2</v>
      </c>
      <c r="F54" s="304">
        <v>392</v>
      </c>
      <c r="G54" s="652">
        <v>6.5094652939222855E-2</v>
      </c>
      <c r="H54" s="304">
        <v>454</v>
      </c>
      <c r="I54" s="652">
        <v>7.5390235802059113E-2</v>
      </c>
      <c r="J54" s="304">
        <v>655</v>
      </c>
      <c r="K54" s="652">
        <v>0.10876785121222185</v>
      </c>
      <c r="L54" s="304">
        <v>1427</v>
      </c>
      <c r="M54" s="652">
        <v>0.23696446363334439</v>
      </c>
      <c r="N54" s="304">
        <v>701</v>
      </c>
      <c r="O54" s="652">
        <v>0.11640650946529392</v>
      </c>
      <c r="P54" s="643">
        <v>3959</v>
      </c>
    </row>
    <row r="55" spans="1:16" ht="15">
      <c r="A55" s="641">
        <v>347</v>
      </c>
      <c r="B55" s="339" t="s">
        <v>124</v>
      </c>
      <c r="C55" s="501">
        <v>5650</v>
      </c>
      <c r="D55" s="642">
        <v>149</v>
      </c>
      <c r="E55" s="652">
        <v>2.6371681415929205E-2</v>
      </c>
      <c r="F55" s="304">
        <v>176</v>
      </c>
      <c r="G55" s="652">
        <v>3.1150442477876107E-2</v>
      </c>
      <c r="H55" s="304">
        <v>259</v>
      </c>
      <c r="I55" s="652">
        <v>4.5840707964601768E-2</v>
      </c>
      <c r="J55" s="304">
        <v>407</v>
      </c>
      <c r="K55" s="652">
        <v>7.203539823008849E-2</v>
      </c>
      <c r="L55" s="304">
        <v>1306</v>
      </c>
      <c r="M55" s="652">
        <v>0.23115044247787611</v>
      </c>
      <c r="N55" s="304">
        <v>864</v>
      </c>
      <c r="O55" s="652">
        <v>0.15292035398230089</v>
      </c>
      <c r="P55" s="643">
        <v>3161</v>
      </c>
    </row>
    <row r="56" spans="1:16" ht="15">
      <c r="A56" s="641">
        <v>411</v>
      </c>
      <c r="B56" s="339" t="s">
        <v>145</v>
      </c>
      <c r="C56" s="501">
        <v>10567</v>
      </c>
      <c r="D56" s="642">
        <v>455</v>
      </c>
      <c r="E56" s="652">
        <v>4.3058578593735214E-2</v>
      </c>
      <c r="F56" s="304">
        <v>573</v>
      </c>
      <c r="G56" s="652">
        <v>5.4225418756506105E-2</v>
      </c>
      <c r="H56" s="304">
        <v>827</v>
      </c>
      <c r="I56" s="652">
        <v>7.8262515378063779E-2</v>
      </c>
      <c r="J56" s="304">
        <v>1094</v>
      </c>
      <c r="K56" s="652">
        <v>0.10352985710229962</v>
      </c>
      <c r="L56" s="304">
        <v>2935</v>
      </c>
      <c r="M56" s="652">
        <v>0.27775149048925901</v>
      </c>
      <c r="N56" s="304">
        <v>1540</v>
      </c>
      <c r="O56" s="652">
        <v>0.14573672754802688</v>
      </c>
      <c r="P56" s="643">
        <v>7424</v>
      </c>
    </row>
    <row r="57" spans="1:16" ht="15">
      <c r="A57" s="641">
        <v>501</v>
      </c>
      <c r="B57" s="339" t="s">
        <v>163</v>
      </c>
      <c r="C57" s="501">
        <v>3325</v>
      </c>
      <c r="D57" s="642">
        <v>103</v>
      </c>
      <c r="E57" s="652">
        <v>3.0977443609022555E-2</v>
      </c>
      <c r="F57" s="304">
        <v>128</v>
      </c>
      <c r="G57" s="652">
        <v>3.8496240601503758E-2</v>
      </c>
      <c r="H57" s="304">
        <v>189</v>
      </c>
      <c r="I57" s="652">
        <v>5.6842105263157895E-2</v>
      </c>
      <c r="J57" s="304">
        <v>262</v>
      </c>
      <c r="K57" s="652">
        <v>7.8796992481203004E-2</v>
      </c>
      <c r="L57" s="304">
        <v>720</v>
      </c>
      <c r="M57" s="652">
        <v>0.21654135338345865</v>
      </c>
      <c r="N57" s="304">
        <v>442</v>
      </c>
      <c r="O57" s="652">
        <v>0.13293233082706768</v>
      </c>
      <c r="P57" s="643">
        <v>1844</v>
      </c>
    </row>
    <row r="58" spans="1:16" ht="15">
      <c r="A58" s="641">
        <v>543</v>
      </c>
      <c r="B58" s="339" t="s">
        <v>167</v>
      </c>
      <c r="C58" s="501">
        <v>8677</v>
      </c>
      <c r="D58" s="642">
        <v>608</v>
      </c>
      <c r="E58" s="652">
        <v>7.0070300795205723E-2</v>
      </c>
      <c r="F58" s="304">
        <v>688</v>
      </c>
      <c r="G58" s="652">
        <v>7.9290077215627516E-2</v>
      </c>
      <c r="H58" s="304">
        <v>747</v>
      </c>
      <c r="I58" s="652">
        <v>8.6089662325688598E-2</v>
      </c>
      <c r="J58" s="304">
        <v>1212</v>
      </c>
      <c r="K58" s="652">
        <v>0.13967961276939034</v>
      </c>
      <c r="L58" s="304">
        <v>2359</v>
      </c>
      <c r="M58" s="652">
        <v>0.27186815719718799</v>
      </c>
      <c r="N58" s="304">
        <v>1043</v>
      </c>
      <c r="O58" s="652">
        <v>0.12020283508124928</v>
      </c>
      <c r="P58" s="643">
        <v>6657</v>
      </c>
    </row>
    <row r="59" spans="1:16" ht="15">
      <c r="A59" s="641">
        <v>628</v>
      </c>
      <c r="B59" s="339" t="s">
        <v>183</v>
      </c>
      <c r="C59" s="501">
        <v>9717</v>
      </c>
      <c r="D59" s="642">
        <v>672</v>
      </c>
      <c r="E59" s="652">
        <v>6.9157147267675204E-2</v>
      </c>
      <c r="F59" s="304">
        <v>738</v>
      </c>
      <c r="G59" s="652">
        <v>7.5949367088607597E-2</v>
      </c>
      <c r="H59" s="304">
        <v>850</v>
      </c>
      <c r="I59" s="652">
        <v>8.7475558299886791E-2</v>
      </c>
      <c r="J59" s="304">
        <v>1243</v>
      </c>
      <c r="K59" s="652">
        <v>0.12792013996089327</v>
      </c>
      <c r="L59" s="304">
        <v>2628</v>
      </c>
      <c r="M59" s="652">
        <v>0.2704538437789441</v>
      </c>
      <c r="N59" s="304">
        <v>1070</v>
      </c>
      <c r="O59" s="652">
        <v>0.11011629103632808</v>
      </c>
      <c r="P59" s="643">
        <v>7201</v>
      </c>
    </row>
    <row r="60" spans="1:16" ht="15">
      <c r="A60" s="641">
        <v>656</v>
      </c>
      <c r="B60" s="339" t="s">
        <v>195</v>
      </c>
      <c r="C60" s="501">
        <v>16778</v>
      </c>
      <c r="D60" s="642">
        <v>634</v>
      </c>
      <c r="E60" s="652">
        <v>3.7787578972463938E-2</v>
      </c>
      <c r="F60" s="304">
        <v>622</v>
      </c>
      <c r="G60" s="652">
        <v>3.7072356657527714E-2</v>
      </c>
      <c r="H60" s="304">
        <v>743</v>
      </c>
      <c r="I60" s="652">
        <v>4.4284181666467991E-2</v>
      </c>
      <c r="J60" s="304">
        <v>1382</v>
      </c>
      <c r="K60" s="652">
        <v>8.2369769936822032E-2</v>
      </c>
      <c r="L60" s="304">
        <v>3093</v>
      </c>
      <c r="M60" s="652">
        <v>0.18434855167481226</v>
      </c>
      <c r="N60" s="304">
        <v>1386</v>
      </c>
      <c r="O60" s="652">
        <v>8.2608177375134109E-2</v>
      </c>
      <c r="P60" s="643">
        <v>7860</v>
      </c>
    </row>
    <row r="61" spans="1:16" ht="15">
      <c r="A61" s="641">
        <v>761</v>
      </c>
      <c r="B61" s="339" t="s">
        <v>230</v>
      </c>
      <c r="C61" s="501">
        <v>16245</v>
      </c>
      <c r="D61" s="642">
        <v>657</v>
      </c>
      <c r="E61" s="652">
        <v>4.044321329639889E-2</v>
      </c>
      <c r="F61" s="304">
        <v>668</v>
      </c>
      <c r="G61" s="652">
        <v>4.1120344721452755E-2</v>
      </c>
      <c r="H61" s="304">
        <v>798</v>
      </c>
      <c r="I61" s="652">
        <v>4.912280701754386E-2</v>
      </c>
      <c r="J61" s="304">
        <v>1515</v>
      </c>
      <c r="K61" s="652">
        <v>9.3259464450600182E-2</v>
      </c>
      <c r="L61" s="304">
        <v>3314</v>
      </c>
      <c r="M61" s="652">
        <v>0.20400123114804555</v>
      </c>
      <c r="N61" s="304">
        <v>1723</v>
      </c>
      <c r="O61" s="652">
        <v>0.10606340412434595</v>
      </c>
      <c r="P61" s="643">
        <v>8675</v>
      </c>
    </row>
    <row r="62" spans="1:16" ht="15">
      <c r="A62" s="641">
        <v>842</v>
      </c>
      <c r="B62" s="339" t="s">
        <v>244</v>
      </c>
      <c r="C62" s="501">
        <v>7225</v>
      </c>
      <c r="D62" s="642">
        <v>441</v>
      </c>
      <c r="E62" s="652">
        <v>6.1038062283737024E-2</v>
      </c>
      <c r="F62" s="304">
        <v>541</v>
      </c>
      <c r="G62" s="652">
        <v>7.4878892733564018E-2</v>
      </c>
      <c r="H62" s="304">
        <v>636</v>
      </c>
      <c r="I62" s="652">
        <v>8.8027681660899651E-2</v>
      </c>
      <c r="J62" s="304">
        <v>894</v>
      </c>
      <c r="K62" s="652">
        <v>0.12373702422145329</v>
      </c>
      <c r="L62" s="304">
        <v>1892</v>
      </c>
      <c r="M62" s="652">
        <v>0.26186851211072665</v>
      </c>
      <c r="N62" s="304">
        <v>979</v>
      </c>
      <c r="O62" s="652">
        <v>0.13550173010380623</v>
      </c>
      <c r="P62" s="643">
        <v>5383</v>
      </c>
    </row>
    <row r="63" spans="1:16">
      <c r="A63" s="638">
        <v>6</v>
      </c>
      <c r="B63" s="185" t="s">
        <v>349</v>
      </c>
      <c r="C63" s="434">
        <v>260186</v>
      </c>
      <c r="D63" s="639">
        <v>10479</v>
      </c>
      <c r="E63" s="653">
        <v>4.0275034014128352E-2</v>
      </c>
      <c r="F63" s="639">
        <v>12720</v>
      </c>
      <c r="G63" s="653">
        <v>4.8888103126225088E-2</v>
      </c>
      <c r="H63" s="65">
        <v>16195</v>
      </c>
      <c r="I63" s="653">
        <v>6.2243933186259058E-2</v>
      </c>
      <c r="J63" s="65">
        <v>26318</v>
      </c>
      <c r="K63" s="653">
        <v>0.18615211594366915</v>
      </c>
      <c r="L63" s="65">
        <v>53172</v>
      </c>
      <c r="M63" s="653">
        <v>0.37609545972174085</v>
      </c>
      <c r="N63" s="65">
        <v>22495</v>
      </c>
      <c r="O63" s="653">
        <v>0.15911132487851803</v>
      </c>
      <c r="P63" s="640">
        <v>141379</v>
      </c>
    </row>
    <row r="64" spans="1:16" ht="15">
      <c r="A64" s="641">
        <v>38</v>
      </c>
      <c r="B64" s="339" t="s">
        <v>22</v>
      </c>
      <c r="C64" s="501">
        <v>12081</v>
      </c>
      <c r="D64" s="642">
        <v>621</v>
      </c>
      <c r="E64" s="652">
        <v>5.1403029550533899E-2</v>
      </c>
      <c r="F64" s="304">
        <v>737</v>
      </c>
      <c r="G64" s="652">
        <v>6.1004883701680328E-2</v>
      </c>
      <c r="H64" s="304">
        <v>935</v>
      </c>
      <c r="I64" s="652">
        <v>7.7394255442430268E-2</v>
      </c>
      <c r="J64" s="304">
        <v>1480</v>
      </c>
      <c r="K64" s="652">
        <v>0.12250641503186822</v>
      </c>
      <c r="L64" s="304">
        <v>3282</v>
      </c>
      <c r="M64" s="652">
        <v>0.27166625279364293</v>
      </c>
      <c r="N64" s="304">
        <v>1514</v>
      </c>
      <c r="O64" s="652">
        <v>0.12532075159341113</v>
      </c>
      <c r="P64" s="643">
        <v>8569</v>
      </c>
    </row>
    <row r="65" spans="1:16" ht="15">
      <c r="A65" s="641">
        <v>86</v>
      </c>
      <c r="B65" s="339" t="s">
        <v>43</v>
      </c>
      <c r="C65" s="501">
        <v>6405</v>
      </c>
      <c r="D65" s="642">
        <v>192</v>
      </c>
      <c r="E65" s="652">
        <v>2.9976580796252927E-2</v>
      </c>
      <c r="F65" s="304">
        <v>213</v>
      </c>
      <c r="G65" s="652">
        <v>3.3255269320843092E-2</v>
      </c>
      <c r="H65" s="304">
        <v>298</v>
      </c>
      <c r="I65" s="652">
        <v>4.6526151444184233E-2</v>
      </c>
      <c r="J65" s="304">
        <v>514</v>
      </c>
      <c r="K65" s="652">
        <v>8.0249804839968769E-2</v>
      </c>
      <c r="L65" s="304">
        <v>1064</v>
      </c>
      <c r="M65" s="652">
        <v>0.16612021857923498</v>
      </c>
      <c r="N65" s="304">
        <v>434</v>
      </c>
      <c r="O65" s="652">
        <v>6.7759562841530049E-2</v>
      </c>
      <c r="P65" s="643">
        <v>2715</v>
      </c>
    </row>
    <row r="66" spans="1:16" ht="15">
      <c r="A66" s="641">
        <v>107</v>
      </c>
      <c r="B66" s="339" t="s">
        <v>3112</v>
      </c>
      <c r="C66" s="501">
        <v>8504</v>
      </c>
      <c r="D66" s="642">
        <v>510</v>
      </c>
      <c r="E66" s="652">
        <v>5.9971777986829726E-2</v>
      </c>
      <c r="F66" s="304">
        <v>577</v>
      </c>
      <c r="G66" s="652">
        <v>6.7850423330197557E-2</v>
      </c>
      <c r="H66" s="304">
        <v>715</v>
      </c>
      <c r="I66" s="652">
        <v>8.4078080903104424E-2</v>
      </c>
      <c r="J66" s="304">
        <v>1067</v>
      </c>
      <c r="K66" s="652">
        <v>0.12547036688617122</v>
      </c>
      <c r="L66" s="304">
        <v>1997</v>
      </c>
      <c r="M66" s="652">
        <v>0.23483066792097837</v>
      </c>
      <c r="N66" s="304">
        <v>806</v>
      </c>
      <c r="O66" s="652">
        <v>9.4778927563499524E-2</v>
      </c>
      <c r="P66" s="643">
        <v>5672</v>
      </c>
    </row>
    <row r="67" spans="1:16" ht="15">
      <c r="A67" s="641">
        <v>134</v>
      </c>
      <c r="B67" s="339" t="s">
        <v>63</v>
      </c>
      <c r="C67" s="501">
        <v>9680</v>
      </c>
      <c r="D67" s="642">
        <v>450</v>
      </c>
      <c r="E67" s="652">
        <v>4.6487603305785122E-2</v>
      </c>
      <c r="F67" s="304">
        <v>574</v>
      </c>
      <c r="G67" s="652">
        <v>5.9297520661157024E-2</v>
      </c>
      <c r="H67" s="304">
        <v>794</v>
      </c>
      <c r="I67" s="652">
        <v>8.2024793388429745E-2</v>
      </c>
      <c r="J67" s="304">
        <v>1248</v>
      </c>
      <c r="K67" s="652">
        <v>0.12892561983471074</v>
      </c>
      <c r="L67" s="304">
        <v>2307</v>
      </c>
      <c r="M67" s="652">
        <v>0.23832644628099173</v>
      </c>
      <c r="N67" s="304">
        <v>971</v>
      </c>
      <c r="O67" s="652">
        <v>0.1003099173553719</v>
      </c>
      <c r="P67" s="643">
        <v>6344</v>
      </c>
    </row>
    <row r="68" spans="1:16" ht="15">
      <c r="A68" s="641">
        <v>150</v>
      </c>
      <c r="B68" s="339" t="s">
        <v>3113</v>
      </c>
      <c r="C68" s="501">
        <v>4160</v>
      </c>
      <c r="D68" s="642">
        <v>81</v>
      </c>
      <c r="E68" s="652">
        <v>1.9471153846153846E-2</v>
      </c>
      <c r="F68" s="304">
        <v>93</v>
      </c>
      <c r="G68" s="652">
        <v>2.2355769230769231E-2</v>
      </c>
      <c r="H68" s="304">
        <v>117</v>
      </c>
      <c r="I68" s="652">
        <v>2.8125000000000001E-2</v>
      </c>
      <c r="J68" s="304">
        <v>268</v>
      </c>
      <c r="K68" s="652">
        <v>6.4423076923076916E-2</v>
      </c>
      <c r="L68" s="304">
        <v>641</v>
      </c>
      <c r="M68" s="652">
        <v>0.15408653846153847</v>
      </c>
      <c r="N68" s="304">
        <v>416</v>
      </c>
      <c r="O68" s="652">
        <v>0.1</v>
      </c>
      <c r="P68" s="643">
        <v>1616</v>
      </c>
    </row>
    <row r="69" spans="1:16" ht="15">
      <c r="A69" s="641">
        <v>237</v>
      </c>
      <c r="B69" s="339" t="s">
        <v>95</v>
      </c>
      <c r="C69" s="501">
        <v>20645</v>
      </c>
      <c r="D69" s="642">
        <v>588</v>
      </c>
      <c r="E69" s="652">
        <v>2.8481472511503996E-2</v>
      </c>
      <c r="F69" s="304">
        <v>691</v>
      </c>
      <c r="G69" s="652">
        <v>3.347057398885929E-2</v>
      </c>
      <c r="H69" s="304">
        <v>871</v>
      </c>
      <c r="I69" s="652">
        <v>4.2189392104625814E-2</v>
      </c>
      <c r="J69" s="304">
        <v>1805</v>
      </c>
      <c r="K69" s="652">
        <v>8.7430370549769917E-2</v>
      </c>
      <c r="L69" s="304">
        <v>3430</v>
      </c>
      <c r="M69" s="652">
        <v>0.16614192298377331</v>
      </c>
      <c r="N69" s="304">
        <v>1175</v>
      </c>
      <c r="O69" s="652">
        <v>5.6914507144587068E-2</v>
      </c>
      <c r="P69" s="643">
        <v>8560</v>
      </c>
    </row>
    <row r="70" spans="1:16" ht="15">
      <c r="A70" s="641">
        <v>264</v>
      </c>
      <c r="B70" s="339" t="s">
        <v>102</v>
      </c>
      <c r="C70" s="501">
        <v>12285</v>
      </c>
      <c r="D70" s="642">
        <v>234</v>
      </c>
      <c r="E70" s="652">
        <v>1.9047619047619049E-2</v>
      </c>
      <c r="F70" s="304">
        <v>247</v>
      </c>
      <c r="G70" s="652">
        <v>2.0105820105820106E-2</v>
      </c>
      <c r="H70" s="304">
        <v>283</v>
      </c>
      <c r="I70" s="652">
        <v>2.3036223036223036E-2</v>
      </c>
      <c r="J70" s="304">
        <v>597</v>
      </c>
      <c r="K70" s="652">
        <v>4.8595848595848597E-2</v>
      </c>
      <c r="L70" s="304">
        <v>1124</v>
      </c>
      <c r="M70" s="652">
        <v>9.1493691493691492E-2</v>
      </c>
      <c r="N70" s="304">
        <v>453</v>
      </c>
      <c r="O70" s="652">
        <v>3.6874236874236875E-2</v>
      </c>
      <c r="P70" s="643">
        <v>2938</v>
      </c>
    </row>
    <row r="71" spans="1:16" ht="15">
      <c r="A71" s="641">
        <v>310</v>
      </c>
      <c r="B71" s="339" t="s">
        <v>114</v>
      </c>
      <c r="C71" s="501">
        <v>10390</v>
      </c>
      <c r="D71" s="642">
        <v>288</v>
      </c>
      <c r="E71" s="652">
        <v>2.7718960538979789E-2</v>
      </c>
      <c r="F71" s="304">
        <v>338</v>
      </c>
      <c r="G71" s="652">
        <v>3.2531280076997113E-2</v>
      </c>
      <c r="H71" s="304">
        <v>464</v>
      </c>
      <c r="I71" s="652">
        <v>4.465832531280077E-2</v>
      </c>
      <c r="J71" s="304">
        <v>706</v>
      </c>
      <c r="K71" s="652">
        <v>6.7949951876804623E-2</v>
      </c>
      <c r="L71" s="304">
        <v>1775</v>
      </c>
      <c r="M71" s="652">
        <v>0.17083734359961503</v>
      </c>
      <c r="N71" s="304">
        <v>1194</v>
      </c>
      <c r="O71" s="652">
        <v>0.11491819056785371</v>
      </c>
      <c r="P71" s="643">
        <v>4765</v>
      </c>
    </row>
    <row r="72" spans="1:16" ht="15">
      <c r="A72" s="641">
        <v>315</v>
      </c>
      <c r="B72" s="339" t="s">
        <v>118</v>
      </c>
      <c r="C72" s="501">
        <v>6980</v>
      </c>
      <c r="D72" s="642">
        <v>300</v>
      </c>
      <c r="E72" s="652">
        <v>4.2979942693409739E-2</v>
      </c>
      <c r="F72" s="304">
        <v>323</v>
      </c>
      <c r="G72" s="652">
        <v>4.6275071633237824E-2</v>
      </c>
      <c r="H72" s="304">
        <v>425</v>
      </c>
      <c r="I72" s="652">
        <v>6.0888252148997138E-2</v>
      </c>
      <c r="J72" s="304">
        <v>691</v>
      </c>
      <c r="K72" s="652">
        <v>9.8997134670487111E-2</v>
      </c>
      <c r="L72" s="304">
        <v>1483</v>
      </c>
      <c r="M72" s="652">
        <v>0.21246418338108883</v>
      </c>
      <c r="N72" s="304">
        <v>838</v>
      </c>
      <c r="O72" s="652">
        <v>0.12005730659025787</v>
      </c>
      <c r="P72" s="643">
        <v>4060</v>
      </c>
    </row>
    <row r="73" spans="1:16" ht="15">
      <c r="A73" s="641">
        <v>361</v>
      </c>
      <c r="B73" s="339" t="s">
        <v>131</v>
      </c>
      <c r="C73" s="501">
        <v>29103</v>
      </c>
      <c r="D73" s="642">
        <v>1341</v>
      </c>
      <c r="E73" s="652">
        <v>4.6077723945984951E-2</v>
      </c>
      <c r="F73" s="304">
        <v>1783</v>
      </c>
      <c r="G73" s="652">
        <v>6.1265161667182079E-2</v>
      </c>
      <c r="H73" s="304">
        <v>2178</v>
      </c>
      <c r="I73" s="652">
        <v>7.4837645603546027E-2</v>
      </c>
      <c r="J73" s="304">
        <v>3406</v>
      </c>
      <c r="K73" s="652">
        <v>0.1170326083221661</v>
      </c>
      <c r="L73" s="304">
        <v>5932</v>
      </c>
      <c r="M73" s="652">
        <v>0.20382778407724289</v>
      </c>
      <c r="N73" s="304">
        <v>2659</v>
      </c>
      <c r="O73" s="652">
        <v>9.1365151358966432E-2</v>
      </c>
      <c r="P73" s="643">
        <v>17299</v>
      </c>
    </row>
    <row r="74" spans="1:16" ht="15">
      <c r="A74" s="641">
        <v>647</v>
      </c>
      <c r="B74" s="339" t="s">
        <v>3114</v>
      </c>
      <c r="C74" s="501">
        <v>7625</v>
      </c>
      <c r="D74" s="642">
        <v>368</v>
      </c>
      <c r="E74" s="652">
        <v>4.8262295081967214E-2</v>
      </c>
      <c r="F74" s="304">
        <v>456</v>
      </c>
      <c r="G74" s="652">
        <v>5.9803278688524593E-2</v>
      </c>
      <c r="H74" s="304">
        <v>526</v>
      </c>
      <c r="I74" s="652">
        <v>6.898360655737705E-2</v>
      </c>
      <c r="J74" s="304">
        <v>763</v>
      </c>
      <c r="K74" s="652">
        <v>0.1000655737704918</v>
      </c>
      <c r="L74" s="304">
        <v>1658</v>
      </c>
      <c r="M74" s="652">
        <v>0.21744262295081968</v>
      </c>
      <c r="N74" s="304">
        <v>769</v>
      </c>
      <c r="O74" s="652">
        <v>0.10085245901639345</v>
      </c>
      <c r="P74" s="643">
        <v>4540</v>
      </c>
    </row>
    <row r="75" spans="1:16" ht="15">
      <c r="A75" s="641">
        <v>658</v>
      </c>
      <c r="B75" s="339" t="s">
        <v>3115</v>
      </c>
      <c r="C75" s="501">
        <v>3943</v>
      </c>
      <c r="D75" s="642">
        <v>132</v>
      </c>
      <c r="E75" s="652">
        <v>3.3477047933045907E-2</v>
      </c>
      <c r="F75" s="304">
        <v>174</v>
      </c>
      <c r="G75" s="652">
        <v>4.4128835911742326E-2</v>
      </c>
      <c r="H75" s="304">
        <v>260</v>
      </c>
      <c r="I75" s="652">
        <v>6.5939639868120722E-2</v>
      </c>
      <c r="J75" s="304">
        <v>353</v>
      </c>
      <c r="K75" s="652">
        <v>8.952574182094851E-2</v>
      </c>
      <c r="L75" s="304">
        <v>697</v>
      </c>
      <c r="M75" s="652">
        <v>0.17676895764646208</v>
      </c>
      <c r="N75" s="304">
        <v>268</v>
      </c>
      <c r="O75" s="652">
        <v>6.7968551864062893E-2</v>
      </c>
      <c r="P75" s="643">
        <v>1884</v>
      </c>
    </row>
    <row r="76" spans="1:16" ht="15">
      <c r="A76" s="641">
        <v>664</v>
      </c>
      <c r="B76" s="339" t="s">
        <v>3116</v>
      </c>
      <c r="C76" s="501">
        <v>23972</v>
      </c>
      <c r="D76" s="642">
        <v>733</v>
      </c>
      <c r="E76" s="652">
        <v>3.0577340230268646E-2</v>
      </c>
      <c r="F76" s="304">
        <v>869</v>
      </c>
      <c r="G76" s="652">
        <v>3.6250625730018353E-2</v>
      </c>
      <c r="H76" s="304">
        <v>1200</v>
      </c>
      <c r="I76" s="652">
        <v>5.0058401468379775E-2</v>
      </c>
      <c r="J76" s="304">
        <v>2004</v>
      </c>
      <c r="K76" s="652">
        <v>8.359753045219423E-2</v>
      </c>
      <c r="L76" s="304">
        <v>4189</v>
      </c>
      <c r="M76" s="652">
        <v>0.17474553645920241</v>
      </c>
      <c r="N76" s="304">
        <v>1591</v>
      </c>
      <c r="O76" s="652">
        <v>6.6369097280160189E-2</v>
      </c>
      <c r="P76" s="643">
        <v>10586</v>
      </c>
    </row>
    <row r="77" spans="1:16" ht="15">
      <c r="A77" s="641">
        <v>686</v>
      </c>
      <c r="B77" s="339" t="s">
        <v>219</v>
      </c>
      <c r="C77" s="501">
        <v>39667</v>
      </c>
      <c r="D77" s="642">
        <v>1212</v>
      </c>
      <c r="E77" s="652">
        <v>3.0554365089368998E-2</v>
      </c>
      <c r="F77" s="304">
        <v>1488</v>
      </c>
      <c r="G77" s="652">
        <v>3.7512289812690648E-2</v>
      </c>
      <c r="H77" s="304">
        <v>1770</v>
      </c>
      <c r="I77" s="652">
        <v>4.4621473769127992E-2</v>
      </c>
      <c r="J77" s="304">
        <v>3320</v>
      </c>
      <c r="K77" s="652">
        <v>8.3696775657347414E-2</v>
      </c>
      <c r="L77" s="304">
        <v>7071</v>
      </c>
      <c r="M77" s="652">
        <v>0.17825900622683843</v>
      </c>
      <c r="N77" s="304">
        <v>2828</v>
      </c>
      <c r="O77" s="652">
        <v>7.1293518541860987E-2</v>
      </c>
      <c r="P77" s="643">
        <v>17689</v>
      </c>
    </row>
    <row r="78" spans="1:16" ht="15">
      <c r="A78" s="641">
        <v>819</v>
      </c>
      <c r="B78" s="339" t="s">
        <v>240</v>
      </c>
      <c r="C78" s="501">
        <v>5281</v>
      </c>
      <c r="D78" s="642">
        <v>250</v>
      </c>
      <c r="E78" s="652">
        <v>4.7339519030486651E-2</v>
      </c>
      <c r="F78" s="304">
        <v>372</v>
      </c>
      <c r="G78" s="652">
        <v>7.0441204317364142E-2</v>
      </c>
      <c r="H78" s="304">
        <v>483</v>
      </c>
      <c r="I78" s="652">
        <v>9.1459950766900208E-2</v>
      </c>
      <c r="J78" s="304">
        <v>691</v>
      </c>
      <c r="K78" s="652">
        <v>0.1308464306002651</v>
      </c>
      <c r="L78" s="304">
        <v>1470</v>
      </c>
      <c r="M78" s="652">
        <v>0.27835637189926149</v>
      </c>
      <c r="N78" s="304">
        <v>651</v>
      </c>
      <c r="O78" s="652">
        <v>0.12327210755538724</v>
      </c>
      <c r="P78" s="643">
        <v>3917</v>
      </c>
    </row>
    <row r="79" spans="1:16" ht="15">
      <c r="A79" s="641">
        <v>854</v>
      </c>
      <c r="B79" s="339" t="s">
        <v>248</v>
      </c>
      <c r="C79" s="501">
        <v>14769</v>
      </c>
      <c r="D79" s="642">
        <v>1248</v>
      </c>
      <c r="E79" s="652">
        <v>8.4501320333130209E-2</v>
      </c>
      <c r="F79" s="304">
        <v>1400</v>
      </c>
      <c r="G79" s="652">
        <v>9.4793147809601186E-2</v>
      </c>
      <c r="H79" s="304">
        <v>1813</v>
      </c>
      <c r="I79" s="652">
        <v>0.12275712641343355</v>
      </c>
      <c r="J79" s="304">
        <v>2550</v>
      </c>
      <c r="K79" s="652">
        <v>0.17265894779605931</v>
      </c>
      <c r="L79" s="304">
        <v>4771</v>
      </c>
      <c r="M79" s="652">
        <v>0.32304150585686237</v>
      </c>
      <c r="N79" s="304">
        <v>1615</v>
      </c>
      <c r="O79" s="652">
        <v>0.10935066693750423</v>
      </c>
      <c r="P79" s="643">
        <v>13397</v>
      </c>
    </row>
    <row r="80" spans="1:16" ht="15">
      <c r="A80" s="641">
        <v>887</v>
      </c>
      <c r="B80" s="339" t="s">
        <v>261</v>
      </c>
      <c r="C80" s="501">
        <v>44696</v>
      </c>
      <c r="D80" s="642">
        <v>1931</v>
      </c>
      <c r="E80" s="652">
        <v>4.3202971183103636E-2</v>
      </c>
      <c r="F80" s="304">
        <v>2385</v>
      </c>
      <c r="G80" s="652">
        <v>5.3360479684982996E-2</v>
      </c>
      <c r="H80" s="304">
        <v>3063</v>
      </c>
      <c r="I80" s="652">
        <v>6.852962233756936E-2</v>
      </c>
      <c r="J80" s="304">
        <v>4855</v>
      </c>
      <c r="K80" s="652">
        <v>0.10862269554322534</v>
      </c>
      <c r="L80" s="304">
        <v>10281</v>
      </c>
      <c r="M80" s="652">
        <v>0.2300205834974047</v>
      </c>
      <c r="N80" s="304">
        <v>4313</v>
      </c>
      <c r="O80" s="652">
        <v>9.6496330767853952E-2</v>
      </c>
      <c r="P80" s="643">
        <v>26828</v>
      </c>
    </row>
    <row r="81" spans="1:16">
      <c r="A81" s="638">
        <v>7</v>
      </c>
      <c r="B81" s="185" t="s">
        <v>367</v>
      </c>
      <c r="C81" s="434">
        <v>728581</v>
      </c>
      <c r="D81" s="639">
        <v>21476</v>
      </c>
      <c r="E81" s="653">
        <v>2.9476475505125718E-2</v>
      </c>
      <c r="F81" s="639">
        <v>22727</v>
      </c>
      <c r="G81" s="653">
        <v>3.1193511771512021E-2</v>
      </c>
      <c r="H81" s="65">
        <v>26357</v>
      </c>
      <c r="I81" s="653">
        <v>3.6175799259107771E-2</v>
      </c>
      <c r="J81" s="65">
        <v>48653</v>
      </c>
      <c r="K81" s="653">
        <v>0.17538553600138426</v>
      </c>
      <c r="L81" s="65">
        <v>107334</v>
      </c>
      <c r="M81" s="653">
        <v>0.38692025406804464</v>
      </c>
      <c r="N81" s="65">
        <v>50859</v>
      </c>
      <c r="O81" s="653">
        <v>0.18333777928379344</v>
      </c>
      <c r="P81" s="640">
        <v>277406</v>
      </c>
    </row>
    <row r="82" spans="1:16" ht="15">
      <c r="A82" s="641">
        <v>2</v>
      </c>
      <c r="B82" s="339" t="s">
        <v>8</v>
      </c>
      <c r="C82" s="501">
        <v>21246</v>
      </c>
      <c r="D82" s="642">
        <v>733</v>
      </c>
      <c r="E82" s="652">
        <v>3.4500611879883271E-2</v>
      </c>
      <c r="F82" s="304">
        <v>866</v>
      </c>
      <c r="G82" s="652">
        <v>4.0760613762590603E-2</v>
      </c>
      <c r="H82" s="304">
        <v>1118</v>
      </c>
      <c r="I82" s="652">
        <v>5.2621669961404501E-2</v>
      </c>
      <c r="J82" s="304">
        <v>1841</v>
      </c>
      <c r="K82" s="652">
        <v>8.6651605008001509E-2</v>
      </c>
      <c r="L82" s="304">
        <v>4502</v>
      </c>
      <c r="M82" s="652">
        <v>0.2118987103454768</v>
      </c>
      <c r="N82" s="304">
        <v>2707</v>
      </c>
      <c r="O82" s="652">
        <v>0.12741221877059211</v>
      </c>
      <c r="P82" s="643">
        <v>11767</v>
      </c>
    </row>
    <row r="83" spans="1:16" ht="15">
      <c r="A83" s="641">
        <v>21</v>
      </c>
      <c r="B83" s="339" t="s">
        <v>12</v>
      </c>
      <c r="C83" s="501">
        <v>4920</v>
      </c>
      <c r="D83" s="642">
        <v>170</v>
      </c>
      <c r="E83" s="652">
        <v>3.4552845528455285E-2</v>
      </c>
      <c r="F83" s="304">
        <v>269</v>
      </c>
      <c r="G83" s="652">
        <v>5.4674796747967477E-2</v>
      </c>
      <c r="H83" s="304">
        <v>288</v>
      </c>
      <c r="I83" s="652">
        <v>5.8536585365853662E-2</v>
      </c>
      <c r="J83" s="304">
        <v>423</v>
      </c>
      <c r="K83" s="652">
        <v>8.5975609756097554E-2</v>
      </c>
      <c r="L83" s="304">
        <v>1131</v>
      </c>
      <c r="M83" s="652">
        <v>0.22987804878048781</v>
      </c>
      <c r="N83" s="304">
        <v>623</v>
      </c>
      <c r="O83" s="652">
        <v>0.12662601626016259</v>
      </c>
      <c r="P83" s="643">
        <v>2904</v>
      </c>
    </row>
    <row r="84" spans="1:16" ht="15">
      <c r="A84" s="641">
        <v>55</v>
      </c>
      <c r="B84" s="339" t="s">
        <v>3117</v>
      </c>
      <c r="C84" s="501">
        <v>7902</v>
      </c>
      <c r="D84" s="642">
        <v>524</v>
      </c>
      <c r="E84" s="652">
        <v>6.6312325993419394E-2</v>
      </c>
      <c r="F84" s="304">
        <v>608</v>
      </c>
      <c r="G84" s="652">
        <v>7.6942546190837763E-2</v>
      </c>
      <c r="H84" s="304">
        <v>741</v>
      </c>
      <c r="I84" s="652">
        <v>9.3773728170083517E-2</v>
      </c>
      <c r="J84" s="304">
        <v>1135</v>
      </c>
      <c r="K84" s="652">
        <v>0.14363452290559353</v>
      </c>
      <c r="L84" s="304">
        <v>2330</v>
      </c>
      <c r="M84" s="652">
        <v>0.29486206023791445</v>
      </c>
      <c r="N84" s="304">
        <v>1130</v>
      </c>
      <c r="O84" s="652">
        <v>0.14300177170336623</v>
      </c>
      <c r="P84" s="643">
        <v>6468</v>
      </c>
    </row>
    <row r="85" spans="1:16" ht="15">
      <c r="A85" s="641">
        <v>148</v>
      </c>
      <c r="B85" s="339" t="s">
        <v>73</v>
      </c>
      <c r="C85" s="501">
        <v>65553</v>
      </c>
      <c r="D85" s="642">
        <v>1563</v>
      </c>
      <c r="E85" s="652">
        <v>2.3843302366024437E-2</v>
      </c>
      <c r="F85" s="304">
        <v>1567</v>
      </c>
      <c r="G85" s="652">
        <v>2.390432169389654E-2</v>
      </c>
      <c r="H85" s="304">
        <v>1685</v>
      </c>
      <c r="I85" s="652">
        <v>2.5704391866123593E-2</v>
      </c>
      <c r="J85" s="304">
        <v>3419</v>
      </c>
      <c r="K85" s="652">
        <v>5.2156270498680456E-2</v>
      </c>
      <c r="L85" s="304">
        <v>7060</v>
      </c>
      <c r="M85" s="652">
        <v>0.10769911369426266</v>
      </c>
      <c r="N85" s="304">
        <v>2881</v>
      </c>
      <c r="O85" s="652">
        <v>4.3949170899882539E-2</v>
      </c>
      <c r="P85" s="643">
        <v>18175</v>
      </c>
    </row>
    <row r="86" spans="1:16" ht="15">
      <c r="A86" s="641">
        <v>197</v>
      </c>
      <c r="B86" s="339" t="s">
        <v>84</v>
      </c>
      <c r="C86" s="501">
        <v>15534</v>
      </c>
      <c r="D86" s="642">
        <v>829</v>
      </c>
      <c r="E86" s="652">
        <v>5.3366808291489633E-2</v>
      </c>
      <c r="F86" s="304">
        <v>979</v>
      </c>
      <c r="G86" s="652">
        <v>6.302304622119223E-2</v>
      </c>
      <c r="H86" s="304">
        <v>1162</v>
      </c>
      <c r="I86" s="652">
        <v>7.4803656495429374E-2</v>
      </c>
      <c r="J86" s="304">
        <v>1922</v>
      </c>
      <c r="K86" s="652">
        <v>0.12372859533925583</v>
      </c>
      <c r="L86" s="304">
        <v>4239</v>
      </c>
      <c r="M86" s="652">
        <v>0.27288528389339511</v>
      </c>
      <c r="N86" s="304">
        <v>2436</v>
      </c>
      <c r="O86" s="652">
        <v>0.15681730397837002</v>
      </c>
      <c r="P86" s="643">
        <v>11567</v>
      </c>
    </row>
    <row r="87" spans="1:16" ht="15">
      <c r="A87" s="641">
        <v>206</v>
      </c>
      <c r="B87" s="339" t="s">
        <v>86</v>
      </c>
      <c r="C87" s="501">
        <v>4983</v>
      </c>
      <c r="D87" s="642">
        <v>149</v>
      </c>
      <c r="E87" s="652">
        <v>2.9901665663255066E-2</v>
      </c>
      <c r="F87" s="304">
        <v>216</v>
      </c>
      <c r="G87" s="652">
        <v>4.3347381095725467E-2</v>
      </c>
      <c r="H87" s="304">
        <v>232</v>
      </c>
      <c r="I87" s="652">
        <v>4.6558298213927353E-2</v>
      </c>
      <c r="J87" s="304">
        <v>388</v>
      </c>
      <c r="K87" s="652">
        <v>7.7864740116395742E-2</v>
      </c>
      <c r="L87" s="304">
        <v>1070</v>
      </c>
      <c r="M87" s="652">
        <v>0.21473008227975116</v>
      </c>
      <c r="N87" s="304">
        <v>656</v>
      </c>
      <c r="O87" s="652">
        <v>0.13164760184627736</v>
      </c>
      <c r="P87" s="643">
        <v>2711</v>
      </c>
    </row>
    <row r="88" spans="1:16" ht="15">
      <c r="A88" s="641">
        <v>313</v>
      </c>
      <c r="B88" s="339" t="s">
        <v>3118</v>
      </c>
      <c r="C88" s="501">
        <v>10226</v>
      </c>
      <c r="D88" s="642">
        <v>567</v>
      </c>
      <c r="E88" s="652">
        <v>5.5446900058673969E-2</v>
      </c>
      <c r="F88" s="304">
        <v>609</v>
      </c>
      <c r="G88" s="652">
        <v>5.9554077840797963E-2</v>
      </c>
      <c r="H88" s="304">
        <v>686</v>
      </c>
      <c r="I88" s="652">
        <v>6.7083903774691964E-2</v>
      </c>
      <c r="J88" s="304">
        <v>984</v>
      </c>
      <c r="K88" s="652">
        <v>9.6225308038333665E-2</v>
      </c>
      <c r="L88" s="304">
        <v>2507</v>
      </c>
      <c r="M88" s="652">
        <v>0.2451593976139253</v>
      </c>
      <c r="N88" s="304">
        <v>1381</v>
      </c>
      <c r="O88" s="652">
        <v>0.13504791707412478</v>
      </c>
      <c r="P88" s="643">
        <v>6734</v>
      </c>
    </row>
    <row r="89" spans="1:16" ht="15">
      <c r="A89" s="641">
        <v>318</v>
      </c>
      <c r="B89" s="339" t="s">
        <v>120</v>
      </c>
      <c r="C89" s="501">
        <v>60921</v>
      </c>
      <c r="D89" s="642">
        <v>1021</v>
      </c>
      <c r="E89" s="652">
        <v>1.6759409727351817E-2</v>
      </c>
      <c r="F89" s="304">
        <v>1067</v>
      </c>
      <c r="G89" s="652">
        <v>1.7514485973637989E-2</v>
      </c>
      <c r="H89" s="304">
        <v>1181</v>
      </c>
      <c r="I89" s="652">
        <v>1.9385761888347203E-2</v>
      </c>
      <c r="J89" s="304">
        <v>2600</v>
      </c>
      <c r="K89" s="652">
        <v>4.2678222616175043E-2</v>
      </c>
      <c r="L89" s="304">
        <v>6064</v>
      </c>
      <c r="M89" s="652">
        <v>9.9538746901725192E-2</v>
      </c>
      <c r="N89" s="304">
        <v>2989</v>
      </c>
      <c r="O89" s="652">
        <v>4.9063541307595084E-2</v>
      </c>
      <c r="P89" s="643">
        <v>14922</v>
      </c>
    </row>
    <row r="90" spans="1:16" ht="15">
      <c r="A90" s="641">
        <v>321</v>
      </c>
      <c r="B90" s="339" t="s">
        <v>122</v>
      </c>
      <c r="C90" s="501">
        <v>9121</v>
      </c>
      <c r="D90" s="642">
        <v>312</v>
      </c>
      <c r="E90" s="652">
        <v>3.4206775572853856E-2</v>
      </c>
      <c r="F90" s="304">
        <v>309</v>
      </c>
      <c r="G90" s="652">
        <v>3.3877864269268719E-2</v>
      </c>
      <c r="H90" s="304">
        <v>355</v>
      </c>
      <c r="I90" s="652">
        <v>3.8921170924240765E-2</v>
      </c>
      <c r="J90" s="304">
        <v>729</v>
      </c>
      <c r="K90" s="652">
        <v>7.9925446771187375E-2</v>
      </c>
      <c r="L90" s="304">
        <v>1576</v>
      </c>
      <c r="M90" s="652">
        <v>0.17278807148338998</v>
      </c>
      <c r="N90" s="304">
        <v>656</v>
      </c>
      <c r="O90" s="652">
        <v>7.1921938383949127E-2</v>
      </c>
      <c r="P90" s="643">
        <v>3937</v>
      </c>
    </row>
    <row r="91" spans="1:16" ht="15">
      <c r="A91" s="641">
        <v>376</v>
      </c>
      <c r="B91" s="339" t="s">
        <v>3119</v>
      </c>
      <c r="C91" s="501">
        <v>71570</v>
      </c>
      <c r="D91" s="642">
        <v>993</v>
      </c>
      <c r="E91" s="652">
        <v>1.3874528433701272E-2</v>
      </c>
      <c r="F91" s="304">
        <v>1204</v>
      </c>
      <c r="G91" s="652">
        <v>1.6822691071678077E-2</v>
      </c>
      <c r="H91" s="304">
        <v>1318</v>
      </c>
      <c r="I91" s="652">
        <v>1.8415537236272182E-2</v>
      </c>
      <c r="J91" s="304">
        <v>3046</v>
      </c>
      <c r="K91" s="652">
        <v>4.2559731731172279E-2</v>
      </c>
      <c r="L91" s="304">
        <v>5887</v>
      </c>
      <c r="M91" s="652">
        <v>8.2255134833030596E-2</v>
      </c>
      <c r="N91" s="304">
        <v>2791</v>
      </c>
      <c r="O91" s="652">
        <v>3.899678636300126E-2</v>
      </c>
      <c r="P91" s="643">
        <v>15239</v>
      </c>
    </row>
    <row r="92" spans="1:16" ht="15">
      <c r="A92" s="641">
        <v>400</v>
      </c>
      <c r="B92" s="339" t="s">
        <v>3120</v>
      </c>
      <c r="C92" s="501">
        <v>23455</v>
      </c>
      <c r="D92" s="642">
        <v>647</v>
      </c>
      <c r="E92" s="652">
        <v>2.7584736729908334E-2</v>
      </c>
      <c r="F92" s="304">
        <v>695</v>
      </c>
      <c r="G92" s="652">
        <v>2.9631208697505861E-2</v>
      </c>
      <c r="H92" s="304">
        <v>956</v>
      </c>
      <c r="I92" s="652">
        <v>4.0758900021317414E-2</v>
      </c>
      <c r="J92" s="304">
        <v>1796</v>
      </c>
      <c r="K92" s="652">
        <v>7.6572159454274147E-2</v>
      </c>
      <c r="L92" s="304">
        <v>3985</v>
      </c>
      <c r="M92" s="652">
        <v>0.16989980814325303</v>
      </c>
      <c r="N92" s="304">
        <v>1826</v>
      </c>
      <c r="O92" s="652">
        <v>7.7851204434022603E-2</v>
      </c>
      <c r="P92" s="643">
        <v>9905</v>
      </c>
    </row>
    <row r="93" spans="1:16" ht="15">
      <c r="A93" s="641">
        <v>440</v>
      </c>
      <c r="B93" s="339" t="s">
        <v>149</v>
      </c>
      <c r="C93" s="501">
        <v>71117</v>
      </c>
      <c r="D93" s="642">
        <v>2192</v>
      </c>
      <c r="E93" s="652">
        <v>3.0822447516065075E-2</v>
      </c>
      <c r="F93" s="304">
        <v>2159</v>
      </c>
      <c r="G93" s="652">
        <v>3.035842344305862E-2</v>
      </c>
      <c r="H93" s="304">
        <v>2323</v>
      </c>
      <c r="I93" s="652">
        <v>3.2664482472545241E-2</v>
      </c>
      <c r="J93" s="304">
        <v>4666</v>
      </c>
      <c r="K93" s="652">
        <v>6.5610191656003486E-2</v>
      </c>
      <c r="L93" s="304">
        <v>9588</v>
      </c>
      <c r="M93" s="652">
        <v>0.13482008521169342</v>
      </c>
      <c r="N93" s="304">
        <v>3544</v>
      </c>
      <c r="O93" s="652">
        <v>4.9833373173784043E-2</v>
      </c>
      <c r="P93" s="643">
        <v>24472</v>
      </c>
    </row>
    <row r="94" spans="1:16" ht="15">
      <c r="A94" s="641">
        <v>483</v>
      </c>
      <c r="B94" s="339" t="s">
        <v>157</v>
      </c>
      <c r="C94" s="501">
        <v>10417</v>
      </c>
      <c r="D94" s="642">
        <v>582</v>
      </c>
      <c r="E94" s="652">
        <v>5.5870212153211099E-2</v>
      </c>
      <c r="F94" s="304">
        <v>637</v>
      </c>
      <c r="G94" s="652">
        <v>6.1150043198617644E-2</v>
      </c>
      <c r="H94" s="304">
        <v>885</v>
      </c>
      <c r="I94" s="652">
        <v>8.4957281366996262E-2</v>
      </c>
      <c r="J94" s="304">
        <v>1279</v>
      </c>
      <c r="K94" s="652">
        <v>0.1227800710377268</v>
      </c>
      <c r="L94" s="304">
        <v>2827</v>
      </c>
      <c r="M94" s="652">
        <v>0.27138331573389651</v>
      </c>
      <c r="N94" s="304">
        <v>1704</v>
      </c>
      <c r="O94" s="652">
        <v>0.16357876547950465</v>
      </c>
      <c r="P94" s="643">
        <v>7914</v>
      </c>
    </row>
    <row r="95" spans="1:16" ht="15">
      <c r="A95" s="641">
        <v>541</v>
      </c>
      <c r="B95" s="339" t="s">
        <v>3121</v>
      </c>
      <c r="C95" s="501">
        <v>22798</v>
      </c>
      <c r="D95" s="642">
        <v>1033</v>
      </c>
      <c r="E95" s="652">
        <v>4.5310992192297568E-2</v>
      </c>
      <c r="F95" s="304">
        <v>1049</v>
      </c>
      <c r="G95" s="652">
        <v>4.6012808141065009E-2</v>
      </c>
      <c r="H95" s="304">
        <v>1135</v>
      </c>
      <c r="I95" s="652">
        <v>4.9785068865689973E-2</v>
      </c>
      <c r="J95" s="304">
        <v>2053</v>
      </c>
      <c r="K95" s="652">
        <v>9.0051758926221595E-2</v>
      </c>
      <c r="L95" s="304">
        <v>4813</v>
      </c>
      <c r="M95" s="652">
        <v>0.21111501008860425</v>
      </c>
      <c r="N95" s="304">
        <v>2364</v>
      </c>
      <c r="O95" s="652">
        <v>0.10369330643038863</v>
      </c>
      <c r="P95" s="643">
        <v>12447</v>
      </c>
    </row>
    <row r="96" spans="1:16" ht="15">
      <c r="A96" s="641">
        <v>607</v>
      </c>
      <c r="B96" s="339" t="s">
        <v>3122</v>
      </c>
      <c r="C96" s="501">
        <v>25933</v>
      </c>
      <c r="D96" s="642">
        <v>284</v>
      </c>
      <c r="E96" s="652">
        <v>1.0951297574518952E-2</v>
      </c>
      <c r="F96" s="304">
        <v>296</v>
      </c>
      <c r="G96" s="652">
        <v>1.1414028457949331E-2</v>
      </c>
      <c r="H96" s="304">
        <v>353</v>
      </c>
      <c r="I96" s="652">
        <v>1.3612000154243627E-2</v>
      </c>
      <c r="J96" s="304">
        <v>717</v>
      </c>
      <c r="K96" s="652">
        <v>2.7648170284965103E-2</v>
      </c>
      <c r="L96" s="304">
        <v>1653</v>
      </c>
      <c r="M96" s="652">
        <v>6.3741179192534608E-2</v>
      </c>
      <c r="N96" s="304">
        <v>900</v>
      </c>
      <c r="O96" s="652">
        <v>3.4704816257278372E-2</v>
      </c>
      <c r="P96" s="643">
        <v>4203</v>
      </c>
    </row>
    <row r="97" spans="1:16" ht="15">
      <c r="A97" s="641">
        <v>615</v>
      </c>
      <c r="B97" s="339" t="s">
        <v>3123</v>
      </c>
      <c r="C97" s="501">
        <v>149786</v>
      </c>
      <c r="D97" s="642">
        <v>2805</v>
      </c>
      <c r="E97" s="652">
        <v>1.8726716782609856E-2</v>
      </c>
      <c r="F97" s="304">
        <v>2638</v>
      </c>
      <c r="G97" s="652">
        <v>1.7611792824429519E-2</v>
      </c>
      <c r="H97" s="304">
        <v>2800</v>
      </c>
      <c r="I97" s="652">
        <v>1.8693335825778111E-2</v>
      </c>
      <c r="J97" s="304">
        <v>6921</v>
      </c>
      <c r="K97" s="652">
        <v>4.6205920446503679E-2</v>
      </c>
      <c r="L97" s="304">
        <v>14471</v>
      </c>
      <c r="M97" s="652">
        <v>9.6611165262441082E-2</v>
      </c>
      <c r="N97" s="304">
        <v>5975</v>
      </c>
      <c r="O97" s="652">
        <v>3.9890243413937217E-2</v>
      </c>
      <c r="P97" s="643">
        <v>35610</v>
      </c>
    </row>
    <row r="98" spans="1:16" ht="15">
      <c r="A98" s="641">
        <v>649</v>
      </c>
      <c r="B98" s="339" t="s">
        <v>3124</v>
      </c>
      <c r="C98" s="501">
        <v>16559</v>
      </c>
      <c r="D98" s="642">
        <v>718</v>
      </c>
      <c r="E98" s="652">
        <v>4.3360106286611508E-2</v>
      </c>
      <c r="F98" s="304">
        <v>875</v>
      </c>
      <c r="G98" s="652">
        <v>5.2841355154296756E-2</v>
      </c>
      <c r="H98" s="304">
        <v>1078</v>
      </c>
      <c r="I98" s="652">
        <v>6.5100549550093603E-2</v>
      </c>
      <c r="J98" s="304">
        <v>1671</v>
      </c>
      <c r="K98" s="652">
        <v>0.10091189081466272</v>
      </c>
      <c r="L98" s="304">
        <v>3881</v>
      </c>
      <c r="M98" s="652">
        <v>0.23437405640437226</v>
      </c>
      <c r="N98" s="304">
        <v>2136</v>
      </c>
      <c r="O98" s="652">
        <v>0.12899329669666043</v>
      </c>
      <c r="P98" s="643">
        <v>10359</v>
      </c>
    </row>
    <row r="99" spans="1:16" ht="15">
      <c r="A99" s="641">
        <v>652</v>
      </c>
      <c r="B99" s="339" t="s">
        <v>193</v>
      </c>
      <c r="C99" s="501">
        <v>6169</v>
      </c>
      <c r="D99" s="642">
        <v>356</v>
      </c>
      <c r="E99" s="652">
        <v>5.7707894310260979E-2</v>
      </c>
      <c r="F99" s="304">
        <v>511</v>
      </c>
      <c r="G99" s="652">
        <v>8.2833522450964495E-2</v>
      </c>
      <c r="H99" s="304">
        <v>570</v>
      </c>
      <c r="I99" s="652">
        <v>9.2397471227103262E-2</v>
      </c>
      <c r="J99" s="304">
        <v>789</v>
      </c>
      <c r="K99" s="652">
        <v>0.12789755227751662</v>
      </c>
      <c r="L99" s="304">
        <v>1760</v>
      </c>
      <c r="M99" s="652">
        <v>0.28529745501702058</v>
      </c>
      <c r="N99" s="304">
        <v>1008</v>
      </c>
      <c r="O99" s="652">
        <v>0.16339763332792998</v>
      </c>
      <c r="P99" s="643">
        <v>4994</v>
      </c>
    </row>
    <row r="100" spans="1:16" ht="15">
      <c r="A100" s="641">
        <v>660</v>
      </c>
      <c r="B100" s="339" t="s">
        <v>3125</v>
      </c>
      <c r="C100" s="501">
        <v>13743</v>
      </c>
      <c r="D100" s="642">
        <v>912</v>
      </c>
      <c r="E100" s="652">
        <v>6.636105653787383E-2</v>
      </c>
      <c r="F100" s="304">
        <v>1036</v>
      </c>
      <c r="G100" s="652">
        <v>7.5383831768900525E-2</v>
      </c>
      <c r="H100" s="304">
        <v>1154</v>
      </c>
      <c r="I100" s="652">
        <v>8.3970021101651748E-2</v>
      </c>
      <c r="J100" s="304">
        <v>1672</v>
      </c>
      <c r="K100" s="652">
        <v>0.12166193698610202</v>
      </c>
      <c r="L100" s="304">
        <v>3964</v>
      </c>
      <c r="M100" s="652">
        <v>0.28843775012733758</v>
      </c>
      <c r="N100" s="304">
        <v>1694</v>
      </c>
      <c r="O100" s="652">
        <v>0.12326275194644547</v>
      </c>
      <c r="P100" s="643">
        <v>10432</v>
      </c>
    </row>
    <row r="101" spans="1:16" ht="15">
      <c r="A101" s="641">
        <v>667</v>
      </c>
      <c r="B101" s="339" t="s">
        <v>209</v>
      </c>
      <c r="C101" s="501">
        <v>16404</v>
      </c>
      <c r="D101" s="642">
        <v>714</v>
      </c>
      <c r="E101" s="652">
        <v>4.3525969275786391E-2</v>
      </c>
      <c r="F101" s="304">
        <v>762</v>
      </c>
      <c r="G101" s="652">
        <v>4.6452084857351868E-2</v>
      </c>
      <c r="H101" s="304">
        <v>919</v>
      </c>
      <c r="I101" s="652">
        <v>5.6022921238722261E-2</v>
      </c>
      <c r="J101" s="304">
        <v>1665</v>
      </c>
      <c r="K101" s="652">
        <v>0.10149963423555231</v>
      </c>
      <c r="L101" s="304">
        <v>3826</v>
      </c>
      <c r="M101" s="652">
        <v>0.23323579614728115</v>
      </c>
      <c r="N101" s="304">
        <v>2085</v>
      </c>
      <c r="O101" s="652">
        <v>0.12710314557425018</v>
      </c>
      <c r="P101" s="643">
        <v>9971</v>
      </c>
    </row>
    <row r="102" spans="1:16" ht="15">
      <c r="A102" s="641">
        <v>674</v>
      </c>
      <c r="B102" s="339" t="s">
        <v>213</v>
      </c>
      <c r="C102" s="501">
        <v>23531</v>
      </c>
      <c r="D102" s="642">
        <v>722</v>
      </c>
      <c r="E102" s="652">
        <v>3.0682928902299095E-2</v>
      </c>
      <c r="F102" s="304">
        <v>843</v>
      </c>
      <c r="G102" s="652">
        <v>3.5825081806978028E-2</v>
      </c>
      <c r="H102" s="304">
        <v>1073</v>
      </c>
      <c r="I102" s="652">
        <v>4.5599422039012363E-2</v>
      </c>
      <c r="J102" s="304">
        <v>1854</v>
      </c>
      <c r="K102" s="652">
        <v>7.8789681696485481E-2</v>
      </c>
      <c r="L102" s="304">
        <v>4921</v>
      </c>
      <c r="M102" s="652">
        <v>0.20912838383409119</v>
      </c>
      <c r="N102" s="304">
        <v>2339</v>
      </c>
      <c r="O102" s="652">
        <v>9.9400790446644849E-2</v>
      </c>
      <c r="P102" s="643">
        <v>11752</v>
      </c>
    </row>
    <row r="103" spans="1:16" ht="15">
      <c r="A103" s="641">
        <v>697</v>
      </c>
      <c r="B103" s="339" t="s">
        <v>223</v>
      </c>
      <c r="C103" s="501">
        <v>38336</v>
      </c>
      <c r="D103" s="642">
        <v>1671</v>
      </c>
      <c r="E103" s="652">
        <v>4.3588272120200333E-2</v>
      </c>
      <c r="F103" s="304">
        <v>1670</v>
      </c>
      <c r="G103" s="652">
        <v>4.3562186978297161E-2</v>
      </c>
      <c r="H103" s="304">
        <v>1920</v>
      </c>
      <c r="I103" s="652">
        <v>5.0083472454090151E-2</v>
      </c>
      <c r="J103" s="304">
        <v>2970</v>
      </c>
      <c r="K103" s="652">
        <v>7.7472871452420697E-2</v>
      </c>
      <c r="L103" s="304">
        <v>6416</v>
      </c>
      <c r="M103" s="652">
        <v>0.16736227045075125</v>
      </c>
      <c r="N103" s="304">
        <v>2559</v>
      </c>
      <c r="O103" s="652">
        <v>6.6751878130217032E-2</v>
      </c>
      <c r="P103" s="643">
        <v>17206</v>
      </c>
    </row>
    <row r="104" spans="1:16" ht="15">
      <c r="A104" s="641">
        <v>756</v>
      </c>
      <c r="B104" s="339" t="s">
        <v>228</v>
      </c>
      <c r="C104" s="501">
        <v>38357</v>
      </c>
      <c r="D104" s="642">
        <v>1979</v>
      </c>
      <c r="E104" s="652">
        <v>5.1594233125635477E-2</v>
      </c>
      <c r="F104" s="304">
        <v>1862</v>
      </c>
      <c r="G104" s="652">
        <v>4.8543942435539798E-2</v>
      </c>
      <c r="H104" s="304">
        <v>2425</v>
      </c>
      <c r="I104" s="652">
        <v>6.3221836952837812E-2</v>
      </c>
      <c r="J104" s="304">
        <v>4113</v>
      </c>
      <c r="K104" s="652">
        <v>0.10722944964413275</v>
      </c>
      <c r="L104" s="304">
        <v>8863</v>
      </c>
      <c r="M104" s="652">
        <v>0.23106603748989754</v>
      </c>
      <c r="N104" s="304">
        <v>4475</v>
      </c>
      <c r="O104" s="652">
        <v>0.11666710118100998</v>
      </c>
      <c r="P104" s="643">
        <v>23717</v>
      </c>
    </row>
    <row r="105" spans="1:16">
      <c r="A105" s="638">
        <v>8</v>
      </c>
      <c r="B105" s="185" t="s">
        <v>391</v>
      </c>
      <c r="C105" s="434">
        <v>388050</v>
      </c>
      <c r="D105" s="639">
        <v>14489</v>
      </c>
      <c r="E105" s="653">
        <v>3.733797191083623E-2</v>
      </c>
      <c r="F105" s="639">
        <v>16303</v>
      </c>
      <c r="G105" s="653">
        <v>4.2012627238757892E-2</v>
      </c>
      <c r="H105" s="65">
        <v>20148</v>
      </c>
      <c r="I105" s="653">
        <v>5.1921144182450717E-2</v>
      </c>
      <c r="J105" s="65">
        <v>34978</v>
      </c>
      <c r="K105" s="653">
        <v>0.16398038498682643</v>
      </c>
      <c r="L105" s="65">
        <v>81707</v>
      </c>
      <c r="M105" s="653">
        <v>0.3830506408633606</v>
      </c>
      <c r="N105" s="65">
        <v>45681</v>
      </c>
      <c r="O105" s="653">
        <v>0.21415712638181766</v>
      </c>
      <c r="P105" s="640">
        <v>213306</v>
      </c>
    </row>
    <row r="106" spans="1:16" ht="15">
      <c r="A106" s="641">
        <v>30</v>
      </c>
      <c r="B106" s="339" t="s">
        <v>14</v>
      </c>
      <c r="C106" s="501">
        <v>32762</v>
      </c>
      <c r="D106" s="642">
        <v>607</v>
      </c>
      <c r="E106" s="652">
        <v>1.8527562419876686E-2</v>
      </c>
      <c r="F106" s="304">
        <v>589</v>
      </c>
      <c r="G106" s="652">
        <v>1.7978145412367988E-2</v>
      </c>
      <c r="H106" s="304">
        <v>792</v>
      </c>
      <c r="I106" s="652">
        <v>2.4174348330382761E-2</v>
      </c>
      <c r="J106" s="304">
        <v>1594</v>
      </c>
      <c r="K106" s="652">
        <v>4.8653928331603688E-2</v>
      </c>
      <c r="L106" s="304">
        <v>4054</v>
      </c>
      <c r="M106" s="652">
        <v>0.12374091935779256</v>
      </c>
      <c r="N106" s="304">
        <v>2376</v>
      </c>
      <c r="O106" s="652">
        <v>7.2523044991148283E-2</v>
      </c>
      <c r="P106" s="643">
        <v>10012</v>
      </c>
    </row>
    <row r="107" spans="1:16" ht="15">
      <c r="A107" s="641">
        <v>34</v>
      </c>
      <c r="B107" s="339" t="s">
        <v>18</v>
      </c>
      <c r="C107" s="501">
        <v>46289</v>
      </c>
      <c r="D107" s="642">
        <v>1906</v>
      </c>
      <c r="E107" s="652">
        <v>4.1176089351681822E-2</v>
      </c>
      <c r="F107" s="304">
        <v>2266</v>
      </c>
      <c r="G107" s="652">
        <v>4.8953315042450693E-2</v>
      </c>
      <c r="H107" s="304">
        <v>2636</v>
      </c>
      <c r="I107" s="652">
        <v>5.6946574780185361E-2</v>
      </c>
      <c r="J107" s="304">
        <v>4819</v>
      </c>
      <c r="K107" s="652">
        <v>0.1041068072328199</v>
      </c>
      <c r="L107" s="304">
        <v>11032</v>
      </c>
      <c r="M107" s="652">
        <v>0.23832876061267255</v>
      </c>
      <c r="N107" s="304">
        <v>5634</v>
      </c>
      <c r="O107" s="652">
        <v>0.12171358206053275</v>
      </c>
      <c r="P107" s="643">
        <v>28293</v>
      </c>
    </row>
    <row r="108" spans="1:16" ht="15">
      <c r="A108" s="641">
        <v>36</v>
      </c>
      <c r="B108" s="339" t="s">
        <v>20</v>
      </c>
      <c r="C108" s="501">
        <v>6117</v>
      </c>
      <c r="D108" s="642">
        <v>195</v>
      </c>
      <c r="E108" s="652">
        <v>3.1878371750858267E-2</v>
      </c>
      <c r="F108" s="304">
        <v>156</v>
      </c>
      <c r="G108" s="652">
        <v>2.550269740068661E-2</v>
      </c>
      <c r="H108" s="304">
        <v>226</v>
      </c>
      <c r="I108" s="652">
        <v>3.6946215465097271E-2</v>
      </c>
      <c r="J108" s="304">
        <v>379</v>
      </c>
      <c r="K108" s="652">
        <v>6.1958476377309141E-2</v>
      </c>
      <c r="L108" s="304">
        <v>835</v>
      </c>
      <c r="M108" s="652">
        <v>0.13650482262547001</v>
      </c>
      <c r="N108" s="304">
        <v>645</v>
      </c>
      <c r="O108" s="652">
        <v>0.10544384502206965</v>
      </c>
      <c r="P108" s="643">
        <v>2436</v>
      </c>
    </row>
    <row r="109" spans="1:16" ht="15">
      <c r="A109" s="641">
        <v>91</v>
      </c>
      <c r="B109" s="339" t="s">
        <v>47</v>
      </c>
      <c r="C109" s="501">
        <v>10770</v>
      </c>
      <c r="D109" s="642">
        <v>457</v>
      </c>
      <c r="E109" s="652">
        <v>4.2432683379758591E-2</v>
      </c>
      <c r="F109" s="304">
        <v>483</v>
      </c>
      <c r="G109" s="652">
        <v>4.4846796657381616E-2</v>
      </c>
      <c r="H109" s="304">
        <v>651</v>
      </c>
      <c r="I109" s="652">
        <v>6.044568245125348E-2</v>
      </c>
      <c r="J109" s="304">
        <v>1036</v>
      </c>
      <c r="K109" s="652">
        <v>9.6193129062209837E-2</v>
      </c>
      <c r="L109" s="304">
        <v>2371</v>
      </c>
      <c r="M109" s="652">
        <v>0.2201485608170845</v>
      </c>
      <c r="N109" s="304">
        <v>1245</v>
      </c>
      <c r="O109" s="652">
        <v>0.11559888579387187</v>
      </c>
      <c r="P109" s="643">
        <v>6243</v>
      </c>
    </row>
    <row r="110" spans="1:16" ht="15">
      <c r="A110" s="641">
        <v>93</v>
      </c>
      <c r="B110" s="339" t="s">
        <v>49</v>
      </c>
      <c r="C110" s="501">
        <v>16648</v>
      </c>
      <c r="D110" s="642">
        <v>1190</v>
      </c>
      <c r="E110" s="652">
        <v>7.1480057664584332E-2</v>
      </c>
      <c r="F110" s="304">
        <v>1304</v>
      </c>
      <c r="G110" s="652">
        <v>7.8327727054300814E-2</v>
      </c>
      <c r="H110" s="304">
        <v>1443</v>
      </c>
      <c r="I110" s="652">
        <v>8.6677078327727058E-2</v>
      </c>
      <c r="J110" s="304">
        <v>2620</v>
      </c>
      <c r="K110" s="652">
        <v>0.15737626141278233</v>
      </c>
      <c r="L110" s="304">
        <v>5433</v>
      </c>
      <c r="M110" s="652">
        <v>0.32634550696780396</v>
      </c>
      <c r="N110" s="304">
        <v>2148</v>
      </c>
      <c r="O110" s="652">
        <v>0.12902450744834215</v>
      </c>
      <c r="P110" s="643">
        <v>14138</v>
      </c>
    </row>
    <row r="111" spans="1:16" ht="15">
      <c r="A111" s="641">
        <v>101</v>
      </c>
      <c r="B111" s="339" t="s">
        <v>3126</v>
      </c>
      <c r="C111" s="501">
        <v>27557</v>
      </c>
      <c r="D111" s="642">
        <v>1293</v>
      </c>
      <c r="E111" s="652">
        <v>4.692092753202453E-2</v>
      </c>
      <c r="F111" s="304">
        <v>1471</v>
      </c>
      <c r="G111" s="652">
        <v>5.3380266357005476E-2</v>
      </c>
      <c r="H111" s="304">
        <v>1814</v>
      </c>
      <c r="I111" s="652">
        <v>6.5827194542221579E-2</v>
      </c>
      <c r="J111" s="304">
        <v>3022</v>
      </c>
      <c r="K111" s="652">
        <v>0.10966360634321588</v>
      </c>
      <c r="L111" s="304">
        <v>7185</v>
      </c>
      <c r="M111" s="652">
        <v>0.26073230032296696</v>
      </c>
      <c r="N111" s="304">
        <v>3810</v>
      </c>
      <c r="O111" s="652">
        <v>0.13825888159088434</v>
      </c>
      <c r="P111" s="643">
        <v>18595</v>
      </c>
    </row>
    <row r="112" spans="1:16" ht="15">
      <c r="A112" s="641">
        <v>145</v>
      </c>
      <c r="B112" s="339" t="s">
        <v>69</v>
      </c>
      <c r="C112" s="501">
        <v>4868</v>
      </c>
      <c r="D112" s="642">
        <v>206</v>
      </c>
      <c r="E112" s="652">
        <v>4.2317173377156944E-2</v>
      </c>
      <c r="F112" s="304">
        <v>215</v>
      </c>
      <c r="G112" s="652">
        <v>4.4165981922760889E-2</v>
      </c>
      <c r="H112" s="304">
        <v>358</v>
      </c>
      <c r="I112" s="652">
        <v>7.3541495480690222E-2</v>
      </c>
      <c r="J112" s="304">
        <v>462</v>
      </c>
      <c r="K112" s="652">
        <v>9.4905505341002463E-2</v>
      </c>
      <c r="L112" s="304">
        <v>1338</v>
      </c>
      <c r="M112" s="652">
        <v>0.27485620377978637</v>
      </c>
      <c r="N112" s="304">
        <v>825</v>
      </c>
      <c r="O112" s="652">
        <v>0.16947411668036155</v>
      </c>
      <c r="P112" s="643">
        <v>3404</v>
      </c>
    </row>
    <row r="113" spans="1:16" ht="15">
      <c r="A113" s="641">
        <v>209</v>
      </c>
      <c r="B113" s="339" t="s">
        <v>88</v>
      </c>
      <c r="C113" s="501">
        <v>22713</v>
      </c>
      <c r="D113" s="642">
        <v>909</v>
      </c>
      <c r="E113" s="652">
        <v>4.0021133271694626E-2</v>
      </c>
      <c r="F113" s="304">
        <v>1008</v>
      </c>
      <c r="G113" s="652">
        <v>4.4379870558710871E-2</v>
      </c>
      <c r="H113" s="304">
        <v>1269</v>
      </c>
      <c r="I113" s="652">
        <v>5.587108704266279E-2</v>
      </c>
      <c r="J113" s="304">
        <v>2343</v>
      </c>
      <c r="K113" s="652">
        <v>0.10315678245938449</v>
      </c>
      <c r="L113" s="304">
        <v>5456</v>
      </c>
      <c r="M113" s="652">
        <v>0.24021485492889535</v>
      </c>
      <c r="N113" s="304">
        <v>2504</v>
      </c>
      <c r="O113" s="652">
        <v>0.11024523400695636</v>
      </c>
      <c r="P113" s="643">
        <v>13489</v>
      </c>
    </row>
    <row r="114" spans="1:16" ht="15">
      <c r="A114" s="641">
        <v>282</v>
      </c>
      <c r="B114" s="339" t="s">
        <v>106</v>
      </c>
      <c r="C114" s="501">
        <v>25924</v>
      </c>
      <c r="D114" s="642">
        <v>400</v>
      </c>
      <c r="E114" s="652">
        <v>1.5429717636167259E-2</v>
      </c>
      <c r="F114" s="304">
        <v>396</v>
      </c>
      <c r="G114" s="652">
        <v>1.5275420459805586E-2</v>
      </c>
      <c r="H114" s="304">
        <v>604</v>
      </c>
      <c r="I114" s="652">
        <v>2.329887363061256E-2</v>
      </c>
      <c r="J114" s="304">
        <v>1186</v>
      </c>
      <c r="K114" s="652">
        <v>4.5749112791235919E-2</v>
      </c>
      <c r="L114" s="304">
        <v>3111</v>
      </c>
      <c r="M114" s="652">
        <v>0.12000462891529085</v>
      </c>
      <c r="N114" s="304">
        <v>2402</v>
      </c>
      <c r="O114" s="652">
        <v>9.2655454405184384E-2</v>
      </c>
      <c r="P114" s="643">
        <v>8099</v>
      </c>
    </row>
    <row r="115" spans="1:16" ht="15">
      <c r="A115" s="641">
        <v>353</v>
      </c>
      <c r="B115" s="339" t="s">
        <v>126</v>
      </c>
      <c r="C115" s="501">
        <v>5855</v>
      </c>
      <c r="D115" s="642">
        <v>175</v>
      </c>
      <c r="E115" s="652">
        <v>2.9888983774551667E-2</v>
      </c>
      <c r="F115" s="304">
        <v>190</v>
      </c>
      <c r="G115" s="652">
        <v>3.2450896669513236E-2</v>
      </c>
      <c r="H115" s="304">
        <v>240</v>
      </c>
      <c r="I115" s="652">
        <v>4.0990606319385142E-2</v>
      </c>
      <c r="J115" s="304">
        <v>415</v>
      </c>
      <c r="K115" s="652">
        <v>7.0879590093936809E-2</v>
      </c>
      <c r="L115" s="304">
        <v>1003</v>
      </c>
      <c r="M115" s="652">
        <v>0.17130657557643039</v>
      </c>
      <c r="N115" s="304">
        <v>691</v>
      </c>
      <c r="O115" s="652">
        <v>0.11801878736122971</v>
      </c>
      <c r="P115" s="643">
        <v>2714</v>
      </c>
    </row>
    <row r="116" spans="1:16" ht="15">
      <c r="A116" s="641">
        <v>364</v>
      </c>
      <c r="B116" s="339" t="s">
        <v>133</v>
      </c>
      <c r="C116" s="501">
        <v>15531</v>
      </c>
      <c r="D116" s="642">
        <v>621</v>
      </c>
      <c r="E116" s="652">
        <v>3.9984547034962334E-2</v>
      </c>
      <c r="F116" s="304">
        <v>732</v>
      </c>
      <c r="G116" s="652">
        <v>4.7131543364883136E-2</v>
      </c>
      <c r="H116" s="304">
        <v>888</v>
      </c>
      <c r="I116" s="652">
        <v>5.7175970639366427E-2</v>
      </c>
      <c r="J116" s="304">
        <v>1550</v>
      </c>
      <c r="K116" s="652">
        <v>9.9800399201596807E-2</v>
      </c>
      <c r="L116" s="304">
        <v>3702</v>
      </c>
      <c r="M116" s="652">
        <v>0.23836198570600733</v>
      </c>
      <c r="N116" s="304">
        <v>2016</v>
      </c>
      <c r="O116" s="652">
        <v>0.12980490631639946</v>
      </c>
      <c r="P116" s="643">
        <v>9509</v>
      </c>
    </row>
    <row r="117" spans="1:16" ht="15">
      <c r="A117" s="641">
        <v>368</v>
      </c>
      <c r="B117" s="339" t="s">
        <v>135</v>
      </c>
      <c r="C117" s="501">
        <v>14354</v>
      </c>
      <c r="D117" s="642">
        <v>381</v>
      </c>
      <c r="E117" s="652">
        <v>2.6543123867911383E-2</v>
      </c>
      <c r="F117" s="304">
        <v>474</v>
      </c>
      <c r="G117" s="652">
        <v>3.3022154103385819E-2</v>
      </c>
      <c r="H117" s="304">
        <v>547</v>
      </c>
      <c r="I117" s="652">
        <v>3.8107844503274348E-2</v>
      </c>
      <c r="J117" s="304">
        <v>912</v>
      </c>
      <c r="K117" s="652">
        <v>6.3536296502717013E-2</v>
      </c>
      <c r="L117" s="304">
        <v>2413</v>
      </c>
      <c r="M117" s="652">
        <v>0.16810645116343875</v>
      </c>
      <c r="N117" s="304">
        <v>1722</v>
      </c>
      <c r="O117" s="652">
        <v>0.11996655984394594</v>
      </c>
      <c r="P117" s="643">
        <v>6449</v>
      </c>
    </row>
    <row r="118" spans="1:16" ht="15">
      <c r="A118" s="641">
        <v>390</v>
      </c>
      <c r="B118" s="339" t="s">
        <v>141</v>
      </c>
      <c r="C118" s="501">
        <v>8862</v>
      </c>
      <c r="D118" s="642">
        <v>384</v>
      </c>
      <c r="E118" s="652">
        <v>4.3331076506431955E-2</v>
      </c>
      <c r="F118" s="304">
        <v>342</v>
      </c>
      <c r="G118" s="652">
        <v>3.8591740013540959E-2</v>
      </c>
      <c r="H118" s="304">
        <v>420</v>
      </c>
      <c r="I118" s="652">
        <v>4.7393364928909949E-2</v>
      </c>
      <c r="J118" s="304">
        <v>855</v>
      </c>
      <c r="K118" s="652">
        <v>9.6479350033852398E-2</v>
      </c>
      <c r="L118" s="304">
        <v>1818</v>
      </c>
      <c r="M118" s="652">
        <v>0.20514556533513881</v>
      </c>
      <c r="N118" s="304">
        <v>820</v>
      </c>
      <c r="O118" s="652">
        <v>9.2529902956443241E-2</v>
      </c>
      <c r="P118" s="643">
        <v>4639</v>
      </c>
    </row>
    <row r="119" spans="1:16" ht="15">
      <c r="A119" s="641">
        <v>467</v>
      </c>
      <c r="B119" s="339" t="s">
        <v>151</v>
      </c>
      <c r="C119" s="501">
        <v>6955</v>
      </c>
      <c r="D119" s="642">
        <v>234</v>
      </c>
      <c r="E119" s="652">
        <v>3.3644859813084113E-2</v>
      </c>
      <c r="F119" s="304">
        <v>271</v>
      </c>
      <c r="G119" s="652">
        <v>3.8964773544212794E-2</v>
      </c>
      <c r="H119" s="304">
        <v>380</v>
      </c>
      <c r="I119" s="652">
        <v>5.4636951833213515E-2</v>
      </c>
      <c r="J119" s="304">
        <v>571</v>
      </c>
      <c r="K119" s="652">
        <v>8.209920920201294E-2</v>
      </c>
      <c r="L119" s="304">
        <v>1801</v>
      </c>
      <c r="M119" s="652">
        <v>0.2589503953989935</v>
      </c>
      <c r="N119" s="304">
        <v>1198</v>
      </c>
      <c r="O119" s="652">
        <v>0.17225017972681525</v>
      </c>
      <c r="P119" s="643">
        <v>4455</v>
      </c>
    </row>
    <row r="120" spans="1:16" ht="15">
      <c r="A120" s="641">
        <v>576</v>
      </c>
      <c r="B120" s="339" t="s">
        <v>169</v>
      </c>
      <c r="C120" s="501">
        <v>9148</v>
      </c>
      <c r="D120" s="642">
        <v>369</v>
      </c>
      <c r="E120" s="652">
        <v>4.0336685614341936E-2</v>
      </c>
      <c r="F120" s="304">
        <v>455</v>
      </c>
      <c r="G120" s="652">
        <v>4.9737647573240056E-2</v>
      </c>
      <c r="H120" s="304">
        <v>537</v>
      </c>
      <c r="I120" s="652">
        <v>5.8701355487538256E-2</v>
      </c>
      <c r="J120" s="304">
        <v>929</v>
      </c>
      <c r="K120" s="652">
        <v>0.1015522518583297</v>
      </c>
      <c r="L120" s="304">
        <v>2140</v>
      </c>
      <c r="M120" s="652">
        <v>0.23393091386095322</v>
      </c>
      <c r="N120" s="304">
        <v>1223</v>
      </c>
      <c r="O120" s="652">
        <v>0.13369042413642326</v>
      </c>
      <c r="P120" s="643">
        <v>5653</v>
      </c>
    </row>
    <row r="121" spans="1:16" ht="15">
      <c r="A121" s="641">
        <v>642</v>
      </c>
      <c r="B121" s="339" t="s">
        <v>187</v>
      </c>
      <c r="C121" s="501">
        <v>19124</v>
      </c>
      <c r="D121" s="642">
        <v>954</v>
      </c>
      <c r="E121" s="652">
        <v>4.9884961305166287E-2</v>
      </c>
      <c r="F121" s="304">
        <v>1051</v>
      </c>
      <c r="G121" s="652">
        <v>5.4957121941016526E-2</v>
      </c>
      <c r="H121" s="304">
        <v>1355</v>
      </c>
      <c r="I121" s="652">
        <v>7.0853377954402844E-2</v>
      </c>
      <c r="J121" s="304">
        <v>2152</v>
      </c>
      <c r="K121" s="652">
        <v>0.11252875967370843</v>
      </c>
      <c r="L121" s="304">
        <v>4903</v>
      </c>
      <c r="M121" s="652">
        <v>0.25637941853168794</v>
      </c>
      <c r="N121" s="304">
        <v>2440</v>
      </c>
      <c r="O121" s="652">
        <v>0.12758837063375864</v>
      </c>
      <c r="P121" s="643">
        <v>12855</v>
      </c>
    </row>
    <row r="122" spans="1:16" ht="15">
      <c r="A122" s="641">
        <v>679</v>
      </c>
      <c r="B122" s="339" t="s">
        <v>3127</v>
      </c>
      <c r="C122" s="501">
        <v>28471</v>
      </c>
      <c r="D122" s="642">
        <v>670</v>
      </c>
      <c r="E122" s="652">
        <v>2.3532717502019598E-2</v>
      </c>
      <c r="F122" s="304">
        <v>813</v>
      </c>
      <c r="G122" s="652">
        <v>2.8555372133047662E-2</v>
      </c>
      <c r="H122" s="304">
        <v>1118</v>
      </c>
      <c r="I122" s="652">
        <v>3.9268027115310314E-2</v>
      </c>
      <c r="J122" s="304">
        <v>1789</v>
      </c>
      <c r="K122" s="652">
        <v>6.2835868076288159E-2</v>
      </c>
      <c r="L122" s="304">
        <v>4804</v>
      </c>
      <c r="M122" s="652">
        <v>0.16873309683537635</v>
      </c>
      <c r="N122" s="304">
        <v>3657</v>
      </c>
      <c r="O122" s="652">
        <v>0.12844648941027711</v>
      </c>
      <c r="P122" s="643">
        <v>12851</v>
      </c>
    </row>
    <row r="123" spans="1:16" ht="15">
      <c r="A123" s="641">
        <v>789</v>
      </c>
      <c r="B123" s="339" t="s">
        <v>232</v>
      </c>
      <c r="C123" s="501">
        <v>16967</v>
      </c>
      <c r="D123" s="642">
        <v>509</v>
      </c>
      <c r="E123" s="652">
        <v>2.9999410620616489E-2</v>
      </c>
      <c r="F123" s="304">
        <v>597</v>
      </c>
      <c r="G123" s="652">
        <v>3.518594919549714E-2</v>
      </c>
      <c r="H123" s="304">
        <v>762</v>
      </c>
      <c r="I123" s="652">
        <v>4.491070902339836E-2</v>
      </c>
      <c r="J123" s="304">
        <v>1325</v>
      </c>
      <c r="K123" s="652">
        <v>7.8092768314964339E-2</v>
      </c>
      <c r="L123" s="304">
        <v>3488</v>
      </c>
      <c r="M123" s="652">
        <v>0.20557552896799669</v>
      </c>
      <c r="N123" s="304">
        <v>2506</v>
      </c>
      <c r="O123" s="652">
        <v>0.1476984735073967</v>
      </c>
      <c r="P123" s="643">
        <v>9187</v>
      </c>
    </row>
    <row r="124" spans="1:16" ht="15">
      <c r="A124" s="641">
        <v>792</v>
      </c>
      <c r="B124" s="339" t="s">
        <v>236</v>
      </c>
      <c r="C124" s="501">
        <v>6526</v>
      </c>
      <c r="D124" s="642">
        <v>205</v>
      </c>
      <c r="E124" s="652">
        <v>3.1412810297272449E-2</v>
      </c>
      <c r="F124" s="304">
        <v>223</v>
      </c>
      <c r="G124" s="652">
        <v>3.4171008274593934E-2</v>
      </c>
      <c r="H124" s="304">
        <v>234</v>
      </c>
      <c r="I124" s="652">
        <v>3.5856573705179286E-2</v>
      </c>
      <c r="J124" s="304">
        <v>553</v>
      </c>
      <c r="K124" s="652">
        <v>8.4737971192154454E-2</v>
      </c>
      <c r="L124" s="304">
        <v>1156</v>
      </c>
      <c r="M124" s="652">
        <v>0.17713760343242416</v>
      </c>
      <c r="N124" s="304">
        <v>732</v>
      </c>
      <c r="O124" s="652">
        <v>0.11216671774440699</v>
      </c>
      <c r="P124" s="643">
        <v>3103</v>
      </c>
    </row>
    <row r="125" spans="1:16" ht="15">
      <c r="A125" s="641">
        <v>809</v>
      </c>
      <c r="B125" s="339" t="s">
        <v>238</v>
      </c>
      <c r="C125" s="501">
        <v>11226</v>
      </c>
      <c r="D125" s="642">
        <v>150</v>
      </c>
      <c r="E125" s="652">
        <v>1.3361838588989846E-2</v>
      </c>
      <c r="F125" s="304">
        <v>191</v>
      </c>
      <c r="G125" s="652">
        <v>1.7014074469980402E-2</v>
      </c>
      <c r="H125" s="304">
        <v>236</v>
      </c>
      <c r="I125" s="652">
        <v>2.1022626046677356E-2</v>
      </c>
      <c r="J125" s="304">
        <v>501</v>
      </c>
      <c r="K125" s="652">
        <v>4.4628540887226086E-2</v>
      </c>
      <c r="L125" s="304">
        <v>1393</v>
      </c>
      <c r="M125" s="652">
        <v>0.12408694102975236</v>
      </c>
      <c r="N125" s="304">
        <v>1142</v>
      </c>
      <c r="O125" s="652">
        <v>0.10172813112417602</v>
      </c>
      <c r="P125" s="643">
        <v>3613</v>
      </c>
    </row>
    <row r="126" spans="1:16" ht="15">
      <c r="A126" s="641">
        <v>847</v>
      </c>
      <c r="B126" s="339" t="s">
        <v>246</v>
      </c>
      <c r="C126" s="501">
        <v>32336</v>
      </c>
      <c r="D126" s="642">
        <v>2191</v>
      </c>
      <c r="E126" s="652">
        <v>6.7757298367144975E-2</v>
      </c>
      <c r="F126" s="304">
        <v>2548</v>
      </c>
      <c r="G126" s="652">
        <v>7.879762493814943E-2</v>
      </c>
      <c r="H126" s="304">
        <v>2899</v>
      </c>
      <c r="I126" s="652">
        <v>8.9652399802078175E-2</v>
      </c>
      <c r="J126" s="304">
        <v>4663</v>
      </c>
      <c r="K126" s="652">
        <v>0.14420460168233548</v>
      </c>
      <c r="L126" s="304">
        <v>8771</v>
      </c>
      <c r="M126" s="652">
        <v>0.27124567046016823</v>
      </c>
      <c r="N126" s="304">
        <v>3594</v>
      </c>
      <c r="O126" s="652">
        <v>0.11114547253834735</v>
      </c>
      <c r="P126" s="643">
        <v>24666</v>
      </c>
    </row>
    <row r="127" spans="1:16" ht="15">
      <c r="A127" s="641">
        <v>856</v>
      </c>
      <c r="B127" s="339" t="s">
        <v>251</v>
      </c>
      <c r="C127" s="501">
        <v>6778</v>
      </c>
      <c r="D127" s="642">
        <v>152</v>
      </c>
      <c r="E127" s="652">
        <v>2.2425494246090291E-2</v>
      </c>
      <c r="F127" s="304">
        <v>190</v>
      </c>
      <c r="G127" s="652">
        <v>2.8031867807612864E-2</v>
      </c>
      <c r="H127" s="304">
        <v>242</v>
      </c>
      <c r="I127" s="652">
        <v>3.5703747418117437E-2</v>
      </c>
      <c r="J127" s="304">
        <v>376</v>
      </c>
      <c r="K127" s="652">
        <v>5.5473591029802302E-2</v>
      </c>
      <c r="L127" s="304">
        <v>1151</v>
      </c>
      <c r="M127" s="652">
        <v>0.16981410445559161</v>
      </c>
      <c r="N127" s="304">
        <v>855</v>
      </c>
      <c r="O127" s="652">
        <v>0.1261434051342579</v>
      </c>
      <c r="P127" s="643">
        <v>2966</v>
      </c>
    </row>
    <row r="128" spans="1:16" ht="15">
      <c r="A128" s="641">
        <v>861</v>
      </c>
      <c r="B128" s="339" t="s">
        <v>255</v>
      </c>
      <c r="C128" s="501">
        <v>12269</v>
      </c>
      <c r="D128" s="642">
        <v>331</v>
      </c>
      <c r="E128" s="652">
        <v>2.69785638601353E-2</v>
      </c>
      <c r="F128" s="304">
        <v>338</v>
      </c>
      <c r="G128" s="652">
        <v>2.7549107506724263E-2</v>
      </c>
      <c r="H128" s="304">
        <v>497</v>
      </c>
      <c r="I128" s="652">
        <v>4.0508598907816447E-2</v>
      </c>
      <c r="J128" s="304">
        <v>926</v>
      </c>
      <c r="K128" s="652">
        <v>7.5474773820197238E-2</v>
      </c>
      <c r="L128" s="304">
        <v>2349</v>
      </c>
      <c r="M128" s="652">
        <v>0.19145814654821094</v>
      </c>
      <c r="N128" s="304">
        <v>1496</v>
      </c>
      <c r="O128" s="652">
        <v>0.12193332789958432</v>
      </c>
      <c r="P128" s="643">
        <v>5937</v>
      </c>
    </row>
    <row r="129" spans="1:16">
      <c r="A129" s="638">
        <v>9</v>
      </c>
      <c r="B129" s="185" t="s">
        <v>3043</v>
      </c>
      <c r="C129" s="434">
        <v>4247875</v>
      </c>
      <c r="D129" s="639">
        <v>75540</v>
      </c>
      <c r="E129" s="653">
        <v>1.7783009151634641E-2</v>
      </c>
      <c r="F129" s="639">
        <v>84166</v>
      </c>
      <c r="G129" s="653">
        <v>1.9813671541653179E-2</v>
      </c>
      <c r="H129" s="65">
        <v>97521</v>
      </c>
      <c r="I129" s="653">
        <v>2.2957596445281465E-2</v>
      </c>
      <c r="J129" s="65">
        <v>206550</v>
      </c>
      <c r="K129" s="653">
        <v>0.18682721173841116</v>
      </c>
      <c r="L129" s="65">
        <v>458314</v>
      </c>
      <c r="M129" s="653">
        <v>0.41455108555157671</v>
      </c>
      <c r="N129" s="65">
        <v>183476</v>
      </c>
      <c r="O129" s="653">
        <v>0.16595647301339495</v>
      </c>
      <c r="P129" s="640">
        <v>1105567</v>
      </c>
    </row>
    <row r="130" spans="1:16" ht="15">
      <c r="A130" s="641">
        <v>1</v>
      </c>
      <c r="B130" s="339" t="s">
        <v>6</v>
      </c>
      <c r="C130" s="501">
        <v>2653729</v>
      </c>
      <c r="D130" s="642">
        <v>54026</v>
      </c>
      <c r="E130" s="652">
        <v>2.0358521913880431E-2</v>
      </c>
      <c r="F130" s="304">
        <v>60404</v>
      </c>
      <c r="G130" s="652">
        <v>2.2761932360086504E-2</v>
      </c>
      <c r="H130" s="304">
        <v>69679</v>
      </c>
      <c r="I130" s="652">
        <v>2.6257014186452345E-2</v>
      </c>
      <c r="J130" s="304">
        <v>149109</v>
      </c>
      <c r="K130" s="652">
        <v>5.6188480436397237E-2</v>
      </c>
      <c r="L130" s="304">
        <v>327423</v>
      </c>
      <c r="M130" s="652">
        <v>0.12338222930826773</v>
      </c>
      <c r="N130" s="304">
        <v>125930</v>
      </c>
      <c r="O130" s="652">
        <v>4.7453978910431321E-2</v>
      </c>
      <c r="P130" s="643">
        <v>786571</v>
      </c>
    </row>
    <row r="131" spans="1:16" ht="15">
      <c r="A131" s="641">
        <v>79</v>
      </c>
      <c r="B131" s="339" t="s">
        <v>41</v>
      </c>
      <c r="C131" s="501">
        <v>56928</v>
      </c>
      <c r="D131" s="642">
        <v>1352</v>
      </c>
      <c r="E131" s="652">
        <v>2.3749297358066329E-2</v>
      </c>
      <c r="F131" s="304">
        <v>1424</v>
      </c>
      <c r="G131" s="652">
        <v>2.501405283867341E-2</v>
      </c>
      <c r="H131" s="304">
        <v>1914</v>
      </c>
      <c r="I131" s="652">
        <v>3.362141652613828E-2</v>
      </c>
      <c r="J131" s="304">
        <v>3496</v>
      </c>
      <c r="K131" s="652">
        <v>6.1410905002810566E-2</v>
      </c>
      <c r="L131" s="304">
        <v>8623</v>
      </c>
      <c r="M131" s="652">
        <v>0.15147203485103991</v>
      </c>
      <c r="N131" s="304">
        <v>4072</v>
      </c>
      <c r="O131" s="652">
        <v>7.1528948847667223E-2</v>
      </c>
      <c r="P131" s="643">
        <v>20881</v>
      </c>
    </row>
    <row r="132" spans="1:16" ht="15">
      <c r="A132" s="641">
        <v>88</v>
      </c>
      <c r="B132" s="339" t="s">
        <v>45</v>
      </c>
      <c r="C132" s="501">
        <v>578376</v>
      </c>
      <c r="D132" s="642">
        <v>9326</v>
      </c>
      <c r="E132" s="652">
        <v>1.6124458829550326E-2</v>
      </c>
      <c r="F132" s="304">
        <v>10099</v>
      </c>
      <c r="G132" s="652">
        <v>1.7460959652544364E-2</v>
      </c>
      <c r="H132" s="304">
        <v>11845</v>
      </c>
      <c r="I132" s="652">
        <v>2.0479757113019904E-2</v>
      </c>
      <c r="J132" s="304">
        <v>23499</v>
      </c>
      <c r="K132" s="652">
        <v>4.0629279223204286E-2</v>
      </c>
      <c r="L132" s="304">
        <v>51011</v>
      </c>
      <c r="M132" s="652">
        <v>8.8196951464099477E-2</v>
      </c>
      <c r="N132" s="304">
        <v>19934</v>
      </c>
      <c r="O132" s="652">
        <v>3.4465468829965283E-2</v>
      </c>
      <c r="P132" s="643">
        <v>125714</v>
      </c>
    </row>
    <row r="133" spans="1:16" ht="15">
      <c r="A133" s="641">
        <v>129</v>
      </c>
      <c r="B133" s="339" t="s">
        <v>3128</v>
      </c>
      <c r="C133" s="501">
        <v>87385</v>
      </c>
      <c r="D133" s="642">
        <v>1316</v>
      </c>
      <c r="E133" s="652">
        <v>1.5059792870629972E-2</v>
      </c>
      <c r="F133" s="304">
        <v>1279</v>
      </c>
      <c r="G133" s="652">
        <v>1.4636379241288551E-2</v>
      </c>
      <c r="H133" s="304">
        <v>1599</v>
      </c>
      <c r="I133" s="652">
        <v>1.8298334954511643E-2</v>
      </c>
      <c r="J133" s="304">
        <v>3500</v>
      </c>
      <c r="K133" s="652">
        <v>4.0052640613377585E-2</v>
      </c>
      <c r="L133" s="304">
        <v>8513</v>
      </c>
      <c r="M133" s="652">
        <v>9.7419465583338097E-2</v>
      </c>
      <c r="N133" s="304">
        <v>4405</v>
      </c>
      <c r="O133" s="652">
        <v>5.0409109114836641E-2</v>
      </c>
      <c r="P133" s="643">
        <v>20612</v>
      </c>
    </row>
    <row r="134" spans="1:16" ht="15">
      <c r="A134" s="641">
        <v>212</v>
      </c>
      <c r="B134" s="339" t="s">
        <v>90</v>
      </c>
      <c r="C134" s="501">
        <v>85706</v>
      </c>
      <c r="D134" s="642">
        <v>1096</v>
      </c>
      <c r="E134" s="652">
        <v>1.2787902830606959E-2</v>
      </c>
      <c r="F134" s="304">
        <v>1301</v>
      </c>
      <c r="G134" s="652">
        <v>1.5179800714069026E-2</v>
      </c>
      <c r="H134" s="304">
        <v>1604</v>
      </c>
      <c r="I134" s="652">
        <v>1.8715142463771497E-2</v>
      </c>
      <c r="J134" s="304">
        <v>3295</v>
      </c>
      <c r="K134" s="652">
        <v>3.8445383053695194E-2</v>
      </c>
      <c r="L134" s="304">
        <v>8292</v>
      </c>
      <c r="M134" s="652">
        <v>9.6749352437402278E-2</v>
      </c>
      <c r="N134" s="304">
        <v>3957</v>
      </c>
      <c r="O134" s="652">
        <v>4.6169463048094647E-2</v>
      </c>
      <c r="P134" s="643">
        <v>19545</v>
      </c>
    </row>
    <row r="135" spans="1:16" ht="15">
      <c r="A135" s="641">
        <v>266</v>
      </c>
      <c r="B135" s="339" t="s">
        <v>104</v>
      </c>
      <c r="C135" s="501">
        <v>253699</v>
      </c>
      <c r="D135" s="642">
        <v>1441</v>
      </c>
      <c r="E135" s="652">
        <v>5.6799593218735591E-3</v>
      </c>
      <c r="F135" s="304">
        <v>1870</v>
      </c>
      <c r="G135" s="652">
        <v>7.3709395780038548E-3</v>
      </c>
      <c r="H135" s="304">
        <v>2084</v>
      </c>
      <c r="I135" s="652">
        <v>8.2144588666096443E-3</v>
      </c>
      <c r="J135" s="304">
        <v>4470</v>
      </c>
      <c r="K135" s="652">
        <v>1.7619304766672315E-2</v>
      </c>
      <c r="L135" s="304">
        <v>11116</v>
      </c>
      <c r="M135" s="652">
        <v>4.381570286047639E-2</v>
      </c>
      <c r="N135" s="304">
        <v>5893</v>
      </c>
      <c r="O135" s="652">
        <v>2.3228313868008939E-2</v>
      </c>
      <c r="P135" s="643">
        <v>26874</v>
      </c>
    </row>
    <row r="136" spans="1:16" ht="15">
      <c r="A136" s="641">
        <v>308</v>
      </c>
      <c r="B136" s="339" t="s">
        <v>112</v>
      </c>
      <c r="C136" s="501">
        <v>57024</v>
      </c>
      <c r="D136" s="642">
        <v>1141</v>
      </c>
      <c r="E136" s="652">
        <v>2.0009118967452302E-2</v>
      </c>
      <c r="F136" s="304">
        <v>1160</v>
      </c>
      <c r="G136" s="652">
        <v>2.0342312008978677E-2</v>
      </c>
      <c r="H136" s="304">
        <v>1410</v>
      </c>
      <c r="I136" s="652">
        <v>2.4726430976430975E-2</v>
      </c>
      <c r="J136" s="304">
        <v>2775</v>
      </c>
      <c r="K136" s="652">
        <v>4.8663720538720541E-2</v>
      </c>
      <c r="L136" s="304">
        <v>6430</v>
      </c>
      <c r="M136" s="652">
        <v>0.11275953984287318</v>
      </c>
      <c r="N136" s="304">
        <v>2983</v>
      </c>
      <c r="O136" s="652">
        <v>5.2311307519640853E-2</v>
      </c>
      <c r="P136" s="643">
        <v>15899</v>
      </c>
    </row>
    <row r="137" spans="1:16" ht="15">
      <c r="A137" s="641">
        <v>360</v>
      </c>
      <c r="B137" s="339" t="s">
        <v>3129</v>
      </c>
      <c r="C137" s="501">
        <v>303766</v>
      </c>
      <c r="D137" s="642">
        <v>4296</v>
      </c>
      <c r="E137" s="652">
        <v>1.4142464923658343E-2</v>
      </c>
      <c r="F137" s="304">
        <v>4744</v>
      </c>
      <c r="G137" s="652">
        <v>1.5617284357037983E-2</v>
      </c>
      <c r="H137" s="304">
        <v>5348</v>
      </c>
      <c r="I137" s="652">
        <v>1.7605656985969463E-2</v>
      </c>
      <c r="J137" s="304">
        <v>11938</v>
      </c>
      <c r="K137" s="652">
        <v>3.9299987490370877E-2</v>
      </c>
      <c r="L137" s="304">
        <v>26952</v>
      </c>
      <c r="M137" s="652">
        <v>8.8726190554571607E-2</v>
      </c>
      <c r="N137" s="304">
        <v>11438</v>
      </c>
      <c r="O137" s="652">
        <v>3.7653983658473958E-2</v>
      </c>
      <c r="P137" s="643">
        <v>64716</v>
      </c>
    </row>
    <row r="138" spans="1:16" ht="15">
      <c r="A138" s="641">
        <v>380</v>
      </c>
      <c r="B138" s="339" t="s">
        <v>139</v>
      </c>
      <c r="C138" s="501">
        <v>79103</v>
      </c>
      <c r="D138" s="642">
        <v>718</v>
      </c>
      <c r="E138" s="652">
        <v>9.0767733208601438E-3</v>
      </c>
      <c r="F138" s="304">
        <v>822</v>
      </c>
      <c r="G138" s="652">
        <v>1.0391514860371921E-2</v>
      </c>
      <c r="H138" s="304">
        <v>964</v>
      </c>
      <c r="I138" s="652">
        <v>1.2186642731628384E-2</v>
      </c>
      <c r="J138" s="304">
        <v>1948</v>
      </c>
      <c r="K138" s="652">
        <v>2.4626120374701337E-2</v>
      </c>
      <c r="L138" s="304">
        <v>4835</v>
      </c>
      <c r="M138" s="652">
        <v>6.1122839841725347E-2</v>
      </c>
      <c r="N138" s="304">
        <v>2692</v>
      </c>
      <c r="O138" s="652">
        <v>3.4031579080439425E-2</v>
      </c>
      <c r="P138" s="643">
        <v>11979</v>
      </c>
    </row>
    <row r="139" spans="1:16" ht="15.75" thickBot="1">
      <c r="A139" s="644">
        <v>631</v>
      </c>
      <c r="B139" s="645" t="s">
        <v>185</v>
      </c>
      <c r="C139" s="501">
        <v>92159</v>
      </c>
      <c r="D139" s="646">
        <v>828</v>
      </c>
      <c r="E139" s="654">
        <v>8.9844724877657101E-3</v>
      </c>
      <c r="F139" s="329">
        <v>1063</v>
      </c>
      <c r="G139" s="654">
        <v>1.1534413350839311E-2</v>
      </c>
      <c r="H139" s="329">
        <v>1074</v>
      </c>
      <c r="I139" s="654">
        <v>1.1653772284855521E-2</v>
      </c>
      <c r="J139" s="329">
        <v>2520</v>
      </c>
      <c r="K139" s="654">
        <v>2.7344046701895636E-2</v>
      </c>
      <c r="L139" s="329">
        <v>5119</v>
      </c>
      <c r="M139" s="654">
        <v>5.5545307566271337E-2</v>
      </c>
      <c r="N139" s="329">
        <v>2172</v>
      </c>
      <c r="O139" s="654">
        <v>2.356796406211005E-2</v>
      </c>
      <c r="P139" s="647">
        <v>12776</v>
      </c>
    </row>
    <row r="140" spans="1:16">
      <c r="B140" s="62"/>
    </row>
    <row r="141" spans="1:16">
      <c r="A141" s="648" t="s">
        <v>426</v>
      </c>
      <c r="B141" s="817" t="s">
        <v>735</v>
      </c>
      <c r="C141" s="818"/>
      <c r="D141" s="818"/>
      <c r="E141" s="818"/>
      <c r="F141" s="818"/>
      <c r="G141" s="818"/>
      <c r="H141" s="818"/>
      <c r="I141" s="818"/>
      <c r="J141" s="818"/>
      <c r="K141" s="818"/>
      <c r="L141" s="818"/>
      <c r="M141" s="819"/>
      <c r="N141" s="744" t="s">
        <v>269</v>
      </c>
    </row>
    <row r="142" spans="1:16">
      <c r="A142" s="649" t="s">
        <v>3141</v>
      </c>
      <c r="B142" s="820" t="s">
        <v>429</v>
      </c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</row>
    <row r="143" spans="1:16">
      <c r="B143" s="61"/>
    </row>
    <row r="144" spans="1:16">
      <c r="B144" s="650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M141"/>
  </mergeCells>
  <pageMargins left="0.75" right="0.75" top="1" bottom="1" header="0" footer="0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S144"/>
  <sheetViews>
    <sheetView showGridLines="0" view="pageBreakPreview" zoomScaleNormal="90" zoomScaleSheetLayoutView="100" workbookViewId="0">
      <pane xSplit="2" ySplit="5" topLeftCell="C6" activePane="bottomRight" state="frozen"/>
      <selection pane="bottomRight" activeCell="S1" sqref="S1:AD1048576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4.42578125" bestFit="1" customWidth="1"/>
    <col min="2" max="2" width="20.140625" style="58" customWidth="1"/>
    <col min="3" max="17" width="11.42578125" style="63"/>
    <col min="18" max="18" width="12.5703125" style="63" customWidth="1"/>
    <col min="19" max="16384" width="11.42578125" style="63"/>
  </cols>
  <sheetData>
    <row r="1" spans="1:19" ht="90.75" customHeight="1" thickBot="1">
      <c r="A1" s="204"/>
      <c r="B1" s="205"/>
      <c r="C1" s="982" t="s">
        <v>3149</v>
      </c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3"/>
      <c r="R1" s="608" t="s">
        <v>433</v>
      </c>
    </row>
    <row r="2" spans="1:19" ht="15" customHeight="1">
      <c r="A2" s="960"/>
      <c r="B2" s="964" t="s">
        <v>3088</v>
      </c>
      <c r="C2" s="962" t="s">
        <v>281</v>
      </c>
      <c r="D2" s="965" t="s">
        <v>3132</v>
      </c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7"/>
      <c r="R2" s="984" t="s">
        <v>3133</v>
      </c>
    </row>
    <row r="3" spans="1:19" ht="12.75" customHeight="1">
      <c r="A3" s="960"/>
      <c r="B3" s="964"/>
      <c r="C3" s="963"/>
      <c r="D3" s="968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70"/>
      <c r="R3" s="984"/>
    </row>
    <row r="4" spans="1:19" ht="18.75" customHeight="1">
      <c r="A4" s="960"/>
      <c r="B4" s="964"/>
      <c r="C4" s="963"/>
      <c r="D4" s="554" t="s">
        <v>3134</v>
      </c>
      <c r="E4" s="554" t="s">
        <v>484</v>
      </c>
      <c r="F4" s="554" t="s">
        <v>3135</v>
      </c>
      <c r="G4" s="554" t="s">
        <v>484</v>
      </c>
      <c r="H4" s="554" t="s">
        <v>3136</v>
      </c>
      <c r="I4" s="554" t="s">
        <v>484</v>
      </c>
      <c r="J4" s="554" t="s">
        <v>3137</v>
      </c>
      <c r="K4" s="554" t="s">
        <v>484</v>
      </c>
      <c r="L4" s="554" t="s">
        <v>3138</v>
      </c>
      <c r="M4" s="554" t="s">
        <v>484</v>
      </c>
      <c r="N4" s="554" t="s">
        <v>3139</v>
      </c>
      <c r="O4" s="554" t="s">
        <v>484</v>
      </c>
      <c r="P4" s="554" t="s">
        <v>3140</v>
      </c>
      <c r="Q4" s="554" t="s">
        <v>484</v>
      </c>
      <c r="R4" s="984"/>
    </row>
    <row r="5" spans="1:19" ht="20.25" customHeight="1">
      <c r="A5" s="960"/>
      <c r="B5" s="555" t="s">
        <v>3109</v>
      </c>
      <c r="C5" s="556">
        <v>6994792</v>
      </c>
      <c r="D5" s="556">
        <v>13948</v>
      </c>
      <c r="E5" s="557">
        <v>0.34160126942049013</v>
      </c>
      <c r="F5" s="556">
        <v>132967</v>
      </c>
      <c r="G5" s="558">
        <v>3.2565024369826725</v>
      </c>
      <c r="H5" s="556">
        <v>432596</v>
      </c>
      <c r="I5" s="557">
        <v>10.594733491986403</v>
      </c>
      <c r="J5" s="556">
        <v>2039477</v>
      </c>
      <c r="K5" s="559">
        <v>49.948948390729356</v>
      </c>
      <c r="L5" s="556">
        <v>751567</v>
      </c>
      <c r="M5" s="559">
        <v>18.406670580337646</v>
      </c>
      <c r="N5" s="556">
        <v>608570</v>
      </c>
      <c r="O5" s="560">
        <v>14.904522837053893</v>
      </c>
      <c r="P5" s="556">
        <v>103998</v>
      </c>
      <c r="Q5" s="560">
        <v>2.547020993489542</v>
      </c>
      <c r="R5" s="607">
        <v>4083123</v>
      </c>
    </row>
    <row r="6" spans="1:19" ht="24.75" customHeight="1">
      <c r="A6" s="17">
        <v>1</v>
      </c>
      <c r="B6" s="64" t="s">
        <v>288</v>
      </c>
      <c r="C6" s="453">
        <v>112081</v>
      </c>
      <c r="D6" s="65">
        <v>119</v>
      </c>
      <c r="E6" s="68">
        <v>0.44216549622858842</v>
      </c>
      <c r="F6" s="65">
        <v>1109</v>
      </c>
      <c r="G6" s="68">
        <v>4.1206851707353325</v>
      </c>
      <c r="H6" s="65">
        <v>3189</v>
      </c>
      <c r="I6" s="68">
        <v>11.84929216363839</v>
      </c>
      <c r="J6" s="65">
        <v>14497</v>
      </c>
      <c r="K6" s="68">
        <v>53.866161334670984</v>
      </c>
      <c r="L6" s="65">
        <v>5240</v>
      </c>
      <c r="M6" s="68">
        <v>19.470144539813472</v>
      </c>
      <c r="N6" s="65">
        <v>2443</v>
      </c>
      <c r="O6" s="68">
        <v>9.0773975402221971</v>
      </c>
      <c r="P6" s="65">
        <v>316</v>
      </c>
      <c r="Q6" s="68">
        <v>1.1741537546910414</v>
      </c>
      <c r="R6" s="174">
        <v>26913</v>
      </c>
      <c r="S6"/>
    </row>
    <row r="7" spans="1:19" ht="15">
      <c r="A7" s="347">
        <v>142</v>
      </c>
      <c r="B7" s="347" t="s">
        <v>67</v>
      </c>
      <c r="C7" s="501">
        <v>4746</v>
      </c>
      <c r="D7" s="304">
        <v>3</v>
      </c>
      <c r="E7" s="303">
        <v>0.37220843672456577</v>
      </c>
      <c r="F7" s="304">
        <v>21</v>
      </c>
      <c r="G7" s="303">
        <v>2.6054590570719602</v>
      </c>
      <c r="H7" s="304">
        <v>79</v>
      </c>
      <c r="I7" s="303">
        <v>9.8014888337468982</v>
      </c>
      <c r="J7" s="304">
        <v>359</v>
      </c>
      <c r="K7" s="303">
        <v>44.540942928039698</v>
      </c>
      <c r="L7" s="304">
        <v>154</v>
      </c>
      <c r="M7" s="303">
        <v>19.106699751861044</v>
      </c>
      <c r="N7" s="304">
        <v>151</v>
      </c>
      <c r="O7" s="303">
        <v>18.734491315136477</v>
      </c>
      <c r="P7" s="304">
        <v>39</v>
      </c>
      <c r="Q7" s="303">
        <v>4.838709677419355</v>
      </c>
      <c r="R7" s="353">
        <v>806</v>
      </c>
      <c r="S7"/>
    </row>
    <row r="8" spans="1:19" ht="15">
      <c r="A8" s="347">
        <v>425</v>
      </c>
      <c r="B8" s="347" t="s">
        <v>147</v>
      </c>
      <c r="C8" s="501">
        <v>8638</v>
      </c>
      <c r="D8" s="304">
        <v>9</v>
      </c>
      <c r="E8" s="303">
        <v>0.39404553415061294</v>
      </c>
      <c r="F8" s="304">
        <v>91</v>
      </c>
      <c r="G8" s="303">
        <v>3.9842381786339756</v>
      </c>
      <c r="H8" s="304">
        <v>274</v>
      </c>
      <c r="I8" s="303">
        <v>11.996497373029772</v>
      </c>
      <c r="J8" s="304">
        <v>1289</v>
      </c>
      <c r="K8" s="303">
        <v>56.436077057793341</v>
      </c>
      <c r="L8" s="304">
        <v>402</v>
      </c>
      <c r="M8" s="303">
        <v>17.600700525394046</v>
      </c>
      <c r="N8" s="304">
        <v>188</v>
      </c>
      <c r="O8" s="303">
        <v>8.2311733800350257</v>
      </c>
      <c r="P8" s="304">
        <v>31</v>
      </c>
      <c r="Q8" s="303">
        <v>1.3572679509632224</v>
      </c>
      <c r="R8" s="353">
        <v>2284</v>
      </c>
      <c r="S8"/>
    </row>
    <row r="9" spans="1:19" ht="15">
      <c r="A9" s="347">
        <v>579</v>
      </c>
      <c r="B9" s="347" t="s">
        <v>171</v>
      </c>
      <c r="C9" s="501">
        <v>42638</v>
      </c>
      <c r="D9" s="304">
        <v>70</v>
      </c>
      <c r="E9" s="303">
        <v>0.45036350768834843</v>
      </c>
      <c r="F9" s="304">
        <v>650</v>
      </c>
      <c r="G9" s="303">
        <v>4.1819468571060927</v>
      </c>
      <c r="H9" s="304">
        <v>1897</v>
      </c>
      <c r="I9" s="303">
        <v>12.204851058354244</v>
      </c>
      <c r="J9" s="304">
        <v>8042</v>
      </c>
      <c r="K9" s="303">
        <v>51.740333268995684</v>
      </c>
      <c r="L9" s="304">
        <v>3202</v>
      </c>
      <c r="M9" s="303">
        <v>20.600913594544167</v>
      </c>
      <c r="N9" s="304">
        <v>1485</v>
      </c>
      <c r="O9" s="303">
        <v>9.5541401273885356</v>
      </c>
      <c r="P9" s="304">
        <v>197</v>
      </c>
      <c r="Q9" s="303">
        <v>1.2674515859229236</v>
      </c>
      <c r="R9" s="353">
        <v>15543</v>
      </c>
      <c r="S9"/>
    </row>
    <row r="10" spans="1:19" ht="15">
      <c r="A10" s="347">
        <v>585</v>
      </c>
      <c r="B10" s="347" t="s">
        <v>173</v>
      </c>
      <c r="C10" s="501">
        <v>15123</v>
      </c>
      <c r="D10" s="304">
        <v>15</v>
      </c>
      <c r="E10" s="303">
        <v>0.48891786179921776</v>
      </c>
      <c r="F10" s="304">
        <v>116</v>
      </c>
      <c r="G10" s="303">
        <v>3.7809647979139509</v>
      </c>
      <c r="H10" s="304">
        <v>306</v>
      </c>
      <c r="I10" s="303">
        <v>9.973924380704041</v>
      </c>
      <c r="J10" s="304">
        <v>1561</v>
      </c>
      <c r="K10" s="303">
        <v>50.880052151238594</v>
      </c>
      <c r="L10" s="304">
        <v>675</v>
      </c>
      <c r="M10" s="303">
        <v>22.001303780964797</v>
      </c>
      <c r="N10" s="304">
        <v>353</v>
      </c>
      <c r="O10" s="303">
        <v>11.505867014341591</v>
      </c>
      <c r="P10" s="304">
        <v>42</v>
      </c>
      <c r="Q10" s="303">
        <v>1.3689700130378095</v>
      </c>
      <c r="R10" s="353">
        <v>3068</v>
      </c>
      <c r="S10"/>
    </row>
    <row r="11" spans="1:19" ht="15">
      <c r="A11" s="347">
        <v>591</v>
      </c>
      <c r="B11" s="347" t="s">
        <v>175</v>
      </c>
      <c r="C11" s="501">
        <v>19871</v>
      </c>
      <c r="D11" s="304">
        <v>15</v>
      </c>
      <c r="E11" s="303">
        <v>0.37369207772795215</v>
      </c>
      <c r="F11" s="304">
        <v>184</v>
      </c>
      <c r="G11" s="303">
        <v>4.5839561534628803</v>
      </c>
      <c r="H11" s="304">
        <v>544</v>
      </c>
      <c r="I11" s="303">
        <v>13.552566018933732</v>
      </c>
      <c r="J11" s="304">
        <v>2452</v>
      </c>
      <c r="K11" s="303">
        <v>61.086198305929251</v>
      </c>
      <c r="L11" s="304">
        <v>599</v>
      </c>
      <c r="M11" s="303">
        <v>14.922770303936222</v>
      </c>
      <c r="N11" s="304">
        <v>214</v>
      </c>
      <c r="O11" s="303">
        <v>5.3313403089187839</v>
      </c>
      <c r="P11" s="304">
        <v>6</v>
      </c>
      <c r="Q11" s="303">
        <v>0.14947683109118087</v>
      </c>
      <c r="R11" s="353">
        <v>4014</v>
      </c>
      <c r="S11"/>
    </row>
    <row r="12" spans="1:19" ht="15">
      <c r="A12" s="347">
        <v>893</v>
      </c>
      <c r="B12" s="347" t="s">
        <v>265</v>
      </c>
      <c r="C12" s="501">
        <v>21065</v>
      </c>
      <c r="D12" s="304">
        <v>7</v>
      </c>
      <c r="E12" s="303">
        <v>0.58430717863105175</v>
      </c>
      <c r="F12" s="304">
        <v>47</v>
      </c>
      <c r="G12" s="303">
        <v>3.9232053422370621</v>
      </c>
      <c r="H12" s="304">
        <v>89</v>
      </c>
      <c r="I12" s="303">
        <v>7.4290484140233719</v>
      </c>
      <c r="J12" s="304">
        <v>794</v>
      </c>
      <c r="K12" s="303">
        <v>66.277128547579295</v>
      </c>
      <c r="L12" s="304">
        <v>208</v>
      </c>
      <c r="M12" s="303">
        <v>17.362270450751254</v>
      </c>
      <c r="N12" s="304">
        <v>52</v>
      </c>
      <c r="O12" s="303">
        <v>4.3405676126878134</v>
      </c>
      <c r="P12" s="304">
        <v>1</v>
      </c>
      <c r="Q12" s="303">
        <v>8.347245409015025E-2</v>
      </c>
      <c r="R12" s="353">
        <v>1198</v>
      </c>
      <c r="S12"/>
    </row>
    <row r="13" spans="1:19">
      <c r="A13" s="17">
        <v>2</v>
      </c>
      <c r="B13" s="64" t="s">
        <v>295</v>
      </c>
      <c r="C13" s="453">
        <v>273045</v>
      </c>
      <c r="D13" s="66">
        <v>213</v>
      </c>
      <c r="E13" s="69">
        <v>0.57211925866236901</v>
      </c>
      <c r="F13" s="66">
        <v>1700</v>
      </c>
      <c r="G13" s="69">
        <v>4.5662100456620998</v>
      </c>
      <c r="H13" s="66">
        <v>5088</v>
      </c>
      <c r="I13" s="69">
        <v>13.666398066075747</v>
      </c>
      <c r="J13" s="66">
        <v>21639</v>
      </c>
      <c r="K13" s="69">
        <v>58.12248186946011</v>
      </c>
      <c r="L13" s="66">
        <v>5873</v>
      </c>
      <c r="M13" s="69">
        <v>15.774912704807949</v>
      </c>
      <c r="N13" s="66">
        <v>2456</v>
      </c>
      <c r="O13" s="70">
        <v>6.5968305130271281</v>
      </c>
      <c r="P13" s="66">
        <v>261</v>
      </c>
      <c r="Q13" s="70">
        <v>0.70104754230459299</v>
      </c>
      <c r="R13" s="252">
        <v>37230</v>
      </c>
      <c r="S13"/>
    </row>
    <row r="14" spans="1:19" ht="15">
      <c r="A14" s="347">
        <v>120</v>
      </c>
      <c r="B14" s="347" t="s">
        <v>57</v>
      </c>
      <c r="C14" s="501">
        <v>31798</v>
      </c>
      <c r="D14" s="304">
        <v>1</v>
      </c>
      <c r="E14" s="303">
        <v>7.3099415204678359E-2</v>
      </c>
      <c r="F14" s="304">
        <v>52</v>
      </c>
      <c r="G14" s="303">
        <v>3.8011695906432745</v>
      </c>
      <c r="H14" s="304">
        <v>127</v>
      </c>
      <c r="I14" s="303">
        <v>9.283625730994153</v>
      </c>
      <c r="J14" s="304">
        <v>857</v>
      </c>
      <c r="K14" s="303">
        <v>62.646198830409361</v>
      </c>
      <c r="L14" s="304">
        <v>236</v>
      </c>
      <c r="M14" s="303">
        <v>17.251461988304094</v>
      </c>
      <c r="N14" s="304">
        <v>84</v>
      </c>
      <c r="O14" s="303">
        <v>6.140350877192982</v>
      </c>
      <c r="P14" s="304">
        <v>11</v>
      </c>
      <c r="Q14" s="303">
        <v>0.80409356725146197</v>
      </c>
      <c r="R14" s="353">
        <v>1368</v>
      </c>
      <c r="S14"/>
    </row>
    <row r="15" spans="1:19" ht="15">
      <c r="A15" s="347">
        <v>154</v>
      </c>
      <c r="B15" s="347" t="s">
        <v>77</v>
      </c>
      <c r="C15" s="501">
        <v>99959</v>
      </c>
      <c r="D15" s="304">
        <v>129</v>
      </c>
      <c r="E15" s="303">
        <v>0.59269469331495517</v>
      </c>
      <c r="F15" s="304">
        <v>981</v>
      </c>
      <c r="G15" s="303">
        <v>4.50723638869745</v>
      </c>
      <c r="H15" s="304">
        <v>3064</v>
      </c>
      <c r="I15" s="303">
        <v>14.077647599356766</v>
      </c>
      <c r="J15" s="304">
        <v>12208</v>
      </c>
      <c r="K15" s="303">
        <v>56.090052837123828</v>
      </c>
      <c r="L15" s="304">
        <v>3652</v>
      </c>
      <c r="M15" s="303">
        <v>16.779232713071444</v>
      </c>
      <c r="N15" s="304">
        <v>1572</v>
      </c>
      <c r="O15" s="303">
        <v>7.2226050999310818</v>
      </c>
      <c r="P15" s="304">
        <v>159</v>
      </c>
      <c r="Q15" s="303">
        <v>0.73053066850447967</v>
      </c>
      <c r="R15" s="353">
        <v>21765</v>
      </c>
      <c r="S15"/>
    </row>
    <row r="16" spans="1:19" ht="15">
      <c r="A16" s="347">
        <v>250</v>
      </c>
      <c r="B16" s="347" t="s">
        <v>99</v>
      </c>
      <c r="C16" s="501">
        <v>56392</v>
      </c>
      <c r="D16" s="304">
        <v>58</v>
      </c>
      <c r="E16" s="303">
        <v>0.64053009387078963</v>
      </c>
      <c r="F16" s="304">
        <v>431</v>
      </c>
      <c r="G16" s="303">
        <v>4.7598012147984541</v>
      </c>
      <c r="H16" s="304">
        <v>1440</v>
      </c>
      <c r="I16" s="303">
        <v>15.90281612368857</v>
      </c>
      <c r="J16" s="304">
        <v>5280</v>
      </c>
      <c r="K16" s="303">
        <v>58.310325786858087</v>
      </c>
      <c r="L16" s="304">
        <v>1218</v>
      </c>
      <c r="M16" s="303">
        <v>13.451131971286582</v>
      </c>
      <c r="N16" s="304">
        <v>553</v>
      </c>
      <c r="O16" s="303">
        <v>6.1071231363887355</v>
      </c>
      <c r="P16" s="304">
        <v>75</v>
      </c>
      <c r="Q16" s="303">
        <v>0.82827167310877969</v>
      </c>
      <c r="R16" s="353">
        <v>9055</v>
      </c>
      <c r="S16"/>
    </row>
    <row r="17" spans="1:19" ht="15">
      <c r="A17" s="347">
        <v>495</v>
      </c>
      <c r="B17" s="347" t="s">
        <v>161</v>
      </c>
      <c r="C17" s="501">
        <v>28653</v>
      </c>
      <c r="D17" s="304">
        <v>6</v>
      </c>
      <c r="E17" s="303">
        <v>0.4838709677419355</v>
      </c>
      <c r="F17" s="304">
        <v>63</v>
      </c>
      <c r="G17" s="303">
        <v>5.0806451612903221</v>
      </c>
      <c r="H17" s="304">
        <v>120</v>
      </c>
      <c r="I17" s="303">
        <v>9.67741935483871</v>
      </c>
      <c r="J17" s="304">
        <v>801</v>
      </c>
      <c r="K17" s="303">
        <v>64.596774193548384</v>
      </c>
      <c r="L17" s="304">
        <v>197</v>
      </c>
      <c r="M17" s="303">
        <v>15.887096774193548</v>
      </c>
      <c r="N17" s="304">
        <v>50</v>
      </c>
      <c r="O17" s="303">
        <v>4.032258064516129</v>
      </c>
      <c r="P17" s="304">
        <v>3</v>
      </c>
      <c r="Q17" s="303">
        <v>0.24193548387096775</v>
      </c>
      <c r="R17" s="353">
        <v>1240</v>
      </c>
      <c r="S17"/>
    </row>
    <row r="18" spans="1:19" ht="15">
      <c r="A18" s="347">
        <v>790</v>
      </c>
      <c r="B18" s="347" t="s">
        <v>234</v>
      </c>
      <c r="C18" s="501">
        <v>29319</v>
      </c>
      <c r="D18" s="304">
        <v>6</v>
      </c>
      <c r="E18" s="303">
        <v>0.31007751937984496</v>
      </c>
      <c r="F18" s="304">
        <v>79</v>
      </c>
      <c r="G18" s="303">
        <v>4.0826873385012918</v>
      </c>
      <c r="H18" s="304">
        <v>169</v>
      </c>
      <c r="I18" s="303">
        <v>8.7338501291989665</v>
      </c>
      <c r="J18" s="304">
        <v>1267</v>
      </c>
      <c r="K18" s="303">
        <v>65.478036175710599</v>
      </c>
      <c r="L18" s="304">
        <v>322</v>
      </c>
      <c r="M18" s="303">
        <v>16.640826873385013</v>
      </c>
      <c r="N18" s="304">
        <v>85</v>
      </c>
      <c r="O18" s="303">
        <v>4.3927648578811365</v>
      </c>
      <c r="P18" s="304">
        <v>7</v>
      </c>
      <c r="Q18" s="303">
        <v>0.36175710594315241</v>
      </c>
      <c r="R18" s="353">
        <v>1935</v>
      </c>
      <c r="S18"/>
    </row>
    <row r="19" spans="1:19" ht="15">
      <c r="A19" s="347">
        <v>895</v>
      </c>
      <c r="B19" s="347" t="s">
        <v>267</v>
      </c>
      <c r="C19" s="501">
        <v>26924</v>
      </c>
      <c r="D19" s="304">
        <v>13</v>
      </c>
      <c r="E19" s="303">
        <v>0.69630423138725228</v>
      </c>
      <c r="F19" s="304">
        <v>94</v>
      </c>
      <c r="G19" s="303">
        <v>5.034815211569363</v>
      </c>
      <c r="H19" s="304">
        <v>168</v>
      </c>
      <c r="I19" s="303">
        <v>8.9983931440814136</v>
      </c>
      <c r="J19" s="304">
        <v>1226</v>
      </c>
      <c r="K19" s="303">
        <v>65.666845206213182</v>
      </c>
      <c r="L19" s="304">
        <v>248</v>
      </c>
      <c r="M19" s="303">
        <v>13.283342260310659</v>
      </c>
      <c r="N19" s="304">
        <v>112</v>
      </c>
      <c r="O19" s="303">
        <v>5.9989287627209427</v>
      </c>
      <c r="P19" s="304">
        <v>6</v>
      </c>
      <c r="Q19" s="303">
        <v>0.32137118371719336</v>
      </c>
      <c r="R19" s="353">
        <v>1867</v>
      </c>
      <c r="S19"/>
    </row>
    <row r="20" spans="1:19">
      <c r="A20" s="17">
        <v>3</v>
      </c>
      <c r="B20" s="64" t="s">
        <v>3039</v>
      </c>
      <c r="C20" s="434">
        <v>550634</v>
      </c>
      <c r="D20" s="66">
        <v>1086</v>
      </c>
      <c r="E20" s="69">
        <v>0.55019099632192758</v>
      </c>
      <c r="F20" s="66">
        <v>10975</v>
      </c>
      <c r="G20" s="69">
        <v>5.560171440730346</v>
      </c>
      <c r="H20" s="66">
        <v>30930</v>
      </c>
      <c r="I20" s="69">
        <v>15.669804342759871</v>
      </c>
      <c r="J20" s="66">
        <v>106128</v>
      </c>
      <c r="K20" s="69">
        <v>53.766731176476547</v>
      </c>
      <c r="L20" s="66">
        <v>32103</v>
      </c>
      <c r="M20" s="69">
        <v>16.264071413372783</v>
      </c>
      <c r="N20" s="66">
        <v>14819</v>
      </c>
      <c r="O20" s="70">
        <v>7.5076246542307965</v>
      </c>
      <c r="P20" s="66">
        <v>1345</v>
      </c>
      <c r="Q20" s="70">
        <v>0.68140597610772802</v>
      </c>
      <c r="R20" s="252">
        <v>197386</v>
      </c>
      <c r="S20"/>
    </row>
    <row r="21" spans="1:19" ht="15">
      <c r="A21" s="347">
        <v>45</v>
      </c>
      <c r="B21" s="347" t="s">
        <v>32</v>
      </c>
      <c r="C21" s="501">
        <v>133811</v>
      </c>
      <c r="D21" s="304">
        <v>407</v>
      </c>
      <c r="E21" s="303">
        <v>0.48608622954735464</v>
      </c>
      <c r="F21" s="304">
        <v>4248</v>
      </c>
      <c r="G21" s="303">
        <v>5.0734503762092436</v>
      </c>
      <c r="H21" s="304">
        <v>12784</v>
      </c>
      <c r="I21" s="303">
        <v>15.268123731040248</v>
      </c>
      <c r="J21" s="304">
        <v>44618</v>
      </c>
      <c r="K21" s="303">
        <v>53.287949361041441</v>
      </c>
      <c r="L21" s="304">
        <v>14283</v>
      </c>
      <c r="M21" s="303">
        <v>17.058402006449302</v>
      </c>
      <c r="N21" s="304">
        <v>6805</v>
      </c>
      <c r="O21" s="303">
        <v>8.1273139854293568</v>
      </c>
      <c r="P21" s="304">
        <v>585</v>
      </c>
      <c r="Q21" s="303">
        <v>0.6986743102830526</v>
      </c>
      <c r="R21" s="353">
        <v>83730</v>
      </c>
      <c r="S21"/>
    </row>
    <row r="22" spans="1:19" ht="15">
      <c r="A22" s="347">
        <v>51</v>
      </c>
      <c r="B22" s="347" t="s">
        <v>35</v>
      </c>
      <c r="C22" s="501">
        <v>31953</v>
      </c>
      <c r="D22" s="304">
        <v>24</v>
      </c>
      <c r="E22" s="303">
        <v>0.62646828504306973</v>
      </c>
      <c r="F22" s="304">
        <v>187</v>
      </c>
      <c r="G22" s="303">
        <v>4.8812320542939176</v>
      </c>
      <c r="H22" s="304">
        <v>504</v>
      </c>
      <c r="I22" s="303">
        <v>13.155833985904463</v>
      </c>
      <c r="J22" s="304">
        <v>1991</v>
      </c>
      <c r="K22" s="303">
        <v>51.970764813364653</v>
      </c>
      <c r="L22" s="304">
        <v>731</v>
      </c>
      <c r="M22" s="303">
        <v>19.081179848603497</v>
      </c>
      <c r="N22" s="304">
        <v>346</v>
      </c>
      <c r="O22" s="303">
        <v>9.0315844427042542</v>
      </c>
      <c r="P22" s="304">
        <v>48</v>
      </c>
      <c r="Q22" s="303">
        <v>1.2529365700861395</v>
      </c>
      <c r="R22" s="353">
        <v>3831</v>
      </c>
      <c r="S22"/>
    </row>
    <row r="23" spans="1:19" ht="15">
      <c r="A23" s="347">
        <v>147</v>
      </c>
      <c r="B23" s="347" t="s">
        <v>71</v>
      </c>
      <c r="C23" s="501">
        <v>53572</v>
      </c>
      <c r="D23" s="304">
        <v>164</v>
      </c>
      <c r="E23" s="303">
        <v>0.62469051156058353</v>
      </c>
      <c r="F23" s="304">
        <v>1604</v>
      </c>
      <c r="G23" s="303">
        <v>6.1097779301413171</v>
      </c>
      <c r="H23" s="304">
        <v>4307</v>
      </c>
      <c r="I23" s="303">
        <v>16.40574410543557</v>
      </c>
      <c r="J23" s="304">
        <v>14262</v>
      </c>
      <c r="K23" s="303">
        <v>54.325219974860019</v>
      </c>
      <c r="L23" s="304">
        <v>3904</v>
      </c>
      <c r="M23" s="303">
        <v>14.870681445929989</v>
      </c>
      <c r="N23" s="304">
        <v>1871</v>
      </c>
      <c r="O23" s="303">
        <v>7.1268045556698283</v>
      </c>
      <c r="P23" s="304">
        <v>141</v>
      </c>
      <c r="Q23" s="303">
        <v>0.53708147640269677</v>
      </c>
      <c r="R23" s="353">
        <v>26253</v>
      </c>
      <c r="S23"/>
    </row>
    <row r="24" spans="1:19" ht="15">
      <c r="A24" s="347">
        <v>172</v>
      </c>
      <c r="B24" s="347" t="s">
        <v>79</v>
      </c>
      <c r="C24" s="501">
        <v>62678</v>
      </c>
      <c r="D24" s="304">
        <v>168</v>
      </c>
      <c r="E24" s="303">
        <v>0.54254803810754082</v>
      </c>
      <c r="F24" s="304">
        <v>1812</v>
      </c>
      <c r="G24" s="303">
        <v>5.8517681253027618</v>
      </c>
      <c r="H24" s="304">
        <v>4943</v>
      </c>
      <c r="I24" s="303">
        <v>15.963184240271275</v>
      </c>
      <c r="J24" s="304">
        <v>16489</v>
      </c>
      <c r="K24" s="303">
        <v>53.250444049733566</v>
      </c>
      <c r="L24" s="304">
        <v>5102</v>
      </c>
      <c r="M24" s="303">
        <v>16.476667204908768</v>
      </c>
      <c r="N24" s="304">
        <v>2251</v>
      </c>
      <c r="O24" s="303">
        <v>7.26949782011949</v>
      </c>
      <c r="P24" s="304">
        <v>200</v>
      </c>
      <c r="Q24" s="303">
        <v>0.64589052155659621</v>
      </c>
      <c r="R24" s="353">
        <v>30965</v>
      </c>
      <c r="S24"/>
    </row>
    <row r="25" spans="1:19" ht="15">
      <c r="A25" s="347">
        <v>475</v>
      </c>
      <c r="B25" s="347" t="s">
        <v>153</v>
      </c>
      <c r="C25" s="501">
        <v>5483</v>
      </c>
      <c r="D25" s="304">
        <v>1</v>
      </c>
      <c r="E25" s="303">
        <v>0.39215686274509803</v>
      </c>
      <c r="F25" s="304">
        <v>12</v>
      </c>
      <c r="G25" s="303">
        <v>4.7058823529411766</v>
      </c>
      <c r="H25" s="304">
        <v>22</v>
      </c>
      <c r="I25" s="303">
        <v>8.6274509803921564</v>
      </c>
      <c r="J25" s="304">
        <v>140</v>
      </c>
      <c r="K25" s="303">
        <v>54.901960784313729</v>
      </c>
      <c r="L25" s="304">
        <v>50</v>
      </c>
      <c r="M25" s="303">
        <v>19.607843137254903</v>
      </c>
      <c r="N25" s="304">
        <v>27</v>
      </c>
      <c r="O25" s="303">
        <v>10.588235294117647</v>
      </c>
      <c r="P25" s="304">
        <v>3</v>
      </c>
      <c r="Q25" s="303">
        <v>1.1764705882352942</v>
      </c>
      <c r="R25" s="353">
        <v>255</v>
      </c>
      <c r="S25"/>
    </row>
    <row r="26" spans="1:19" ht="15">
      <c r="A26" s="347">
        <v>480</v>
      </c>
      <c r="B26" s="347" t="s">
        <v>155</v>
      </c>
      <c r="C26" s="501">
        <v>15069</v>
      </c>
      <c r="D26" s="304">
        <v>9</v>
      </c>
      <c r="E26" s="303">
        <v>0.43206913106096972</v>
      </c>
      <c r="F26" s="304">
        <v>103</v>
      </c>
      <c r="G26" s="303">
        <v>4.9447911665866542</v>
      </c>
      <c r="H26" s="304">
        <v>271</v>
      </c>
      <c r="I26" s="303">
        <v>13.010081613058089</v>
      </c>
      <c r="J26" s="304">
        <v>1268</v>
      </c>
      <c r="K26" s="303">
        <v>60.873739798367744</v>
      </c>
      <c r="L26" s="304">
        <v>313</v>
      </c>
      <c r="M26" s="303">
        <v>15.026404224675948</v>
      </c>
      <c r="N26" s="304">
        <v>105</v>
      </c>
      <c r="O26" s="303">
        <v>5.0408065290446471</v>
      </c>
      <c r="P26" s="304">
        <v>14</v>
      </c>
      <c r="Q26" s="303">
        <v>0.67210753720595295</v>
      </c>
      <c r="R26" s="353">
        <v>2083</v>
      </c>
      <c r="S26"/>
    </row>
    <row r="27" spans="1:19" ht="15">
      <c r="A27" s="347">
        <v>490</v>
      </c>
      <c r="B27" s="347" t="s">
        <v>159</v>
      </c>
      <c r="C27" s="501">
        <v>46213</v>
      </c>
      <c r="D27" s="304">
        <v>31</v>
      </c>
      <c r="E27" s="303">
        <v>0.58139534883720934</v>
      </c>
      <c r="F27" s="304">
        <v>272</v>
      </c>
      <c r="G27" s="303">
        <v>5.1012753188297078</v>
      </c>
      <c r="H27" s="304">
        <v>706</v>
      </c>
      <c r="I27" s="303">
        <v>13.240810202550637</v>
      </c>
      <c r="J27" s="304">
        <v>3142</v>
      </c>
      <c r="K27" s="303">
        <v>58.927231807951983</v>
      </c>
      <c r="L27" s="304">
        <v>819</v>
      </c>
      <c r="M27" s="303">
        <v>15.360090022505627</v>
      </c>
      <c r="N27" s="304">
        <v>321</v>
      </c>
      <c r="O27" s="303">
        <v>6.0202550637659416</v>
      </c>
      <c r="P27" s="304">
        <v>41</v>
      </c>
      <c r="Q27" s="303">
        <v>0.76894223555888974</v>
      </c>
      <c r="R27" s="353">
        <v>5332</v>
      </c>
      <c r="S27"/>
    </row>
    <row r="28" spans="1:19" ht="15">
      <c r="A28" s="347">
        <v>659</v>
      </c>
      <c r="B28" s="347" t="s">
        <v>199</v>
      </c>
      <c r="C28" s="501">
        <v>21945</v>
      </c>
      <c r="D28" s="304">
        <v>6</v>
      </c>
      <c r="E28" s="303">
        <v>0.34562211981566821</v>
      </c>
      <c r="F28" s="304">
        <v>84</v>
      </c>
      <c r="G28" s="303">
        <v>4.838709677419355</v>
      </c>
      <c r="H28" s="304">
        <v>231</v>
      </c>
      <c r="I28" s="303">
        <v>13.306451612903224</v>
      </c>
      <c r="J28" s="304">
        <v>1021</v>
      </c>
      <c r="K28" s="303">
        <v>58.813364055299544</v>
      </c>
      <c r="L28" s="304">
        <v>305</v>
      </c>
      <c r="M28" s="303">
        <v>17.569124423963135</v>
      </c>
      <c r="N28" s="304">
        <v>82</v>
      </c>
      <c r="O28" s="303">
        <v>4.7235023041474653</v>
      </c>
      <c r="P28" s="304">
        <v>7</v>
      </c>
      <c r="Q28" s="303">
        <v>0.40322580645161288</v>
      </c>
      <c r="R28" s="353">
        <v>1736</v>
      </c>
      <c r="S28"/>
    </row>
    <row r="29" spans="1:19" ht="15">
      <c r="A29" s="347">
        <v>665</v>
      </c>
      <c r="B29" s="347" t="s">
        <v>207</v>
      </c>
      <c r="C29" s="501">
        <v>33667</v>
      </c>
      <c r="D29" s="304">
        <v>14</v>
      </c>
      <c r="E29" s="303">
        <v>0.59957173447537471</v>
      </c>
      <c r="F29" s="304">
        <v>111</v>
      </c>
      <c r="G29" s="303">
        <v>4.7537473233404706</v>
      </c>
      <c r="H29" s="304">
        <v>301</v>
      </c>
      <c r="I29" s="303">
        <v>12.890792291220556</v>
      </c>
      <c r="J29" s="304">
        <v>1315</v>
      </c>
      <c r="K29" s="303">
        <v>56.316916488222702</v>
      </c>
      <c r="L29" s="304">
        <v>411</v>
      </c>
      <c r="M29" s="303">
        <v>17.601713062098501</v>
      </c>
      <c r="N29" s="304">
        <v>171</v>
      </c>
      <c r="O29" s="303">
        <v>7.3233404710920773</v>
      </c>
      <c r="P29" s="304">
        <v>12</v>
      </c>
      <c r="Q29" s="303">
        <v>0.51391862955032119</v>
      </c>
      <c r="R29" s="353">
        <v>2335</v>
      </c>
      <c r="S29"/>
    </row>
    <row r="30" spans="1:19" ht="15">
      <c r="A30" s="347">
        <v>837</v>
      </c>
      <c r="B30" s="347" t="s">
        <v>242</v>
      </c>
      <c r="C30" s="501">
        <v>136374</v>
      </c>
      <c r="D30" s="304">
        <v>260</v>
      </c>
      <c r="E30" s="303">
        <v>0.64055186006405518</v>
      </c>
      <c r="F30" s="304">
        <v>2533</v>
      </c>
      <c r="G30" s="303">
        <v>6.2404533136240454</v>
      </c>
      <c r="H30" s="304">
        <v>6832</v>
      </c>
      <c r="I30" s="303">
        <v>16.831731953683175</v>
      </c>
      <c r="J30" s="304">
        <v>21710</v>
      </c>
      <c r="K30" s="303">
        <v>53.486080315348602</v>
      </c>
      <c r="L30" s="304">
        <v>6142</v>
      </c>
      <c r="M30" s="303">
        <v>15.131805863513181</v>
      </c>
      <c r="N30" s="304">
        <v>2820</v>
      </c>
      <c r="O30" s="303">
        <v>6.9475240206947522</v>
      </c>
      <c r="P30" s="304">
        <v>293</v>
      </c>
      <c r="Q30" s="303">
        <v>0.72185267307218526</v>
      </c>
      <c r="R30" s="353">
        <v>40590</v>
      </c>
      <c r="S30"/>
    </row>
    <row r="31" spans="1:19" ht="15">
      <c r="A31" s="347">
        <v>873</v>
      </c>
      <c r="B31" s="347" t="s">
        <v>3110</v>
      </c>
      <c r="C31" s="501">
        <v>9869</v>
      </c>
      <c r="D31" s="304">
        <v>2</v>
      </c>
      <c r="E31" s="303">
        <v>0.72463768115942029</v>
      </c>
      <c r="F31" s="304">
        <v>9</v>
      </c>
      <c r="G31" s="303">
        <v>3.2608695652173911</v>
      </c>
      <c r="H31" s="304">
        <v>29</v>
      </c>
      <c r="I31" s="303">
        <v>10.507246376811594</v>
      </c>
      <c r="J31" s="304">
        <v>172</v>
      </c>
      <c r="K31" s="303">
        <v>62.318840579710141</v>
      </c>
      <c r="L31" s="304">
        <v>43</v>
      </c>
      <c r="M31" s="303">
        <v>15.579710144927535</v>
      </c>
      <c r="N31" s="304">
        <v>20</v>
      </c>
      <c r="O31" s="303">
        <v>7.2463768115942031</v>
      </c>
      <c r="P31" s="304">
        <v>1</v>
      </c>
      <c r="Q31" s="303">
        <v>0.36231884057971014</v>
      </c>
      <c r="R31" s="353">
        <v>276</v>
      </c>
      <c r="S31"/>
    </row>
    <row r="32" spans="1:19">
      <c r="A32" s="17">
        <v>4</v>
      </c>
      <c r="B32" s="64" t="s">
        <v>318</v>
      </c>
      <c r="C32" s="434">
        <v>211845</v>
      </c>
      <c r="D32" s="66">
        <v>166</v>
      </c>
      <c r="E32" s="69">
        <v>0.41058619836754889</v>
      </c>
      <c r="F32" s="66">
        <v>1427</v>
      </c>
      <c r="G32" s="69">
        <v>3.5295572594607965</v>
      </c>
      <c r="H32" s="66">
        <v>4612</v>
      </c>
      <c r="I32" s="69">
        <v>11.407370764283947</v>
      </c>
      <c r="J32" s="66">
        <v>23754</v>
      </c>
      <c r="K32" s="69">
        <v>58.753400939896117</v>
      </c>
      <c r="L32" s="66">
        <v>6508</v>
      </c>
      <c r="M32" s="69">
        <v>16.096957704674747</v>
      </c>
      <c r="N32" s="66">
        <v>3483</v>
      </c>
      <c r="O32" s="70">
        <v>8.6148899332179081</v>
      </c>
      <c r="P32" s="66">
        <v>480</v>
      </c>
      <c r="Q32" s="70">
        <v>1.1872372000989364</v>
      </c>
      <c r="R32" s="252">
        <v>40430</v>
      </c>
      <c r="S32"/>
    </row>
    <row r="33" spans="1:19" ht="15">
      <c r="A33" s="347">
        <v>31</v>
      </c>
      <c r="B33" s="347" t="s">
        <v>16</v>
      </c>
      <c r="C33" s="501">
        <v>28357</v>
      </c>
      <c r="D33" s="304">
        <v>9</v>
      </c>
      <c r="E33" s="303">
        <v>0.24671052631578946</v>
      </c>
      <c r="F33" s="304">
        <v>102</v>
      </c>
      <c r="G33" s="303">
        <v>2.7960526315789473</v>
      </c>
      <c r="H33" s="304">
        <v>374</v>
      </c>
      <c r="I33" s="303">
        <v>10.25219298245614</v>
      </c>
      <c r="J33" s="304">
        <v>2050</v>
      </c>
      <c r="K33" s="303">
        <v>56.195175438596493</v>
      </c>
      <c r="L33" s="304">
        <v>673</v>
      </c>
      <c r="M33" s="303">
        <v>18.448464912280702</v>
      </c>
      <c r="N33" s="304">
        <v>392</v>
      </c>
      <c r="O33" s="303">
        <v>10.745614035087719</v>
      </c>
      <c r="P33" s="304">
        <v>48</v>
      </c>
      <c r="Q33" s="303">
        <v>1.3157894736842104</v>
      </c>
      <c r="R33" s="353">
        <v>3648</v>
      </c>
      <c r="S33"/>
    </row>
    <row r="34" spans="1:19" ht="15">
      <c r="A34" s="347">
        <v>40</v>
      </c>
      <c r="B34" s="347" t="s">
        <v>24</v>
      </c>
      <c r="C34" s="501">
        <v>20011</v>
      </c>
      <c r="D34" s="304">
        <v>9</v>
      </c>
      <c r="E34" s="303">
        <v>0.58862001308044476</v>
      </c>
      <c r="F34" s="304">
        <v>52</v>
      </c>
      <c r="G34" s="303">
        <v>3.4009156311314586</v>
      </c>
      <c r="H34" s="304">
        <v>162</v>
      </c>
      <c r="I34" s="303">
        <v>10.595160235448004</v>
      </c>
      <c r="J34" s="304">
        <v>966</v>
      </c>
      <c r="K34" s="303">
        <v>63.178548070634399</v>
      </c>
      <c r="L34" s="304">
        <v>237</v>
      </c>
      <c r="M34" s="303">
        <v>15.500327011118378</v>
      </c>
      <c r="N34" s="304">
        <v>94</v>
      </c>
      <c r="O34" s="303">
        <v>6.1478090255068674</v>
      </c>
      <c r="P34" s="304">
        <v>9</v>
      </c>
      <c r="Q34" s="303">
        <v>0.58862001308044476</v>
      </c>
      <c r="R34" s="353">
        <v>1529</v>
      </c>
      <c r="S34"/>
    </row>
    <row r="35" spans="1:19" ht="15">
      <c r="A35" s="347">
        <v>190</v>
      </c>
      <c r="B35" s="347" t="s">
        <v>81</v>
      </c>
      <c r="C35" s="501">
        <v>10406</v>
      </c>
      <c r="D35" s="304">
        <v>12</v>
      </c>
      <c r="E35" s="303">
        <v>0.37151702786377705</v>
      </c>
      <c r="F35" s="304">
        <v>103</v>
      </c>
      <c r="G35" s="303">
        <v>3.1888544891640871</v>
      </c>
      <c r="H35" s="304">
        <v>386</v>
      </c>
      <c r="I35" s="303">
        <v>11.950464396284829</v>
      </c>
      <c r="J35" s="304">
        <v>1676</v>
      </c>
      <c r="K35" s="303">
        <v>51.888544891640862</v>
      </c>
      <c r="L35" s="304">
        <v>539</v>
      </c>
      <c r="M35" s="303">
        <v>16.687306501547987</v>
      </c>
      <c r="N35" s="304">
        <v>411</v>
      </c>
      <c r="O35" s="303">
        <v>12.724458204334365</v>
      </c>
      <c r="P35" s="304">
        <v>103</v>
      </c>
      <c r="Q35" s="303">
        <v>3.1888544891640871</v>
      </c>
      <c r="R35" s="353">
        <v>3230</v>
      </c>
      <c r="S35"/>
    </row>
    <row r="36" spans="1:19" ht="15">
      <c r="A36" s="347">
        <v>604</v>
      </c>
      <c r="B36" s="347" t="s">
        <v>177</v>
      </c>
      <c r="C36" s="501">
        <v>31036</v>
      </c>
      <c r="D36" s="304">
        <v>28</v>
      </c>
      <c r="E36" s="303">
        <v>0.4880599616524316</v>
      </c>
      <c r="F36" s="304">
        <v>210</v>
      </c>
      <c r="G36" s="303">
        <v>3.6604497123932371</v>
      </c>
      <c r="H36" s="304">
        <v>574</v>
      </c>
      <c r="I36" s="303">
        <v>10.005229213874847</v>
      </c>
      <c r="J36" s="304">
        <v>3726</v>
      </c>
      <c r="K36" s="303">
        <v>64.946836325605716</v>
      </c>
      <c r="L36" s="304">
        <v>818</v>
      </c>
      <c r="M36" s="303">
        <v>14.258323165417467</v>
      </c>
      <c r="N36" s="304">
        <v>347</v>
      </c>
      <c r="O36" s="303">
        <v>6.0484573819069203</v>
      </c>
      <c r="P36" s="304">
        <v>34</v>
      </c>
      <c r="Q36" s="303">
        <v>0.59264423914938114</v>
      </c>
      <c r="R36" s="353">
        <v>5737</v>
      </c>
      <c r="S36"/>
    </row>
    <row r="37" spans="1:19" ht="15">
      <c r="A37" s="347">
        <v>670</v>
      </c>
      <c r="B37" s="347" t="s">
        <v>211</v>
      </c>
      <c r="C37" s="501">
        <v>22618</v>
      </c>
      <c r="D37" s="304">
        <v>8</v>
      </c>
      <c r="E37" s="303">
        <v>0.23703703703703705</v>
      </c>
      <c r="F37" s="304">
        <v>115</v>
      </c>
      <c r="G37" s="303">
        <v>3.4074074074074074</v>
      </c>
      <c r="H37" s="304">
        <v>393</v>
      </c>
      <c r="I37" s="303">
        <v>11.644444444444444</v>
      </c>
      <c r="J37" s="304">
        <v>1859</v>
      </c>
      <c r="K37" s="303">
        <v>55.081481481481489</v>
      </c>
      <c r="L37" s="304">
        <v>594</v>
      </c>
      <c r="M37" s="303">
        <v>17.599999999999998</v>
      </c>
      <c r="N37" s="304">
        <v>366</v>
      </c>
      <c r="O37" s="303">
        <v>10.844444444444443</v>
      </c>
      <c r="P37" s="304">
        <v>40</v>
      </c>
      <c r="Q37" s="303">
        <v>1.1851851851851851</v>
      </c>
      <c r="R37" s="353">
        <v>3375</v>
      </c>
      <c r="S37"/>
    </row>
    <row r="38" spans="1:19" ht="15">
      <c r="A38" s="347">
        <v>690</v>
      </c>
      <c r="B38" s="347" t="s">
        <v>221</v>
      </c>
      <c r="C38" s="501">
        <v>12907</v>
      </c>
      <c r="D38" s="304">
        <v>1</v>
      </c>
      <c r="E38" s="303">
        <v>6.4683053040103494E-2</v>
      </c>
      <c r="F38" s="304">
        <v>34</v>
      </c>
      <c r="G38" s="303">
        <v>2.1992238033635187</v>
      </c>
      <c r="H38" s="304">
        <v>179</v>
      </c>
      <c r="I38" s="303">
        <v>11.578266494178525</v>
      </c>
      <c r="J38" s="304">
        <v>855</v>
      </c>
      <c r="K38" s="303">
        <v>55.30401034928849</v>
      </c>
      <c r="L38" s="304">
        <v>262</v>
      </c>
      <c r="M38" s="303">
        <v>16.946959896507117</v>
      </c>
      <c r="N38" s="304">
        <v>188</v>
      </c>
      <c r="O38" s="303">
        <v>12.160413971539457</v>
      </c>
      <c r="P38" s="304">
        <v>27</v>
      </c>
      <c r="Q38" s="303">
        <v>1.7464424320827943</v>
      </c>
      <c r="R38" s="353">
        <v>1546</v>
      </c>
      <c r="S38"/>
    </row>
    <row r="39" spans="1:19" ht="15">
      <c r="A39" s="347">
        <v>736</v>
      </c>
      <c r="B39" s="347" t="s">
        <v>225</v>
      </c>
      <c r="C39" s="501">
        <v>41241</v>
      </c>
      <c r="D39" s="304">
        <v>78</v>
      </c>
      <c r="E39" s="303">
        <v>0.54553084347461178</v>
      </c>
      <c r="F39" s="304">
        <v>578</v>
      </c>
      <c r="G39" s="303">
        <v>4.0425234298503288</v>
      </c>
      <c r="H39" s="304">
        <v>1789</v>
      </c>
      <c r="I39" s="303">
        <v>12.512239474052315</v>
      </c>
      <c r="J39" s="304">
        <v>8599</v>
      </c>
      <c r="K39" s="303">
        <v>60.141278500489584</v>
      </c>
      <c r="L39" s="304">
        <v>2178</v>
      </c>
      <c r="M39" s="303">
        <v>15.232899706252622</v>
      </c>
      <c r="N39" s="304">
        <v>963</v>
      </c>
      <c r="O39" s="303">
        <v>6.7352077213596306</v>
      </c>
      <c r="P39" s="304">
        <v>113</v>
      </c>
      <c r="Q39" s="303">
        <v>0.79032032452091194</v>
      </c>
      <c r="R39" s="353">
        <v>14298</v>
      </c>
      <c r="S39"/>
    </row>
    <row r="40" spans="1:19" ht="15">
      <c r="A40" s="347">
        <v>858</v>
      </c>
      <c r="B40" s="347" t="s">
        <v>253</v>
      </c>
      <c r="C40" s="501">
        <v>12608</v>
      </c>
      <c r="D40" s="304">
        <v>5</v>
      </c>
      <c r="E40" s="303">
        <v>0.19142419601837674</v>
      </c>
      <c r="F40" s="304">
        <v>87</v>
      </c>
      <c r="G40" s="303">
        <v>3.3307810107197549</v>
      </c>
      <c r="H40" s="304">
        <v>293</v>
      </c>
      <c r="I40" s="303">
        <v>11.217457886676877</v>
      </c>
      <c r="J40" s="304">
        <v>1576</v>
      </c>
      <c r="K40" s="303">
        <v>60.336906584992342</v>
      </c>
      <c r="L40" s="304">
        <v>408</v>
      </c>
      <c r="M40" s="303">
        <v>15.620214395099541</v>
      </c>
      <c r="N40" s="304">
        <v>221</v>
      </c>
      <c r="O40" s="303">
        <v>8.460949464012252</v>
      </c>
      <c r="P40" s="304">
        <v>22</v>
      </c>
      <c r="Q40" s="303">
        <v>0.84226646248085757</v>
      </c>
      <c r="R40" s="353">
        <v>2612</v>
      </c>
      <c r="S40"/>
    </row>
    <row r="41" spans="1:19" ht="15">
      <c r="A41" s="347">
        <v>885</v>
      </c>
      <c r="B41" s="347" t="s">
        <v>259</v>
      </c>
      <c r="C41" s="501">
        <v>8044</v>
      </c>
      <c r="D41" s="304">
        <v>3</v>
      </c>
      <c r="E41" s="303">
        <v>0.29469548133595286</v>
      </c>
      <c r="F41" s="304">
        <v>39</v>
      </c>
      <c r="G41" s="303">
        <v>3.8310412573673869</v>
      </c>
      <c r="H41" s="304">
        <v>111</v>
      </c>
      <c r="I41" s="303">
        <v>10.903732809430256</v>
      </c>
      <c r="J41" s="304">
        <v>546</v>
      </c>
      <c r="K41" s="303">
        <v>53.63457760314342</v>
      </c>
      <c r="L41" s="304">
        <v>195</v>
      </c>
      <c r="M41" s="303">
        <v>19.155206286836936</v>
      </c>
      <c r="N41" s="304">
        <v>111</v>
      </c>
      <c r="O41" s="303">
        <v>10.903732809430256</v>
      </c>
      <c r="P41" s="304">
        <v>13</v>
      </c>
      <c r="Q41" s="303">
        <v>1.2770137524557956</v>
      </c>
      <c r="R41" s="353">
        <v>1018</v>
      </c>
      <c r="S41"/>
    </row>
    <row r="42" spans="1:19" ht="15">
      <c r="A42" s="347">
        <v>890</v>
      </c>
      <c r="B42" s="347" t="s">
        <v>263</v>
      </c>
      <c r="C42" s="501">
        <v>24617</v>
      </c>
      <c r="D42" s="304">
        <v>13</v>
      </c>
      <c r="E42" s="303">
        <v>0.37823683444864709</v>
      </c>
      <c r="F42" s="304">
        <v>107</v>
      </c>
      <c r="G42" s="303">
        <v>3.1131800989234799</v>
      </c>
      <c r="H42" s="304">
        <v>351</v>
      </c>
      <c r="I42" s="303">
        <v>10.212394530113471</v>
      </c>
      <c r="J42" s="304">
        <v>1901</v>
      </c>
      <c r="K42" s="303">
        <v>55.309863252836777</v>
      </c>
      <c r="L42" s="304">
        <v>604</v>
      </c>
      <c r="M42" s="303">
        <v>17.573465231306372</v>
      </c>
      <c r="N42" s="304">
        <v>390</v>
      </c>
      <c r="O42" s="303">
        <v>11.347105033459412</v>
      </c>
      <c r="P42" s="304">
        <v>71</v>
      </c>
      <c r="Q42" s="303">
        <v>2.0657550189118417</v>
      </c>
      <c r="R42" s="353">
        <v>3437</v>
      </c>
      <c r="S42"/>
    </row>
    <row r="43" spans="1:19">
      <c r="A43" s="17">
        <v>5</v>
      </c>
      <c r="B43" s="64" t="s">
        <v>329</v>
      </c>
      <c r="C43" s="434">
        <v>222495</v>
      </c>
      <c r="D43" s="66">
        <v>138</v>
      </c>
      <c r="E43" s="69">
        <v>0.38707505890272637</v>
      </c>
      <c r="F43" s="66">
        <v>1353</v>
      </c>
      <c r="G43" s="69">
        <v>3.7950185122854259</v>
      </c>
      <c r="H43" s="66">
        <v>3985</v>
      </c>
      <c r="I43" s="69">
        <v>11.177493548749018</v>
      </c>
      <c r="J43" s="66">
        <v>19558</v>
      </c>
      <c r="K43" s="69">
        <v>54.858072478402335</v>
      </c>
      <c r="L43" s="66">
        <v>6285</v>
      </c>
      <c r="M43" s="69">
        <v>17.628744530461123</v>
      </c>
      <c r="N43" s="66">
        <v>3678</v>
      </c>
      <c r="O43" s="70">
        <v>10.316391787277011</v>
      </c>
      <c r="P43" s="66">
        <v>655</v>
      </c>
      <c r="Q43" s="70">
        <v>1.8372040839223607</v>
      </c>
      <c r="R43" s="252">
        <v>35652</v>
      </c>
      <c r="S43"/>
    </row>
    <row r="44" spans="1:19" ht="15">
      <c r="A44" s="347">
        <v>4</v>
      </c>
      <c r="B44" s="347" t="s">
        <v>10</v>
      </c>
      <c r="C44" s="501">
        <v>2864</v>
      </c>
      <c r="D44" s="304">
        <v>2</v>
      </c>
      <c r="E44" s="303">
        <v>0.5865102639296188</v>
      </c>
      <c r="F44" s="304">
        <v>11</v>
      </c>
      <c r="G44" s="303">
        <v>3.225806451612903</v>
      </c>
      <c r="H44" s="304">
        <v>27</v>
      </c>
      <c r="I44" s="303">
        <v>7.9178885630498534</v>
      </c>
      <c r="J44" s="304">
        <v>193</v>
      </c>
      <c r="K44" s="303">
        <v>56.598240469208214</v>
      </c>
      <c r="L44" s="304">
        <v>66</v>
      </c>
      <c r="M44" s="303">
        <v>19.35483870967742</v>
      </c>
      <c r="N44" s="304">
        <v>33</v>
      </c>
      <c r="O44" s="303">
        <v>9.67741935483871</v>
      </c>
      <c r="P44" s="304">
        <v>9</v>
      </c>
      <c r="Q44" s="303">
        <v>2.6392961876832843</v>
      </c>
      <c r="R44" s="353">
        <v>341</v>
      </c>
      <c r="S44"/>
    </row>
    <row r="45" spans="1:19" ht="15">
      <c r="A45" s="347">
        <v>42</v>
      </c>
      <c r="B45" s="347" t="s">
        <v>3111</v>
      </c>
      <c r="C45" s="501">
        <v>28279</v>
      </c>
      <c r="D45" s="304">
        <v>40</v>
      </c>
      <c r="E45" s="303">
        <v>0.45141631869992105</v>
      </c>
      <c r="F45" s="304">
        <v>345</v>
      </c>
      <c r="G45" s="303">
        <v>3.8934657487868187</v>
      </c>
      <c r="H45" s="304">
        <v>950</v>
      </c>
      <c r="I45" s="303">
        <v>10.721137569123124</v>
      </c>
      <c r="J45" s="304">
        <v>4645</v>
      </c>
      <c r="K45" s="303">
        <v>52.420720009028322</v>
      </c>
      <c r="L45" s="304">
        <v>1654</v>
      </c>
      <c r="M45" s="303">
        <v>18.666064778241733</v>
      </c>
      <c r="N45" s="304">
        <v>1057</v>
      </c>
      <c r="O45" s="303">
        <v>11.928676221645413</v>
      </c>
      <c r="P45" s="304">
        <v>170</v>
      </c>
      <c r="Q45" s="303">
        <v>1.9185193544746644</v>
      </c>
      <c r="R45" s="353">
        <v>8861</v>
      </c>
      <c r="S45"/>
    </row>
    <row r="46" spans="1:19" ht="15">
      <c r="A46" s="347">
        <v>44</v>
      </c>
      <c r="B46" s="347" t="s">
        <v>30</v>
      </c>
      <c r="C46" s="501">
        <v>7508</v>
      </c>
      <c r="D46" s="304">
        <v>7</v>
      </c>
      <c r="E46" s="303">
        <v>0.54054054054054057</v>
      </c>
      <c r="F46" s="304">
        <v>80</v>
      </c>
      <c r="G46" s="303">
        <v>6.1776061776061777</v>
      </c>
      <c r="H46" s="304">
        <v>185</v>
      </c>
      <c r="I46" s="303">
        <v>14.285714285714285</v>
      </c>
      <c r="J46" s="304">
        <v>699</v>
      </c>
      <c r="K46" s="303">
        <v>53.97683397683398</v>
      </c>
      <c r="L46" s="304">
        <v>225</v>
      </c>
      <c r="M46" s="303">
        <v>17.374517374517374</v>
      </c>
      <c r="N46" s="304">
        <v>82</v>
      </c>
      <c r="O46" s="303">
        <v>6.3320463320463318</v>
      </c>
      <c r="P46" s="304">
        <v>17</v>
      </c>
      <c r="Q46" s="303">
        <v>1.3127413127413128</v>
      </c>
      <c r="R46" s="353">
        <v>1295</v>
      </c>
      <c r="S46"/>
    </row>
    <row r="47" spans="1:19" ht="15">
      <c r="A47" s="347">
        <v>59</v>
      </c>
      <c r="B47" s="347" t="s">
        <v>39</v>
      </c>
      <c r="C47" s="501">
        <v>5314</v>
      </c>
      <c r="D47" s="304">
        <v>2</v>
      </c>
      <c r="E47" s="303">
        <v>0.24875621890547264</v>
      </c>
      <c r="F47" s="304">
        <v>23</v>
      </c>
      <c r="G47" s="303">
        <v>2.8606965174129355</v>
      </c>
      <c r="H47" s="304">
        <v>87</v>
      </c>
      <c r="I47" s="303">
        <v>10.820895522388058</v>
      </c>
      <c r="J47" s="304">
        <v>374</v>
      </c>
      <c r="K47" s="303">
        <v>46.517412935323385</v>
      </c>
      <c r="L47" s="304">
        <v>170</v>
      </c>
      <c r="M47" s="303">
        <v>21.144278606965177</v>
      </c>
      <c r="N47" s="304">
        <v>113</v>
      </c>
      <c r="O47" s="303">
        <v>14.054726368159203</v>
      </c>
      <c r="P47" s="304">
        <v>35</v>
      </c>
      <c r="Q47" s="303">
        <v>4.3532338308457712</v>
      </c>
      <c r="R47" s="353">
        <v>804</v>
      </c>
      <c r="S47"/>
    </row>
    <row r="48" spans="1:19" ht="15">
      <c r="A48" s="347">
        <v>113</v>
      </c>
      <c r="B48" s="347" t="s">
        <v>55</v>
      </c>
      <c r="C48" s="501">
        <v>10089</v>
      </c>
      <c r="D48" s="304">
        <v>7</v>
      </c>
      <c r="E48" s="303">
        <v>0.38546255506607929</v>
      </c>
      <c r="F48" s="304">
        <v>82</v>
      </c>
      <c r="G48" s="303">
        <v>4.5154185022026425</v>
      </c>
      <c r="H48" s="304">
        <v>251</v>
      </c>
      <c r="I48" s="303">
        <v>13.821585903083699</v>
      </c>
      <c r="J48" s="304">
        <v>1113</v>
      </c>
      <c r="K48" s="303">
        <v>61.288546255506603</v>
      </c>
      <c r="L48" s="304">
        <v>258</v>
      </c>
      <c r="M48" s="303">
        <v>14.20704845814978</v>
      </c>
      <c r="N48" s="304">
        <v>90</v>
      </c>
      <c r="O48" s="303">
        <v>4.9559471365638768</v>
      </c>
      <c r="P48" s="304">
        <v>15</v>
      </c>
      <c r="Q48" s="303">
        <v>0.82599118942731276</v>
      </c>
      <c r="R48" s="353">
        <v>1816</v>
      </c>
      <c r="S48"/>
    </row>
    <row r="49" spans="1:19" ht="15">
      <c r="A49" s="347">
        <v>125</v>
      </c>
      <c r="B49" s="347" t="s">
        <v>59</v>
      </c>
      <c r="C49" s="501">
        <v>8940</v>
      </c>
      <c r="D49" s="304">
        <v>3</v>
      </c>
      <c r="E49" s="303">
        <v>0.49180327868852464</v>
      </c>
      <c r="F49" s="304">
        <v>23</v>
      </c>
      <c r="G49" s="303">
        <v>3.7704918032786887</v>
      </c>
      <c r="H49" s="304">
        <v>79</v>
      </c>
      <c r="I49" s="303">
        <v>12.950819672131148</v>
      </c>
      <c r="J49" s="304">
        <v>360</v>
      </c>
      <c r="K49" s="303">
        <v>59.016393442622949</v>
      </c>
      <c r="L49" s="304">
        <v>89</v>
      </c>
      <c r="M49" s="303">
        <v>14.590163934426229</v>
      </c>
      <c r="N49" s="304">
        <v>50</v>
      </c>
      <c r="O49" s="303">
        <v>8.1967213114754092</v>
      </c>
      <c r="P49" s="304">
        <v>6</v>
      </c>
      <c r="Q49" s="303">
        <v>0.98360655737704927</v>
      </c>
      <c r="R49" s="353">
        <v>610</v>
      </c>
      <c r="S49"/>
    </row>
    <row r="50" spans="1:19" ht="15">
      <c r="A50" s="347">
        <v>138</v>
      </c>
      <c r="B50" s="347" t="s">
        <v>65</v>
      </c>
      <c r="C50" s="501">
        <v>16287</v>
      </c>
      <c r="D50" s="304">
        <v>9</v>
      </c>
      <c r="E50" s="303">
        <v>0.34722222222222221</v>
      </c>
      <c r="F50" s="304">
        <v>117</v>
      </c>
      <c r="G50" s="303">
        <v>4.5138888888888884</v>
      </c>
      <c r="H50" s="304">
        <v>290</v>
      </c>
      <c r="I50" s="303">
        <v>11.188271604938272</v>
      </c>
      <c r="J50" s="304">
        <v>1556</v>
      </c>
      <c r="K50" s="303">
        <v>60.030864197530867</v>
      </c>
      <c r="L50" s="304">
        <v>365</v>
      </c>
      <c r="M50" s="303">
        <v>14.081790123456789</v>
      </c>
      <c r="N50" s="304">
        <v>211</v>
      </c>
      <c r="O50" s="303">
        <v>8.1404320987654319</v>
      </c>
      <c r="P50" s="304">
        <v>44</v>
      </c>
      <c r="Q50" s="303">
        <v>1.6975308641975309</v>
      </c>
      <c r="R50" s="353">
        <v>2592</v>
      </c>
      <c r="S50"/>
    </row>
    <row r="51" spans="1:19" ht="15">
      <c r="A51" s="347">
        <v>234</v>
      </c>
      <c r="B51" s="347" t="s">
        <v>92</v>
      </c>
      <c r="C51" s="501">
        <v>24621</v>
      </c>
      <c r="D51" s="304">
        <v>11</v>
      </c>
      <c r="E51" s="303">
        <v>0.43358297201418994</v>
      </c>
      <c r="F51" s="304">
        <v>83</v>
      </c>
      <c r="G51" s="303">
        <v>3.2715806070161606</v>
      </c>
      <c r="H51" s="304">
        <v>248</v>
      </c>
      <c r="I51" s="303">
        <v>9.7753251872290097</v>
      </c>
      <c r="J51" s="304">
        <v>1699</v>
      </c>
      <c r="K51" s="303">
        <v>66.968860859282614</v>
      </c>
      <c r="L51" s="304">
        <v>339</v>
      </c>
      <c r="M51" s="303">
        <v>13.362238864800947</v>
      </c>
      <c r="N51" s="304">
        <v>129</v>
      </c>
      <c r="O51" s="303">
        <v>5.0847457627118651</v>
      </c>
      <c r="P51" s="304">
        <v>28</v>
      </c>
      <c r="Q51" s="303">
        <v>1.1036657469452109</v>
      </c>
      <c r="R51" s="353">
        <v>2537</v>
      </c>
      <c r="S51"/>
    </row>
    <row r="52" spans="1:19" ht="15">
      <c r="A52" s="347">
        <v>240</v>
      </c>
      <c r="B52" s="347" t="s">
        <v>97</v>
      </c>
      <c r="C52" s="501">
        <v>12708</v>
      </c>
      <c r="D52" s="304">
        <v>5</v>
      </c>
      <c r="E52" s="303">
        <v>0.2901915264074289</v>
      </c>
      <c r="F52" s="304">
        <v>56</v>
      </c>
      <c r="G52" s="303">
        <v>3.2501450957632039</v>
      </c>
      <c r="H52" s="304">
        <v>205</v>
      </c>
      <c r="I52" s="303">
        <v>11.897852582704585</v>
      </c>
      <c r="J52" s="304">
        <v>809</v>
      </c>
      <c r="K52" s="303">
        <v>46.952988972721997</v>
      </c>
      <c r="L52" s="304">
        <v>334</v>
      </c>
      <c r="M52" s="303">
        <v>19.38479396401625</v>
      </c>
      <c r="N52" s="304">
        <v>253</v>
      </c>
      <c r="O52" s="303">
        <v>14.683691236215902</v>
      </c>
      <c r="P52" s="304">
        <v>61</v>
      </c>
      <c r="Q52" s="303">
        <v>3.5403366221706327</v>
      </c>
      <c r="R52" s="353">
        <v>1723</v>
      </c>
      <c r="S52"/>
    </row>
    <row r="53" spans="1:19" ht="15">
      <c r="A53" s="347">
        <v>284</v>
      </c>
      <c r="B53" s="347" t="s">
        <v>108</v>
      </c>
      <c r="C53" s="501">
        <v>21679</v>
      </c>
      <c r="D53" s="304">
        <v>14</v>
      </c>
      <c r="E53" s="303">
        <v>0.49261083743842365</v>
      </c>
      <c r="F53" s="304">
        <v>100</v>
      </c>
      <c r="G53" s="303">
        <v>3.5186488388458828</v>
      </c>
      <c r="H53" s="304">
        <v>358</v>
      </c>
      <c r="I53" s="303">
        <v>12.596762843068262</v>
      </c>
      <c r="J53" s="304">
        <v>1538</v>
      </c>
      <c r="K53" s="303">
        <v>54.116819141449682</v>
      </c>
      <c r="L53" s="304">
        <v>483</v>
      </c>
      <c r="M53" s="303">
        <v>16.995073891625616</v>
      </c>
      <c r="N53" s="304">
        <v>302</v>
      </c>
      <c r="O53" s="303">
        <v>10.626319493314568</v>
      </c>
      <c r="P53" s="304">
        <v>47</v>
      </c>
      <c r="Q53" s="303">
        <v>1.6537649542575652</v>
      </c>
      <c r="R53" s="353">
        <v>2842</v>
      </c>
      <c r="S53"/>
    </row>
    <row r="54" spans="1:19" ht="15">
      <c r="A54" s="347">
        <v>306</v>
      </c>
      <c r="B54" s="347" t="s">
        <v>110</v>
      </c>
      <c r="C54" s="501">
        <v>6022</v>
      </c>
      <c r="D54" s="304">
        <v>5</v>
      </c>
      <c r="E54" s="303">
        <v>0.46816479400749067</v>
      </c>
      <c r="F54" s="304">
        <v>42</v>
      </c>
      <c r="G54" s="303">
        <v>3.9325842696629212</v>
      </c>
      <c r="H54" s="304">
        <v>124</v>
      </c>
      <c r="I54" s="303">
        <v>11.610486891385769</v>
      </c>
      <c r="J54" s="304">
        <v>676</v>
      </c>
      <c r="K54" s="303">
        <v>63.295880149812731</v>
      </c>
      <c r="L54" s="304">
        <v>159</v>
      </c>
      <c r="M54" s="303">
        <v>14.887640449438203</v>
      </c>
      <c r="N54" s="304">
        <v>45</v>
      </c>
      <c r="O54" s="303">
        <v>4.213483146067416</v>
      </c>
      <c r="P54" s="304">
        <v>17</v>
      </c>
      <c r="Q54" s="303">
        <v>1.5917602996254683</v>
      </c>
      <c r="R54" s="353">
        <v>1068</v>
      </c>
      <c r="S54"/>
    </row>
    <row r="55" spans="1:19" ht="15">
      <c r="A55" s="347">
        <v>347</v>
      </c>
      <c r="B55" s="347" t="s">
        <v>124</v>
      </c>
      <c r="C55" s="501">
        <v>5650</v>
      </c>
      <c r="D55" s="304">
        <v>0</v>
      </c>
      <c r="E55" s="303">
        <v>0</v>
      </c>
      <c r="F55" s="304">
        <v>28</v>
      </c>
      <c r="G55" s="303">
        <v>3.6316472114137488</v>
      </c>
      <c r="H55" s="304">
        <v>104</v>
      </c>
      <c r="I55" s="303">
        <v>13.488975356679637</v>
      </c>
      <c r="J55" s="304">
        <v>386</v>
      </c>
      <c r="K55" s="303">
        <v>50.06485084306096</v>
      </c>
      <c r="L55" s="304">
        <v>148</v>
      </c>
      <c r="M55" s="303">
        <v>19.195849546044101</v>
      </c>
      <c r="N55" s="304">
        <v>91</v>
      </c>
      <c r="O55" s="303">
        <v>11.802853437094681</v>
      </c>
      <c r="P55" s="304">
        <v>14</v>
      </c>
      <c r="Q55" s="303">
        <v>1.8158236057068744</v>
      </c>
      <c r="R55" s="353">
        <v>771</v>
      </c>
      <c r="S55"/>
    </row>
    <row r="56" spans="1:19" ht="15">
      <c r="A56" s="347">
        <v>411</v>
      </c>
      <c r="B56" s="347" t="s">
        <v>145</v>
      </c>
      <c r="C56" s="501">
        <v>10567</v>
      </c>
      <c r="D56" s="304">
        <v>3</v>
      </c>
      <c r="E56" s="303">
        <v>0.27223230490018147</v>
      </c>
      <c r="F56" s="304">
        <v>27</v>
      </c>
      <c r="G56" s="303">
        <v>2.4500907441016335</v>
      </c>
      <c r="H56" s="304">
        <v>106</v>
      </c>
      <c r="I56" s="303">
        <v>9.6188747731397459</v>
      </c>
      <c r="J56" s="304">
        <v>561</v>
      </c>
      <c r="K56" s="303">
        <v>50.907441016333941</v>
      </c>
      <c r="L56" s="304">
        <v>196</v>
      </c>
      <c r="M56" s="303">
        <v>17.78584392014519</v>
      </c>
      <c r="N56" s="304">
        <v>174</v>
      </c>
      <c r="O56" s="303">
        <v>15.789473684210526</v>
      </c>
      <c r="P56" s="304">
        <v>35</v>
      </c>
      <c r="Q56" s="303">
        <v>3.1760435571687839</v>
      </c>
      <c r="R56" s="353">
        <v>1102</v>
      </c>
      <c r="S56"/>
    </row>
    <row r="57" spans="1:19" ht="15">
      <c r="A57" s="347">
        <v>501</v>
      </c>
      <c r="B57" s="347" t="s">
        <v>163</v>
      </c>
      <c r="C57" s="501">
        <v>3325</v>
      </c>
      <c r="D57" s="304">
        <v>1</v>
      </c>
      <c r="E57" s="303">
        <v>0.39370078740157477</v>
      </c>
      <c r="F57" s="304">
        <v>6</v>
      </c>
      <c r="G57" s="303">
        <v>2.3622047244094486</v>
      </c>
      <c r="H57" s="304">
        <v>23</v>
      </c>
      <c r="I57" s="303">
        <v>9.0551181102362204</v>
      </c>
      <c r="J57" s="304">
        <v>131</v>
      </c>
      <c r="K57" s="303">
        <v>51.574803149606296</v>
      </c>
      <c r="L57" s="304">
        <v>54</v>
      </c>
      <c r="M57" s="303">
        <v>21.259842519685041</v>
      </c>
      <c r="N57" s="304">
        <v>30</v>
      </c>
      <c r="O57" s="303">
        <v>11.811023622047244</v>
      </c>
      <c r="P57" s="304">
        <v>9</v>
      </c>
      <c r="Q57" s="303">
        <v>3.5433070866141732</v>
      </c>
      <c r="R57" s="353">
        <v>254</v>
      </c>
      <c r="S57"/>
    </row>
    <row r="58" spans="1:19" ht="15">
      <c r="A58" s="347">
        <v>543</v>
      </c>
      <c r="B58" s="347" t="s">
        <v>167</v>
      </c>
      <c r="C58" s="501">
        <v>8677</v>
      </c>
      <c r="D58" s="304">
        <v>1</v>
      </c>
      <c r="E58" s="303">
        <v>0.17921146953405018</v>
      </c>
      <c r="F58" s="304">
        <v>19</v>
      </c>
      <c r="G58" s="303">
        <v>3.4050179211469538</v>
      </c>
      <c r="H58" s="304">
        <v>49</v>
      </c>
      <c r="I58" s="303">
        <v>8.7813620071684575</v>
      </c>
      <c r="J58" s="304">
        <v>365</v>
      </c>
      <c r="K58" s="303">
        <v>65.412186379928315</v>
      </c>
      <c r="L58" s="304">
        <v>81</v>
      </c>
      <c r="M58" s="303">
        <v>14.516129032258066</v>
      </c>
      <c r="N58" s="304">
        <v>35</v>
      </c>
      <c r="O58" s="303">
        <v>6.2724014336917557</v>
      </c>
      <c r="P58" s="304">
        <v>8</v>
      </c>
      <c r="Q58" s="303">
        <v>1.4336917562724014</v>
      </c>
      <c r="R58" s="353">
        <v>558</v>
      </c>
      <c r="S58"/>
    </row>
    <row r="59" spans="1:19" ht="15">
      <c r="A59" s="347">
        <v>628</v>
      </c>
      <c r="B59" s="347" t="s">
        <v>183</v>
      </c>
      <c r="C59" s="501">
        <v>9717</v>
      </c>
      <c r="D59" s="304">
        <v>0</v>
      </c>
      <c r="E59" s="303">
        <v>0</v>
      </c>
      <c r="F59" s="304">
        <v>16</v>
      </c>
      <c r="G59" s="303">
        <v>2.8368794326241136</v>
      </c>
      <c r="H59" s="304">
        <v>61</v>
      </c>
      <c r="I59" s="303">
        <v>10.815602836879433</v>
      </c>
      <c r="J59" s="304">
        <v>337</v>
      </c>
      <c r="K59" s="303">
        <v>59.751773049645386</v>
      </c>
      <c r="L59" s="304">
        <v>98</v>
      </c>
      <c r="M59" s="303">
        <v>17.375886524822697</v>
      </c>
      <c r="N59" s="304">
        <v>40</v>
      </c>
      <c r="O59" s="303">
        <v>7.0921985815602842</v>
      </c>
      <c r="P59" s="304">
        <v>12</v>
      </c>
      <c r="Q59" s="303">
        <v>2.1276595744680851</v>
      </c>
      <c r="R59" s="353">
        <v>564</v>
      </c>
      <c r="S59"/>
    </row>
    <row r="60" spans="1:19" ht="15">
      <c r="A60" s="347">
        <v>656</v>
      </c>
      <c r="B60" s="347" t="s">
        <v>195</v>
      </c>
      <c r="C60" s="501">
        <v>16778</v>
      </c>
      <c r="D60" s="304">
        <v>19</v>
      </c>
      <c r="E60" s="303">
        <v>0.4269662921348315</v>
      </c>
      <c r="F60" s="304">
        <v>166</v>
      </c>
      <c r="G60" s="303">
        <v>3.7303370786516856</v>
      </c>
      <c r="H60" s="304">
        <v>481</v>
      </c>
      <c r="I60" s="303">
        <v>10.808988764044944</v>
      </c>
      <c r="J60" s="304">
        <v>2281</v>
      </c>
      <c r="K60" s="303">
        <v>51.258426966292134</v>
      </c>
      <c r="L60" s="304">
        <v>898</v>
      </c>
      <c r="M60" s="303">
        <v>20.179775280898877</v>
      </c>
      <c r="N60" s="304">
        <v>540</v>
      </c>
      <c r="O60" s="303">
        <v>12.134831460674157</v>
      </c>
      <c r="P60" s="304">
        <v>65</v>
      </c>
      <c r="Q60" s="303">
        <v>1.4606741573033708</v>
      </c>
      <c r="R60" s="353">
        <v>4450</v>
      </c>
      <c r="S60"/>
    </row>
    <row r="61" spans="1:19" ht="15">
      <c r="A61" s="347">
        <v>761</v>
      </c>
      <c r="B61" s="347" t="s">
        <v>230</v>
      </c>
      <c r="C61" s="501">
        <v>16245</v>
      </c>
      <c r="D61" s="304">
        <v>9</v>
      </c>
      <c r="E61" s="303">
        <v>0.32561505065123009</v>
      </c>
      <c r="F61" s="304">
        <v>101</v>
      </c>
      <c r="G61" s="303">
        <v>3.654124457308249</v>
      </c>
      <c r="H61" s="304">
        <v>288</v>
      </c>
      <c r="I61" s="303">
        <v>10.419681620839363</v>
      </c>
      <c r="J61" s="304">
        <v>1386</v>
      </c>
      <c r="K61" s="303">
        <v>50.144717800289442</v>
      </c>
      <c r="L61" s="304">
        <v>555</v>
      </c>
      <c r="M61" s="303">
        <v>20.079594790159188</v>
      </c>
      <c r="N61" s="304">
        <v>368</v>
      </c>
      <c r="O61" s="303">
        <v>13.314037626628075</v>
      </c>
      <c r="P61" s="304">
        <v>57</v>
      </c>
      <c r="Q61" s="303">
        <v>2.0622286541244574</v>
      </c>
      <c r="R61" s="353">
        <v>2764</v>
      </c>
      <c r="S61"/>
    </row>
    <row r="62" spans="1:19" ht="15">
      <c r="A62" s="347">
        <v>842</v>
      </c>
      <c r="B62" s="347" t="s">
        <v>244</v>
      </c>
      <c r="C62" s="501">
        <v>7225</v>
      </c>
      <c r="D62" s="304">
        <v>0</v>
      </c>
      <c r="E62" s="303">
        <v>0</v>
      </c>
      <c r="F62" s="304">
        <v>28</v>
      </c>
      <c r="G62" s="303">
        <v>4</v>
      </c>
      <c r="H62" s="304">
        <v>69</v>
      </c>
      <c r="I62" s="303">
        <v>9.8571428571428577</v>
      </c>
      <c r="J62" s="304">
        <v>449</v>
      </c>
      <c r="K62" s="303">
        <v>64.142857142857139</v>
      </c>
      <c r="L62" s="304">
        <v>113</v>
      </c>
      <c r="M62" s="303">
        <v>16.142857142857142</v>
      </c>
      <c r="N62" s="304">
        <v>35</v>
      </c>
      <c r="O62" s="303">
        <v>5</v>
      </c>
      <c r="P62" s="304">
        <v>6</v>
      </c>
      <c r="Q62" s="303">
        <v>0.85714285714285721</v>
      </c>
      <c r="R62" s="353">
        <v>700</v>
      </c>
      <c r="S62"/>
    </row>
    <row r="63" spans="1:19">
      <c r="A63" s="17">
        <v>6</v>
      </c>
      <c r="B63" s="64" t="s">
        <v>349</v>
      </c>
      <c r="C63" s="434">
        <v>260186</v>
      </c>
      <c r="D63" s="66">
        <v>334</v>
      </c>
      <c r="E63" s="69">
        <v>0.3931076691304552</v>
      </c>
      <c r="F63" s="66">
        <v>3440</v>
      </c>
      <c r="G63" s="69">
        <v>4.0487735982298387</v>
      </c>
      <c r="H63" s="66">
        <v>11256</v>
      </c>
      <c r="I63" s="69">
        <v>13.247963843510194</v>
      </c>
      <c r="J63" s="66">
        <v>44650</v>
      </c>
      <c r="K63" s="69">
        <v>52.551668942140196</v>
      </c>
      <c r="L63" s="66">
        <v>15128</v>
      </c>
      <c r="M63" s="69">
        <v>17.805188079657267</v>
      </c>
      <c r="N63" s="66">
        <v>8850</v>
      </c>
      <c r="O63" s="70">
        <v>10.416176262887811</v>
      </c>
      <c r="P63" s="66">
        <v>1306</v>
      </c>
      <c r="Q63" s="70">
        <v>1.5371216044442353</v>
      </c>
      <c r="R63" s="252">
        <v>84964</v>
      </c>
      <c r="S63"/>
    </row>
    <row r="64" spans="1:19" ht="15">
      <c r="A64" s="347">
        <v>38</v>
      </c>
      <c r="B64" s="347" t="s">
        <v>22</v>
      </c>
      <c r="C64" s="501">
        <v>12081</v>
      </c>
      <c r="D64" s="304">
        <v>4</v>
      </c>
      <c r="E64" s="303">
        <v>0.39643211100099107</v>
      </c>
      <c r="F64" s="304">
        <v>27</v>
      </c>
      <c r="G64" s="303">
        <v>2.6759167492566895</v>
      </c>
      <c r="H64" s="304">
        <v>85</v>
      </c>
      <c r="I64" s="303">
        <v>8.4241823587710609</v>
      </c>
      <c r="J64" s="304">
        <v>612</v>
      </c>
      <c r="K64" s="303">
        <v>60.654112983151634</v>
      </c>
      <c r="L64" s="304">
        <v>147</v>
      </c>
      <c r="M64" s="303">
        <v>14.568880079286423</v>
      </c>
      <c r="N64" s="304">
        <v>112</v>
      </c>
      <c r="O64" s="303">
        <v>11.10009910802775</v>
      </c>
      <c r="P64" s="304">
        <v>22</v>
      </c>
      <c r="Q64" s="303">
        <v>2.180376610505451</v>
      </c>
      <c r="R64" s="353">
        <v>1009</v>
      </c>
      <c r="S64"/>
    </row>
    <row r="65" spans="1:19" ht="15">
      <c r="A65" s="347">
        <v>86</v>
      </c>
      <c r="B65" s="347" t="s">
        <v>43</v>
      </c>
      <c r="C65" s="501">
        <v>6405</v>
      </c>
      <c r="D65" s="304">
        <v>5</v>
      </c>
      <c r="E65" s="303">
        <v>0.42698548249359519</v>
      </c>
      <c r="F65" s="304">
        <v>43</v>
      </c>
      <c r="G65" s="303">
        <v>3.6720751494449186</v>
      </c>
      <c r="H65" s="304">
        <v>153</v>
      </c>
      <c r="I65" s="303">
        <v>13.065755764304013</v>
      </c>
      <c r="J65" s="304">
        <v>587</v>
      </c>
      <c r="K65" s="303">
        <v>50.128095644748086</v>
      </c>
      <c r="L65" s="304">
        <v>255</v>
      </c>
      <c r="M65" s="303">
        <v>21.776259607173358</v>
      </c>
      <c r="N65" s="304">
        <v>108</v>
      </c>
      <c r="O65" s="303">
        <v>9.2228864218616557</v>
      </c>
      <c r="P65" s="304">
        <v>20</v>
      </c>
      <c r="Q65" s="303">
        <v>1.7079419299743808</v>
      </c>
      <c r="R65" s="353">
        <v>1171</v>
      </c>
      <c r="S65"/>
    </row>
    <row r="66" spans="1:19" ht="15">
      <c r="A66" s="347">
        <v>107</v>
      </c>
      <c r="B66" s="347" t="s">
        <v>3112</v>
      </c>
      <c r="C66" s="501">
        <v>8504</v>
      </c>
      <c r="D66" s="304">
        <v>2</v>
      </c>
      <c r="E66" s="303">
        <v>0.29940119760479045</v>
      </c>
      <c r="F66" s="304">
        <v>18</v>
      </c>
      <c r="G66" s="303">
        <v>2.6946107784431139</v>
      </c>
      <c r="H66" s="304">
        <v>72</v>
      </c>
      <c r="I66" s="303">
        <v>10.778443113772456</v>
      </c>
      <c r="J66" s="304">
        <v>437</v>
      </c>
      <c r="K66" s="303">
        <v>65.419161676646709</v>
      </c>
      <c r="L66" s="304">
        <v>108</v>
      </c>
      <c r="M66" s="303">
        <v>16.167664670658681</v>
      </c>
      <c r="N66" s="304">
        <v>29</v>
      </c>
      <c r="O66" s="303">
        <v>4.341317365269461</v>
      </c>
      <c r="P66" s="304">
        <v>2</v>
      </c>
      <c r="Q66" s="303">
        <v>0.29940119760479045</v>
      </c>
      <c r="R66" s="353">
        <v>668</v>
      </c>
      <c r="S66"/>
    </row>
    <row r="67" spans="1:19" ht="15">
      <c r="A67" s="347">
        <v>134</v>
      </c>
      <c r="B67" s="347" t="s">
        <v>63</v>
      </c>
      <c r="C67" s="501">
        <v>9680</v>
      </c>
      <c r="D67" s="304">
        <v>1</v>
      </c>
      <c r="E67" s="303">
        <v>0.22988505747126436</v>
      </c>
      <c r="F67" s="304">
        <v>7</v>
      </c>
      <c r="G67" s="303">
        <v>1.6091954022988506</v>
      </c>
      <c r="H67" s="304">
        <v>49</v>
      </c>
      <c r="I67" s="303">
        <v>11.264367816091953</v>
      </c>
      <c r="J67" s="304">
        <v>215</v>
      </c>
      <c r="K67" s="303">
        <v>49.425287356321839</v>
      </c>
      <c r="L67" s="304">
        <v>91</v>
      </c>
      <c r="M67" s="303">
        <v>20.919540229885058</v>
      </c>
      <c r="N67" s="304">
        <v>57</v>
      </c>
      <c r="O67" s="303">
        <v>13.103448275862069</v>
      </c>
      <c r="P67" s="304">
        <v>15</v>
      </c>
      <c r="Q67" s="303">
        <v>3.4482758620689653</v>
      </c>
      <c r="R67" s="353">
        <v>435</v>
      </c>
      <c r="S67"/>
    </row>
    <row r="68" spans="1:19" ht="15">
      <c r="A68" s="347">
        <v>150</v>
      </c>
      <c r="B68" s="347" t="s">
        <v>3113</v>
      </c>
      <c r="C68" s="501">
        <v>4160</v>
      </c>
      <c r="D68" s="304">
        <v>4</v>
      </c>
      <c r="E68" s="303">
        <v>0.36231884057971014</v>
      </c>
      <c r="F68" s="304">
        <v>27</v>
      </c>
      <c r="G68" s="303">
        <v>2.4456521739130435</v>
      </c>
      <c r="H68" s="304">
        <v>93</v>
      </c>
      <c r="I68" s="303">
        <v>8.4239130434782616</v>
      </c>
      <c r="J68" s="304">
        <v>442</v>
      </c>
      <c r="K68" s="303">
        <v>40.036231884057969</v>
      </c>
      <c r="L68" s="304">
        <v>283</v>
      </c>
      <c r="M68" s="303">
        <v>25.634057971014489</v>
      </c>
      <c r="N68" s="304">
        <v>204</v>
      </c>
      <c r="O68" s="303">
        <v>18.478260869565215</v>
      </c>
      <c r="P68" s="304">
        <v>51</v>
      </c>
      <c r="Q68" s="303">
        <v>4.6195652173913038</v>
      </c>
      <c r="R68" s="353">
        <v>1104</v>
      </c>
      <c r="S68"/>
    </row>
    <row r="69" spans="1:19" ht="15">
      <c r="A69" s="347">
        <v>237</v>
      </c>
      <c r="B69" s="347" t="s">
        <v>95</v>
      </c>
      <c r="C69" s="501">
        <v>20645</v>
      </c>
      <c r="D69" s="304">
        <v>55</v>
      </c>
      <c r="E69" s="303">
        <v>0.40816326530612246</v>
      </c>
      <c r="F69" s="304">
        <v>568</v>
      </c>
      <c r="G69" s="303">
        <v>4.2152133580705007</v>
      </c>
      <c r="H69" s="304">
        <v>1705</v>
      </c>
      <c r="I69" s="303">
        <v>12.653061224489795</v>
      </c>
      <c r="J69" s="304">
        <v>6668</v>
      </c>
      <c r="K69" s="303">
        <v>49.484230055658628</v>
      </c>
      <c r="L69" s="304">
        <v>2531</v>
      </c>
      <c r="M69" s="303">
        <v>18.782931354359924</v>
      </c>
      <c r="N69" s="304">
        <v>1713</v>
      </c>
      <c r="O69" s="303">
        <v>12.712430426716139</v>
      </c>
      <c r="P69" s="304">
        <v>235</v>
      </c>
      <c r="Q69" s="303">
        <v>1.7439703153988868</v>
      </c>
      <c r="R69" s="353">
        <v>13475</v>
      </c>
      <c r="S69"/>
    </row>
    <row r="70" spans="1:19" ht="15">
      <c r="A70" s="347">
        <v>264</v>
      </c>
      <c r="B70" s="347" t="s">
        <v>102</v>
      </c>
      <c r="C70" s="501">
        <v>12285</v>
      </c>
      <c r="D70" s="304">
        <v>31</v>
      </c>
      <c r="E70" s="303">
        <v>0.48234012758674344</v>
      </c>
      <c r="F70" s="304">
        <v>296</v>
      </c>
      <c r="G70" s="303">
        <v>4.6055702505056795</v>
      </c>
      <c r="H70" s="304">
        <v>912</v>
      </c>
      <c r="I70" s="303">
        <v>14.190135366422904</v>
      </c>
      <c r="J70" s="304">
        <v>3312</v>
      </c>
      <c r="K70" s="303">
        <v>51.532596857009494</v>
      </c>
      <c r="L70" s="304">
        <v>1170</v>
      </c>
      <c r="M70" s="303">
        <v>18.20444997666096</v>
      </c>
      <c r="N70" s="304">
        <v>619</v>
      </c>
      <c r="O70" s="303">
        <v>9.6312431927804578</v>
      </c>
      <c r="P70" s="304">
        <v>87</v>
      </c>
      <c r="Q70" s="303">
        <v>1.3536642290337637</v>
      </c>
      <c r="R70" s="353">
        <v>6427</v>
      </c>
      <c r="S70"/>
    </row>
    <row r="71" spans="1:19" ht="15">
      <c r="A71" s="347">
        <v>310</v>
      </c>
      <c r="B71" s="347" t="s">
        <v>114</v>
      </c>
      <c r="C71" s="501">
        <v>10390</v>
      </c>
      <c r="D71" s="304">
        <v>6</v>
      </c>
      <c r="E71" s="303">
        <v>0.26396832380114388</v>
      </c>
      <c r="F71" s="304">
        <v>61</v>
      </c>
      <c r="G71" s="303">
        <v>2.6836779586449628</v>
      </c>
      <c r="H71" s="304">
        <v>213</v>
      </c>
      <c r="I71" s="303">
        <v>9.3708754949406075</v>
      </c>
      <c r="J71" s="304">
        <v>1134</v>
      </c>
      <c r="K71" s="303">
        <v>49.890013198416192</v>
      </c>
      <c r="L71" s="304">
        <v>453</v>
      </c>
      <c r="M71" s="303">
        <v>19.929608446986361</v>
      </c>
      <c r="N71" s="304">
        <v>308</v>
      </c>
      <c r="O71" s="303">
        <v>13.550373955125385</v>
      </c>
      <c r="P71" s="304">
        <v>98</v>
      </c>
      <c r="Q71" s="303">
        <v>4.3114826220853502</v>
      </c>
      <c r="R71" s="353">
        <v>2273</v>
      </c>
      <c r="S71"/>
    </row>
    <row r="72" spans="1:19" ht="15">
      <c r="A72" s="347">
        <v>315</v>
      </c>
      <c r="B72" s="347" t="s">
        <v>118</v>
      </c>
      <c r="C72" s="501">
        <v>6980</v>
      </c>
      <c r="D72" s="304">
        <v>5</v>
      </c>
      <c r="E72" s="303">
        <v>0.46125461254612543</v>
      </c>
      <c r="F72" s="304">
        <v>43</v>
      </c>
      <c r="G72" s="303">
        <v>3.9667896678966788</v>
      </c>
      <c r="H72" s="304">
        <v>102</v>
      </c>
      <c r="I72" s="303">
        <v>9.4095940959409603</v>
      </c>
      <c r="J72" s="304">
        <v>605</v>
      </c>
      <c r="K72" s="303">
        <v>55.811808118081188</v>
      </c>
      <c r="L72" s="304">
        <v>205</v>
      </c>
      <c r="M72" s="303">
        <v>18.911439114391143</v>
      </c>
      <c r="N72" s="304">
        <v>110</v>
      </c>
      <c r="O72" s="303">
        <v>10.14760147601476</v>
      </c>
      <c r="P72" s="304">
        <v>14</v>
      </c>
      <c r="Q72" s="303">
        <v>1.2915129151291513</v>
      </c>
      <c r="R72" s="353">
        <v>1084</v>
      </c>
      <c r="S72"/>
    </row>
    <row r="73" spans="1:19" ht="15">
      <c r="A73" s="347">
        <v>361</v>
      </c>
      <c r="B73" s="347" t="s">
        <v>131</v>
      </c>
      <c r="C73" s="501">
        <v>29103</v>
      </c>
      <c r="D73" s="304">
        <v>5</v>
      </c>
      <c r="E73" s="303">
        <v>0.23386342376052385</v>
      </c>
      <c r="F73" s="304">
        <v>73</v>
      </c>
      <c r="G73" s="303">
        <v>3.4144059869036485</v>
      </c>
      <c r="H73" s="304">
        <v>237</v>
      </c>
      <c r="I73" s="303">
        <v>11.085126286248832</v>
      </c>
      <c r="J73" s="304">
        <v>1319</v>
      </c>
      <c r="K73" s="303">
        <v>61.693171188026199</v>
      </c>
      <c r="L73" s="304">
        <v>319</v>
      </c>
      <c r="M73" s="303">
        <v>14.92048643592142</v>
      </c>
      <c r="N73" s="304">
        <v>156</v>
      </c>
      <c r="O73" s="303">
        <v>7.296538821328344</v>
      </c>
      <c r="P73" s="304">
        <v>29</v>
      </c>
      <c r="Q73" s="303">
        <v>1.3564078578110383</v>
      </c>
      <c r="R73" s="353">
        <v>2138</v>
      </c>
      <c r="S73"/>
    </row>
    <row r="74" spans="1:19" ht="15">
      <c r="A74" s="347">
        <v>647</v>
      </c>
      <c r="B74" s="347" t="s">
        <v>3114</v>
      </c>
      <c r="C74" s="501">
        <v>7625</v>
      </c>
      <c r="D74" s="304">
        <v>8</v>
      </c>
      <c r="E74" s="303">
        <v>0.67681895093062605</v>
      </c>
      <c r="F74" s="304">
        <v>47</v>
      </c>
      <c r="G74" s="303">
        <v>3.9763113367174281</v>
      </c>
      <c r="H74" s="304">
        <v>156</v>
      </c>
      <c r="I74" s="303">
        <v>13.197969543147209</v>
      </c>
      <c r="J74" s="304">
        <v>740</v>
      </c>
      <c r="K74" s="303">
        <v>62.605752961082906</v>
      </c>
      <c r="L74" s="304">
        <v>143</v>
      </c>
      <c r="M74" s="303">
        <v>12.098138747884942</v>
      </c>
      <c r="N74" s="304">
        <v>80</v>
      </c>
      <c r="O74" s="303">
        <v>6.7681895093062607</v>
      </c>
      <c r="P74" s="304">
        <v>8</v>
      </c>
      <c r="Q74" s="303">
        <v>0.67681895093062605</v>
      </c>
      <c r="R74" s="353">
        <v>1182</v>
      </c>
      <c r="S74"/>
    </row>
    <row r="75" spans="1:19" ht="15">
      <c r="A75" s="347">
        <v>658</v>
      </c>
      <c r="B75" s="347" t="s">
        <v>3115</v>
      </c>
      <c r="C75" s="501">
        <v>3943</v>
      </c>
      <c r="D75" s="304">
        <v>3</v>
      </c>
      <c r="E75" s="303">
        <v>0.30364372469635625</v>
      </c>
      <c r="F75" s="304">
        <v>54</v>
      </c>
      <c r="G75" s="303">
        <v>5.4655870445344128</v>
      </c>
      <c r="H75" s="304">
        <v>133</v>
      </c>
      <c r="I75" s="303">
        <v>13.461538461538462</v>
      </c>
      <c r="J75" s="304">
        <v>509</v>
      </c>
      <c r="K75" s="303">
        <v>51.518218623481779</v>
      </c>
      <c r="L75" s="304">
        <v>177</v>
      </c>
      <c r="M75" s="303">
        <v>17.914979757085021</v>
      </c>
      <c r="N75" s="304">
        <v>99</v>
      </c>
      <c r="O75" s="303">
        <v>10.020242914979757</v>
      </c>
      <c r="P75" s="304">
        <v>13</v>
      </c>
      <c r="Q75" s="303">
        <v>1.3157894736842104</v>
      </c>
      <c r="R75" s="353">
        <v>988</v>
      </c>
      <c r="S75"/>
    </row>
    <row r="76" spans="1:19" ht="15">
      <c r="A76" s="347">
        <v>664</v>
      </c>
      <c r="B76" s="347" t="s">
        <v>3116</v>
      </c>
      <c r="C76" s="501">
        <v>23972</v>
      </c>
      <c r="D76" s="304">
        <v>59</v>
      </c>
      <c r="E76" s="303">
        <v>0.41447137337548301</v>
      </c>
      <c r="F76" s="304">
        <v>622</v>
      </c>
      <c r="G76" s="303">
        <v>4.3695117667720407</v>
      </c>
      <c r="H76" s="304">
        <v>2072</v>
      </c>
      <c r="I76" s="303">
        <v>14.55567263786442</v>
      </c>
      <c r="J76" s="304">
        <v>7375</v>
      </c>
      <c r="K76" s="303">
        <v>51.808921671935373</v>
      </c>
      <c r="L76" s="304">
        <v>2550</v>
      </c>
      <c r="M76" s="303">
        <v>17.913593256059009</v>
      </c>
      <c r="N76" s="304">
        <v>1358</v>
      </c>
      <c r="O76" s="303">
        <v>9.5398665261678968</v>
      </c>
      <c r="P76" s="304">
        <v>199</v>
      </c>
      <c r="Q76" s="303">
        <v>1.3979627678257815</v>
      </c>
      <c r="R76" s="353">
        <v>14235</v>
      </c>
      <c r="S76"/>
    </row>
    <row r="77" spans="1:19" ht="15">
      <c r="A77" s="347">
        <v>686</v>
      </c>
      <c r="B77" s="347" t="s">
        <v>219</v>
      </c>
      <c r="C77" s="501">
        <v>39667</v>
      </c>
      <c r="D77" s="304">
        <v>96</v>
      </c>
      <c r="E77" s="303">
        <v>0.45712108947192986</v>
      </c>
      <c r="F77" s="304">
        <v>935</v>
      </c>
      <c r="G77" s="303">
        <v>4.452168944335984</v>
      </c>
      <c r="H77" s="304">
        <v>3032</v>
      </c>
      <c r="I77" s="303">
        <v>14.437407742488453</v>
      </c>
      <c r="J77" s="304">
        <v>11176</v>
      </c>
      <c r="K77" s="303">
        <v>53.216513499357177</v>
      </c>
      <c r="L77" s="304">
        <v>3680</v>
      </c>
      <c r="M77" s="303">
        <v>17.522975096423981</v>
      </c>
      <c r="N77" s="304">
        <v>1866</v>
      </c>
      <c r="O77" s="303">
        <v>8.8852911766106377</v>
      </c>
      <c r="P77" s="304">
        <v>216</v>
      </c>
      <c r="Q77" s="303">
        <v>1.0285224513118423</v>
      </c>
      <c r="R77" s="353">
        <v>21001</v>
      </c>
      <c r="S77"/>
    </row>
    <row r="78" spans="1:19" ht="15">
      <c r="A78" s="347">
        <v>819</v>
      </c>
      <c r="B78" s="347" t="s">
        <v>240</v>
      </c>
      <c r="C78" s="501">
        <v>5281</v>
      </c>
      <c r="D78" s="304">
        <v>4</v>
      </c>
      <c r="E78" s="303">
        <v>0.52356020942408377</v>
      </c>
      <c r="F78" s="304">
        <v>29</v>
      </c>
      <c r="G78" s="303">
        <v>3.7958115183246073</v>
      </c>
      <c r="H78" s="304">
        <v>113</v>
      </c>
      <c r="I78" s="303">
        <v>14.790575916230367</v>
      </c>
      <c r="J78" s="304">
        <v>482</v>
      </c>
      <c r="K78" s="303">
        <v>63.089005235602095</v>
      </c>
      <c r="L78" s="304">
        <v>81</v>
      </c>
      <c r="M78" s="303">
        <v>10.602094240837696</v>
      </c>
      <c r="N78" s="304">
        <v>49</v>
      </c>
      <c r="O78" s="303">
        <v>6.4136125654450264</v>
      </c>
      <c r="P78" s="304">
        <v>6</v>
      </c>
      <c r="Q78" s="303">
        <v>0.78534031413612559</v>
      </c>
      <c r="R78" s="353">
        <v>764</v>
      </c>
      <c r="S78"/>
    </row>
    <row r="79" spans="1:19" ht="15">
      <c r="A79" s="347">
        <v>854</v>
      </c>
      <c r="B79" s="347" t="s">
        <v>248</v>
      </c>
      <c r="C79" s="501">
        <v>14769</v>
      </c>
      <c r="D79" s="304">
        <v>2</v>
      </c>
      <c r="E79" s="303">
        <v>0.18281535648994515</v>
      </c>
      <c r="F79" s="304">
        <v>39</v>
      </c>
      <c r="G79" s="303">
        <v>3.5648994515539303</v>
      </c>
      <c r="H79" s="304">
        <v>97</v>
      </c>
      <c r="I79" s="303">
        <v>8.8665447897623402</v>
      </c>
      <c r="J79" s="304">
        <v>687</v>
      </c>
      <c r="K79" s="303">
        <v>62.797074954296164</v>
      </c>
      <c r="L79" s="304">
        <v>162</v>
      </c>
      <c r="M79" s="303">
        <v>14.808043875685559</v>
      </c>
      <c r="N79" s="304">
        <v>91</v>
      </c>
      <c r="O79" s="303">
        <v>8.3180987202925056</v>
      </c>
      <c r="P79" s="304">
        <v>16</v>
      </c>
      <c r="Q79" s="303">
        <v>1.4625228519195612</v>
      </c>
      <c r="R79" s="353">
        <v>1094</v>
      </c>
      <c r="S79"/>
    </row>
    <row r="80" spans="1:19" ht="15">
      <c r="A80" s="347">
        <v>887</v>
      </c>
      <c r="B80" s="347" t="s">
        <v>261</v>
      </c>
      <c r="C80" s="501">
        <v>44696</v>
      </c>
      <c r="D80" s="304">
        <v>44</v>
      </c>
      <c r="E80" s="303">
        <v>0.27645136969087708</v>
      </c>
      <c r="F80" s="304">
        <v>551</v>
      </c>
      <c r="G80" s="303">
        <v>3.4619251068107566</v>
      </c>
      <c r="H80" s="304">
        <v>2032</v>
      </c>
      <c r="I80" s="303">
        <v>12.767026891178688</v>
      </c>
      <c r="J80" s="304">
        <v>8350</v>
      </c>
      <c r="K80" s="303">
        <v>52.462930384518728</v>
      </c>
      <c r="L80" s="304">
        <v>2773</v>
      </c>
      <c r="M80" s="303">
        <v>17.422719276200048</v>
      </c>
      <c r="N80" s="304">
        <v>1891</v>
      </c>
      <c r="O80" s="303">
        <v>11.881125911032923</v>
      </c>
      <c r="P80" s="304">
        <v>275</v>
      </c>
      <c r="Q80" s="303">
        <v>1.7278210605679818</v>
      </c>
      <c r="R80" s="353">
        <v>15916</v>
      </c>
      <c r="S80"/>
    </row>
    <row r="81" spans="1:19">
      <c r="A81" s="17">
        <v>7</v>
      </c>
      <c r="B81" s="64" t="s">
        <v>367</v>
      </c>
      <c r="C81" s="434">
        <v>728581</v>
      </c>
      <c r="D81" s="66">
        <v>1664</v>
      </c>
      <c r="E81" s="69">
        <v>0.40078229621279998</v>
      </c>
      <c r="F81" s="66">
        <v>15488</v>
      </c>
      <c r="G81" s="69">
        <v>3.7303582955191388</v>
      </c>
      <c r="H81" s="66">
        <v>47375</v>
      </c>
      <c r="I81" s="69">
        <v>11.410493559544111</v>
      </c>
      <c r="J81" s="66">
        <v>210325</v>
      </c>
      <c r="K81" s="69">
        <v>50.657774309469453</v>
      </c>
      <c r="L81" s="66">
        <v>74814</v>
      </c>
      <c r="M81" s="69">
        <v>18.019306916384867</v>
      </c>
      <c r="N81" s="66">
        <v>57075</v>
      </c>
      <c r="O81" s="70">
        <v>13.746784589149977</v>
      </c>
      <c r="P81" s="66">
        <v>8447</v>
      </c>
      <c r="Q81" s="70">
        <v>2.0345000337196644</v>
      </c>
      <c r="R81" s="252">
        <v>415188</v>
      </c>
      <c r="S81"/>
    </row>
    <row r="82" spans="1:19" ht="15">
      <c r="A82" s="347">
        <v>2</v>
      </c>
      <c r="B82" s="347" t="s">
        <v>8</v>
      </c>
      <c r="C82" s="501">
        <v>21246</v>
      </c>
      <c r="D82" s="304">
        <v>9</v>
      </c>
      <c r="E82" s="303">
        <v>0.30211480362537763</v>
      </c>
      <c r="F82" s="304">
        <v>108</v>
      </c>
      <c r="G82" s="303">
        <v>3.6253776435045322</v>
      </c>
      <c r="H82" s="304">
        <v>343</v>
      </c>
      <c r="I82" s="303">
        <v>11.513930849278282</v>
      </c>
      <c r="J82" s="304">
        <v>1534</v>
      </c>
      <c r="K82" s="303">
        <v>51.493789862369923</v>
      </c>
      <c r="L82" s="304">
        <v>521</v>
      </c>
      <c r="M82" s="303">
        <v>17.489090298757972</v>
      </c>
      <c r="N82" s="304">
        <v>390</v>
      </c>
      <c r="O82" s="303">
        <v>13.091641490433032</v>
      </c>
      <c r="P82" s="304">
        <v>74</v>
      </c>
      <c r="Q82" s="303">
        <v>2.4840550520308828</v>
      </c>
      <c r="R82" s="353">
        <v>2979</v>
      </c>
      <c r="S82"/>
    </row>
    <row r="83" spans="1:19" ht="15">
      <c r="A83" s="347">
        <v>21</v>
      </c>
      <c r="B83" s="347" t="s">
        <v>12</v>
      </c>
      <c r="C83" s="501">
        <v>4920</v>
      </c>
      <c r="D83" s="304">
        <v>1</v>
      </c>
      <c r="E83" s="303">
        <v>0.19455252918287938</v>
      </c>
      <c r="F83" s="304">
        <v>18</v>
      </c>
      <c r="G83" s="303">
        <v>3.5019455252918288</v>
      </c>
      <c r="H83" s="304">
        <v>64</v>
      </c>
      <c r="I83" s="303">
        <v>12.45136186770428</v>
      </c>
      <c r="J83" s="304">
        <v>262</v>
      </c>
      <c r="K83" s="303">
        <v>50.972762645914393</v>
      </c>
      <c r="L83" s="304">
        <v>86</v>
      </c>
      <c r="M83" s="303">
        <v>16.731517509727624</v>
      </c>
      <c r="N83" s="304">
        <v>75</v>
      </c>
      <c r="O83" s="303">
        <v>14.591439688715955</v>
      </c>
      <c r="P83" s="304">
        <v>8</v>
      </c>
      <c r="Q83" s="303">
        <v>1.556420233463035</v>
      </c>
      <c r="R83" s="353">
        <v>514</v>
      </c>
      <c r="S83"/>
    </row>
    <row r="84" spans="1:19" ht="15">
      <c r="A84" s="347">
        <v>55</v>
      </c>
      <c r="B84" s="347" t="s">
        <v>3117</v>
      </c>
      <c r="C84" s="501">
        <v>7902</v>
      </c>
      <c r="D84" s="304">
        <v>2</v>
      </c>
      <c r="E84" s="303">
        <v>0.38834951456310679</v>
      </c>
      <c r="F84" s="304">
        <v>20</v>
      </c>
      <c r="G84" s="303">
        <v>3.8834951456310676</v>
      </c>
      <c r="H84" s="304">
        <v>66</v>
      </c>
      <c r="I84" s="303">
        <v>12.815533980582524</v>
      </c>
      <c r="J84" s="304">
        <v>277</v>
      </c>
      <c r="K84" s="303">
        <v>53.786407766990294</v>
      </c>
      <c r="L84" s="304">
        <v>81</v>
      </c>
      <c r="M84" s="303">
        <v>15.728155339805824</v>
      </c>
      <c r="N84" s="304">
        <v>61</v>
      </c>
      <c r="O84" s="303">
        <v>11.844660194174757</v>
      </c>
      <c r="P84" s="304">
        <v>8</v>
      </c>
      <c r="Q84" s="303">
        <v>1.5533980582524272</v>
      </c>
      <c r="R84" s="353">
        <v>515</v>
      </c>
      <c r="S84"/>
    </row>
    <row r="85" spans="1:19" ht="15">
      <c r="A85" s="347">
        <v>148</v>
      </c>
      <c r="B85" s="347" t="s">
        <v>73</v>
      </c>
      <c r="C85" s="501">
        <v>65553</v>
      </c>
      <c r="D85" s="304">
        <v>155</v>
      </c>
      <c r="E85" s="303">
        <v>0.42421588483222944</v>
      </c>
      <c r="F85" s="304">
        <v>1483</v>
      </c>
      <c r="G85" s="303">
        <v>4.0587881110077184</v>
      </c>
      <c r="H85" s="304">
        <v>4519</v>
      </c>
      <c r="I85" s="303">
        <v>12.367945700366741</v>
      </c>
      <c r="J85" s="304">
        <v>19006</v>
      </c>
      <c r="K85" s="303">
        <v>52.017078110460346</v>
      </c>
      <c r="L85" s="304">
        <v>6359</v>
      </c>
      <c r="M85" s="303">
        <v>17.403798784826755</v>
      </c>
      <c r="N85" s="304">
        <v>4447</v>
      </c>
      <c r="O85" s="303">
        <v>12.17089057967048</v>
      </c>
      <c r="P85" s="304">
        <v>569</v>
      </c>
      <c r="Q85" s="303">
        <v>1.5572828288357325</v>
      </c>
      <c r="R85" s="353">
        <v>36538</v>
      </c>
      <c r="S85"/>
    </row>
    <row r="86" spans="1:19" ht="15">
      <c r="A86" s="347">
        <v>197</v>
      </c>
      <c r="B86" s="347" t="s">
        <v>84</v>
      </c>
      <c r="C86" s="501">
        <v>15534</v>
      </c>
      <c r="D86" s="304">
        <v>13</v>
      </c>
      <c r="E86" s="303">
        <v>0.48890560361037982</v>
      </c>
      <c r="F86" s="304">
        <v>134</v>
      </c>
      <c r="G86" s="303">
        <v>5.0394885295223766</v>
      </c>
      <c r="H86" s="304">
        <v>396</v>
      </c>
      <c r="I86" s="303">
        <v>14.892816848439264</v>
      </c>
      <c r="J86" s="304">
        <v>1397</v>
      </c>
      <c r="K86" s="303">
        <v>52.538548326438509</v>
      </c>
      <c r="L86" s="304">
        <v>395</v>
      </c>
      <c r="M86" s="303">
        <v>14.855208725084617</v>
      </c>
      <c r="N86" s="304">
        <v>259</v>
      </c>
      <c r="O86" s="303">
        <v>9.7405039488529521</v>
      </c>
      <c r="P86" s="304">
        <v>65</v>
      </c>
      <c r="Q86" s="303">
        <v>2.4445280180518991</v>
      </c>
      <c r="R86" s="353">
        <v>2659</v>
      </c>
      <c r="S86"/>
    </row>
    <row r="87" spans="1:19" ht="15">
      <c r="A87" s="347">
        <v>206</v>
      </c>
      <c r="B87" s="347" t="s">
        <v>86</v>
      </c>
      <c r="C87" s="501">
        <v>4983</v>
      </c>
      <c r="D87" s="304">
        <v>0</v>
      </c>
      <c r="E87" s="303">
        <v>0</v>
      </c>
      <c r="F87" s="304">
        <v>24</v>
      </c>
      <c r="G87" s="303">
        <v>3.5767511177347244</v>
      </c>
      <c r="H87" s="304">
        <v>74</v>
      </c>
      <c r="I87" s="303">
        <v>11.028315946348734</v>
      </c>
      <c r="J87" s="304">
        <v>335</v>
      </c>
      <c r="K87" s="303">
        <v>49.925484351713862</v>
      </c>
      <c r="L87" s="304">
        <v>126</v>
      </c>
      <c r="M87" s="303">
        <v>18.777943368107302</v>
      </c>
      <c r="N87" s="304">
        <v>93</v>
      </c>
      <c r="O87" s="303">
        <v>13.859910581222056</v>
      </c>
      <c r="P87" s="304">
        <v>19</v>
      </c>
      <c r="Q87" s="303">
        <v>2.8315946348733236</v>
      </c>
      <c r="R87" s="353">
        <v>671</v>
      </c>
      <c r="S87"/>
    </row>
    <row r="88" spans="1:19" ht="15">
      <c r="A88" s="347">
        <v>313</v>
      </c>
      <c r="B88" s="347" t="s">
        <v>3118</v>
      </c>
      <c r="C88" s="501">
        <v>10226</v>
      </c>
      <c r="D88" s="304">
        <v>8</v>
      </c>
      <c r="E88" s="303">
        <v>0.48309178743961351</v>
      </c>
      <c r="F88" s="304">
        <v>93</v>
      </c>
      <c r="G88" s="303">
        <v>5.6159420289855069</v>
      </c>
      <c r="H88" s="304">
        <v>250</v>
      </c>
      <c r="I88" s="303">
        <v>15.096618357487923</v>
      </c>
      <c r="J88" s="304">
        <v>873</v>
      </c>
      <c r="K88" s="303">
        <v>52.717391304347828</v>
      </c>
      <c r="L88" s="304">
        <v>225</v>
      </c>
      <c r="M88" s="303">
        <v>13.586956521739129</v>
      </c>
      <c r="N88" s="304">
        <v>175</v>
      </c>
      <c r="O88" s="303">
        <v>10.567632850241546</v>
      </c>
      <c r="P88" s="304">
        <v>32</v>
      </c>
      <c r="Q88" s="303">
        <v>1.932367149758454</v>
      </c>
      <c r="R88" s="353">
        <v>1656</v>
      </c>
      <c r="S88"/>
    </row>
    <row r="89" spans="1:19" ht="15">
      <c r="A89" s="347">
        <v>318</v>
      </c>
      <c r="B89" s="347" t="s">
        <v>120</v>
      </c>
      <c r="C89" s="501">
        <v>60921</v>
      </c>
      <c r="D89" s="304">
        <v>122</v>
      </c>
      <c r="E89" s="303">
        <v>0.36885865457294026</v>
      </c>
      <c r="F89" s="304">
        <v>1145</v>
      </c>
      <c r="G89" s="303">
        <v>3.4618291761148905</v>
      </c>
      <c r="H89" s="304">
        <v>3659</v>
      </c>
      <c r="I89" s="303">
        <v>11.06273620559335</v>
      </c>
      <c r="J89" s="304">
        <v>16786</v>
      </c>
      <c r="K89" s="303">
        <v>50.751322751322746</v>
      </c>
      <c r="L89" s="304">
        <v>6025</v>
      </c>
      <c r="M89" s="303">
        <v>18.216175359032501</v>
      </c>
      <c r="N89" s="304">
        <v>4645</v>
      </c>
      <c r="O89" s="303">
        <v>14.043839758125474</v>
      </c>
      <c r="P89" s="304">
        <v>693</v>
      </c>
      <c r="Q89" s="303">
        <v>2.0952380952380953</v>
      </c>
      <c r="R89" s="353">
        <v>33075</v>
      </c>
      <c r="S89"/>
    </row>
    <row r="90" spans="1:19" ht="15">
      <c r="A90" s="347">
        <v>321</v>
      </c>
      <c r="B90" s="347" t="s">
        <v>122</v>
      </c>
      <c r="C90" s="501">
        <v>9121</v>
      </c>
      <c r="D90" s="304">
        <v>8</v>
      </c>
      <c r="E90" s="303">
        <v>0.30452988199467074</v>
      </c>
      <c r="F90" s="304">
        <v>107</v>
      </c>
      <c r="G90" s="303">
        <v>4.0730871716787211</v>
      </c>
      <c r="H90" s="304">
        <v>274</v>
      </c>
      <c r="I90" s="303">
        <v>10.430148458317474</v>
      </c>
      <c r="J90" s="304">
        <v>1277</v>
      </c>
      <c r="K90" s="303">
        <v>48.610582413399314</v>
      </c>
      <c r="L90" s="304">
        <v>508</v>
      </c>
      <c r="M90" s="303">
        <v>19.33764750666159</v>
      </c>
      <c r="N90" s="304">
        <v>386</v>
      </c>
      <c r="O90" s="303">
        <v>14.693566806242863</v>
      </c>
      <c r="P90" s="304">
        <v>67</v>
      </c>
      <c r="Q90" s="303">
        <v>2.5504377617053673</v>
      </c>
      <c r="R90" s="353">
        <v>2627</v>
      </c>
      <c r="S90"/>
    </row>
    <row r="91" spans="1:19" ht="15">
      <c r="A91" s="347">
        <v>376</v>
      </c>
      <c r="B91" s="347" t="s">
        <v>3119</v>
      </c>
      <c r="C91" s="501">
        <v>71570</v>
      </c>
      <c r="D91" s="304">
        <v>211</v>
      </c>
      <c r="E91" s="303">
        <v>0.33565588113645761</v>
      </c>
      <c r="F91" s="304">
        <v>2076</v>
      </c>
      <c r="G91" s="303">
        <v>3.3024720817027773</v>
      </c>
      <c r="H91" s="304">
        <v>6722</v>
      </c>
      <c r="I91" s="303">
        <v>10.693264611370939</v>
      </c>
      <c r="J91" s="304">
        <v>31208</v>
      </c>
      <c r="K91" s="303">
        <v>49.645254684865257</v>
      </c>
      <c r="L91" s="304">
        <v>11623</v>
      </c>
      <c r="M91" s="303">
        <v>18.489707613502592</v>
      </c>
      <c r="N91" s="304">
        <v>9665</v>
      </c>
      <c r="O91" s="303">
        <v>15.374948299449587</v>
      </c>
      <c r="P91" s="304">
        <v>1357</v>
      </c>
      <c r="Q91" s="303">
        <v>2.1586968279723839</v>
      </c>
      <c r="R91" s="353">
        <v>62862</v>
      </c>
      <c r="S91"/>
    </row>
    <row r="92" spans="1:19" ht="15">
      <c r="A92" s="347">
        <v>400</v>
      </c>
      <c r="B92" s="347" t="s">
        <v>3120</v>
      </c>
      <c r="C92" s="501">
        <v>23455</v>
      </c>
      <c r="D92" s="304">
        <v>58</v>
      </c>
      <c r="E92" s="303">
        <v>0.47709138767788106</v>
      </c>
      <c r="F92" s="304">
        <v>526</v>
      </c>
      <c r="G92" s="303">
        <v>4.3267253434235418</v>
      </c>
      <c r="H92" s="304">
        <v>1556</v>
      </c>
      <c r="I92" s="303">
        <v>12.799210331496258</v>
      </c>
      <c r="J92" s="304">
        <v>6459</v>
      </c>
      <c r="K92" s="303">
        <v>53.129884017438513</v>
      </c>
      <c r="L92" s="304">
        <v>2045</v>
      </c>
      <c r="M92" s="303">
        <v>16.821584272435633</v>
      </c>
      <c r="N92" s="304">
        <v>1353</v>
      </c>
      <c r="O92" s="303">
        <v>11.129390474623674</v>
      </c>
      <c r="P92" s="304">
        <v>160</v>
      </c>
      <c r="Q92" s="303">
        <v>1.3161141729044994</v>
      </c>
      <c r="R92" s="353">
        <v>12157</v>
      </c>
      <c r="S92"/>
    </row>
    <row r="93" spans="1:19" ht="15">
      <c r="A93" s="347">
        <v>440</v>
      </c>
      <c r="B93" s="347" t="s">
        <v>149</v>
      </c>
      <c r="C93" s="501">
        <v>71117</v>
      </c>
      <c r="D93" s="304">
        <v>228</v>
      </c>
      <c r="E93" s="303">
        <v>0.50522956922531459</v>
      </c>
      <c r="F93" s="304">
        <v>1943</v>
      </c>
      <c r="G93" s="303">
        <v>4.3055309342315189</v>
      </c>
      <c r="H93" s="304">
        <v>5596</v>
      </c>
      <c r="I93" s="303">
        <v>12.400283637652898</v>
      </c>
      <c r="J93" s="304">
        <v>23260</v>
      </c>
      <c r="K93" s="303">
        <v>51.54227973763517</v>
      </c>
      <c r="L93" s="304">
        <v>7803</v>
      </c>
      <c r="M93" s="303">
        <v>17.290817230987411</v>
      </c>
      <c r="N93" s="304">
        <v>5504</v>
      </c>
      <c r="O93" s="303">
        <v>12.196419074632157</v>
      </c>
      <c r="P93" s="304">
        <v>794</v>
      </c>
      <c r="Q93" s="303">
        <v>1.7594398156355255</v>
      </c>
      <c r="R93" s="353">
        <v>45128</v>
      </c>
      <c r="S93"/>
    </row>
    <row r="94" spans="1:19" ht="15">
      <c r="A94" s="347">
        <v>483</v>
      </c>
      <c r="B94" s="347" t="s">
        <v>157</v>
      </c>
      <c r="C94" s="501">
        <v>10417</v>
      </c>
      <c r="D94" s="304">
        <v>0</v>
      </c>
      <c r="E94" s="303">
        <v>0</v>
      </c>
      <c r="F94" s="304">
        <v>15</v>
      </c>
      <c r="G94" s="303">
        <v>2.1613832853025938</v>
      </c>
      <c r="H94" s="304">
        <v>99</v>
      </c>
      <c r="I94" s="303">
        <v>14.265129682997118</v>
      </c>
      <c r="J94" s="304">
        <v>350</v>
      </c>
      <c r="K94" s="303">
        <v>50.432276657060513</v>
      </c>
      <c r="L94" s="304">
        <v>133</v>
      </c>
      <c r="M94" s="303">
        <v>19.164265129682999</v>
      </c>
      <c r="N94" s="304">
        <v>82</v>
      </c>
      <c r="O94" s="303">
        <v>11.815561959654179</v>
      </c>
      <c r="P94" s="304">
        <v>15</v>
      </c>
      <c r="Q94" s="303">
        <v>2.1613832853025938</v>
      </c>
      <c r="R94" s="353">
        <v>694</v>
      </c>
      <c r="S94"/>
    </row>
    <row r="95" spans="1:19" ht="15">
      <c r="A95" s="347">
        <v>541</v>
      </c>
      <c r="B95" s="347" t="s">
        <v>3121</v>
      </c>
      <c r="C95" s="501">
        <v>22798</v>
      </c>
      <c r="D95" s="304">
        <v>31</v>
      </c>
      <c r="E95" s="303">
        <v>0.53605395123638255</v>
      </c>
      <c r="F95" s="304">
        <v>239</v>
      </c>
      <c r="G95" s="303">
        <v>4.1328030434030776</v>
      </c>
      <c r="H95" s="304">
        <v>707</v>
      </c>
      <c r="I95" s="303">
        <v>12.225488500778143</v>
      </c>
      <c r="J95" s="304">
        <v>2920</v>
      </c>
      <c r="K95" s="303">
        <v>50.492823793878607</v>
      </c>
      <c r="L95" s="304">
        <v>1036</v>
      </c>
      <c r="M95" s="303">
        <v>17.91457720906104</v>
      </c>
      <c r="N95" s="304">
        <v>731</v>
      </c>
      <c r="O95" s="303">
        <v>12.640498011412763</v>
      </c>
      <c r="P95" s="304">
        <v>119</v>
      </c>
      <c r="Q95" s="303">
        <v>2.0577554902299844</v>
      </c>
      <c r="R95" s="353">
        <v>5783</v>
      </c>
      <c r="S95"/>
    </row>
    <row r="96" spans="1:19" ht="15">
      <c r="A96" s="347">
        <v>607</v>
      </c>
      <c r="B96" s="347" t="s">
        <v>3122</v>
      </c>
      <c r="C96" s="501">
        <v>25933</v>
      </c>
      <c r="D96" s="304">
        <v>32</v>
      </c>
      <c r="E96" s="303">
        <v>0.2337643363284389</v>
      </c>
      <c r="F96" s="304">
        <v>384</v>
      </c>
      <c r="G96" s="303">
        <v>2.8051720359412666</v>
      </c>
      <c r="H96" s="304">
        <v>1294</v>
      </c>
      <c r="I96" s="303">
        <v>9.4528453502812475</v>
      </c>
      <c r="J96" s="304">
        <v>6129</v>
      </c>
      <c r="K96" s="303">
        <v>44.773175542406314</v>
      </c>
      <c r="L96" s="304">
        <v>2815</v>
      </c>
      <c r="M96" s="303">
        <v>20.563956461392358</v>
      </c>
      <c r="N96" s="304">
        <v>2616</v>
      </c>
      <c r="O96" s="303">
        <v>19.11023449484988</v>
      </c>
      <c r="P96" s="304">
        <v>419</v>
      </c>
      <c r="Q96" s="303">
        <v>3.060851778800497</v>
      </c>
      <c r="R96" s="353">
        <v>13689</v>
      </c>
      <c r="S96"/>
    </row>
    <row r="97" spans="1:19" ht="15">
      <c r="A97" s="347">
        <v>615</v>
      </c>
      <c r="B97" s="347" t="s">
        <v>3123</v>
      </c>
      <c r="C97" s="501">
        <v>149786</v>
      </c>
      <c r="D97" s="304">
        <v>576</v>
      </c>
      <c r="E97" s="303">
        <v>0.36129161753267935</v>
      </c>
      <c r="F97" s="304">
        <v>5509</v>
      </c>
      <c r="G97" s="303">
        <v>3.455478335047796</v>
      </c>
      <c r="H97" s="304">
        <v>17190</v>
      </c>
      <c r="I97" s="303">
        <v>10.7822967107409</v>
      </c>
      <c r="J97" s="304">
        <v>80208</v>
      </c>
      <c r="K97" s="303">
        <v>50.309857741425603</v>
      </c>
      <c r="L97" s="304">
        <v>29468</v>
      </c>
      <c r="M97" s="303">
        <v>18.483578794189228</v>
      </c>
      <c r="N97" s="304">
        <v>23034</v>
      </c>
      <c r="O97" s="303">
        <v>14.447901246957876</v>
      </c>
      <c r="P97" s="304">
        <v>3443</v>
      </c>
      <c r="Q97" s="303">
        <v>2.1595955541059286</v>
      </c>
      <c r="R97" s="353">
        <v>159428</v>
      </c>
      <c r="S97"/>
    </row>
    <row r="98" spans="1:19" ht="15">
      <c r="A98" s="347">
        <v>649</v>
      </c>
      <c r="B98" s="347" t="s">
        <v>3124</v>
      </c>
      <c r="C98" s="501">
        <v>16559</v>
      </c>
      <c r="D98" s="304">
        <v>13</v>
      </c>
      <c r="E98" s="303">
        <v>0.58374494836102375</v>
      </c>
      <c r="F98" s="304">
        <v>89</v>
      </c>
      <c r="G98" s="303">
        <v>3.9964077233947015</v>
      </c>
      <c r="H98" s="304">
        <v>290</v>
      </c>
      <c r="I98" s="303">
        <v>13.022002694207455</v>
      </c>
      <c r="J98" s="304">
        <v>1177</v>
      </c>
      <c r="K98" s="303">
        <v>52.851369555455776</v>
      </c>
      <c r="L98" s="304">
        <v>394</v>
      </c>
      <c r="M98" s="303">
        <v>17.691962281095645</v>
      </c>
      <c r="N98" s="304">
        <v>229</v>
      </c>
      <c r="O98" s="303">
        <v>10.282891782667265</v>
      </c>
      <c r="P98" s="304">
        <v>35</v>
      </c>
      <c r="Q98" s="303">
        <v>1.5716210148181409</v>
      </c>
      <c r="R98" s="353">
        <v>2227</v>
      </c>
      <c r="S98"/>
    </row>
    <row r="99" spans="1:19" ht="15">
      <c r="A99" s="347">
        <v>652</v>
      </c>
      <c r="B99" s="347" t="s">
        <v>193</v>
      </c>
      <c r="C99" s="501">
        <v>6169</v>
      </c>
      <c r="D99" s="304">
        <v>4</v>
      </c>
      <c r="E99" s="303">
        <v>0.8438818565400843</v>
      </c>
      <c r="F99" s="304">
        <v>22</v>
      </c>
      <c r="G99" s="303">
        <v>4.6413502109704643</v>
      </c>
      <c r="H99" s="304">
        <v>70</v>
      </c>
      <c r="I99" s="303">
        <v>14.767932489451477</v>
      </c>
      <c r="J99" s="304">
        <v>289</v>
      </c>
      <c r="K99" s="303">
        <v>60.970464135021096</v>
      </c>
      <c r="L99" s="304">
        <v>57</v>
      </c>
      <c r="M99" s="303">
        <v>12.025316455696203</v>
      </c>
      <c r="N99" s="304">
        <v>27</v>
      </c>
      <c r="O99" s="303">
        <v>5.6962025316455698</v>
      </c>
      <c r="P99" s="304">
        <v>5</v>
      </c>
      <c r="Q99" s="303">
        <v>1.0548523206751055</v>
      </c>
      <c r="R99" s="353">
        <v>474</v>
      </c>
      <c r="S99"/>
    </row>
    <row r="100" spans="1:19" ht="15">
      <c r="A100" s="347">
        <v>660</v>
      </c>
      <c r="B100" s="347" t="s">
        <v>3125</v>
      </c>
      <c r="C100" s="501">
        <v>13743</v>
      </c>
      <c r="D100" s="304">
        <v>16</v>
      </c>
      <c r="E100" s="303">
        <v>0.4700352526439483</v>
      </c>
      <c r="F100" s="304">
        <v>169</v>
      </c>
      <c r="G100" s="303">
        <v>4.9647473560517037</v>
      </c>
      <c r="H100" s="304">
        <v>543</v>
      </c>
      <c r="I100" s="303">
        <v>15.951821386603996</v>
      </c>
      <c r="J100" s="304">
        <v>1885</v>
      </c>
      <c r="K100" s="303">
        <v>55.376028202115158</v>
      </c>
      <c r="L100" s="304">
        <v>564</v>
      </c>
      <c r="M100" s="303">
        <v>16.568742655699179</v>
      </c>
      <c r="N100" s="304">
        <v>197</v>
      </c>
      <c r="O100" s="303">
        <v>5.7873090481786136</v>
      </c>
      <c r="P100" s="304">
        <v>30</v>
      </c>
      <c r="Q100" s="303">
        <v>0.88131609870740302</v>
      </c>
      <c r="R100" s="353">
        <v>3404</v>
      </c>
      <c r="S100"/>
    </row>
    <row r="101" spans="1:19" ht="15">
      <c r="A101" s="347">
        <v>667</v>
      </c>
      <c r="B101" s="347" t="s">
        <v>209</v>
      </c>
      <c r="C101" s="501">
        <v>16404</v>
      </c>
      <c r="D101" s="304">
        <v>9</v>
      </c>
      <c r="E101" s="303">
        <v>0.28054862842892769</v>
      </c>
      <c r="F101" s="304">
        <v>143</v>
      </c>
      <c r="G101" s="303">
        <v>4.4576059850374063</v>
      </c>
      <c r="H101" s="304">
        <v>410</v>
      </c>
      <c r="I101" s="303">
        <v>12.780548628428928</v>
      </c>
      <c r="J101" s="304">
        <v>1649</v>
      </c>
      <c r="K101" s="303">
        <v>51.402743142144637</v>
      </c>
      <c r="L101" s="304">
        <v>560</v>
      </c>
      <c r="M101" s="303">
        <v>17.456359102244392</v>
      </c>
      <c r="N101" s="304">
        <v>383</v>
      </c>
      <c r="O101" s="303">
        <v>11.938902743142146</v>
      </c>
      <c r="P101" s="304">
        <v>54</v>
      </c>
      <c r="Q101" s="303">
        <v>1.6832917705735659</v>
      </c>
      <c r="R101" s="353">
        <v>3208</v>
      </c>
      <c r="S101"/>
    </row>
    <row r="102" spans="1:19" ht="15">
      <c r="A102" s="347">
        <v>674</v>
      </c>
      <c r="B102" s="347" t="s">
        <v>213</v>
      </c>
      <c r="C102" s="501">
        <v>23531</v>
      </c>
      <c r="D102" s="304">
        <v>12</v>
      </c>
      <c r="E102" s="303">
        <v>0.46747175691468645</v>
      </c>
      <c r="F102" s="304">
        <v>90</v>
      </c>
      <c r="G102" s="303">
        <v>3.5060381768601481</v>
      </c>
      <c r="H102" s="304">
        <v>299</v>
      </c>
      <c r="I102" s="303">
        <v>11.647837943124269</v>
      </c>
      <c r="J102" s="304">
        <v>1459</v>
      </c>
      <c r="K102" s="303">
        <v>56.836774444877292</v>
      </c>
      <c r="L102" s="304">
        <v>421</v>
      </c>
      <c r="M102" s="303">
        <v>16.400467471756915</v>
      </c>
      <c r="N102" s="304">
        <v>241</v>
      </c>
      <c r="O102" s="303">
        <v>9.3883911180366173</v>
      </c>
      <c r="P102" s="304">
        <v>45</v>
      </c>
      <c r="Q102" s="303">
        <v>1.753019088430074</v>
      </c>
      <c r="R102" s="353">
        <v>2567</v>
      </c>
      <c r="S102"/>
    </row>
    <row r="103" spans="1:19" ht="15">
      <c r="A103" s="347">
        <v>697</v>
      </c>
      <c r="B103" s="347" t="s">
        <v>223</v>
      </c>
      <c r="C103" s="501">
        <v>38336</v>
      </c>
      <c r="D103" s="304">
        <v>124</v>
      </c>
      <c r="E103" s="303">
        <v>0.80765974076727687</v>
      </c>
      <c r="F103" s="304">
        <v>879</v>
      </c>
      <c r="G103" s="303">
        <v>5.7252654204390021</v>
      </c>
      <c r="H103" s="304">
        <v>2201</v>
      </c>
      <c r="I103" s="303">
        <v>14.335960398619163</v>
      </c>
      <c r="J103" s="304">
        <v>7788</v>
      </c>
      <c r="K103" s="303">
        <v>50.726242428189927</v>
      </c>
      <c r="L103" s="304">
        <v>2368</v>
      </c>
      <c r="M103" s="303">
        <v>15.423695694652512</v>
      </c>
      <c r="N103" s="304">
        <v>1706</v>
      </c>
      <c r="O103" s="303">
        <v>11.111834820556243</v>
      </c>
      <c r="P103" s="304">
        <v>287</v>
      </c>
      <c r="Q103" s="303">
        <v>1.8693414967758744</v>
      </c>
      <c r="R103" s="353">
        <v>15353</v>
      </c>
      <c r="S103"/>
    </row>
    <row r="104" spans="1:19" ht="15">
      <c r="A104" s="347">
        <v>756</v>
      </c>
      <c r="B104" s="347" t="s">
        <v>228</v>
      </c>
      <c r="C104" s="501">
        <v>38357</v>
      </c>
      <c r="D104" s="304">
        <v>32</v>
      </c>
      <c r="E104" s="303">
        <v>0.45845272206303722</v>
      </c>
      <c r="F104" s="304">
        <v>272</v>
      </c>
      <c r="G104" s="303">
        <v>3.8968481375358168</v>
      </c>
      <c r="H104" s="304">
        <v>753</v>
      </c>
      <c r="I104" s="303">
        <v>10.787965616045845</v>
      </c>
      <c r="J104" s="304">
        <v>3797</v>
      </c>
      <c r="K104" s="303">
        <v>54.398280802292263</v>
      </c>
      <c r="L104" s="304">
        <v>1201</v>
      </c>
      <c r="M104" s="303">
        <v>17.206303724928368</v>
      </c>
      <c r="N104" s="304">
        <v>776</v>
      </c>
      <c r="O104" s="303">
        <v>11.117478510028652</v>
      </c>
      <c r="P104" s="304">
        <v>149</v>
      </c>
      <c r="Q104" s="303">
        <v>2.1346704871060171</v>
      </c>
      <c r="R104" s="353">
        <v>6980</v>
      </c>
      <c r="S104"/>
    </row>
    <row r="105" spans="1:19">
      <c r="A105" s="17">
        <v>8</v>
      </c>
      <c r="B105" s="64" t="s">
        <v>391</v>
      </c>
      <c r="C105" s="434">
        <v>388050</v>
      </c>
      <c r="D105" s="66">
        <v>305</v>
      </c>
      <c r="E105" s="69">
        <v>0.34749122727065579</v>
      </c>
      <c r="F105" s="66">
        <v>2785</v>
      </c>
      <c r="G105" s="69">
        <v>3.1729936654058237</v>
      </c>
      <c r="H105" s="66">
        <v>9444</v>
      </c>
      <c r="I105" s="69">
        <v>10.759695574898601</v>
      </c>
      <c r="J105" s="66">
        <v>43010</v>
      </c>
      <c r="K105" s="69">
        <v>49.00195962265871</v>
      </c>
      <c r="L105" s="66">
        <v>17835</v>
      </c>
      <c r="M105" s="69">
        <v>20.319691929089004</v>
      </c>
      <c r="N105" s="66">
        <v>12453</v>
      </c>
      <c r="O105" s="70">
        <v>14.187895912135989</v>
      </c>
      <c r="P105" s="66">
        <v>1940</v>
      </c>
      <c r="Q105" s="70">
        <v>2.2102720685412205</v>
      </c>
      <c r="R105" s="252">
        <v>87772</v>
      </c>
      <c r="S105"/>
    </row>
    <row r="106" spans="1:19" ht="15">
      <c r="A106" s="338">
        <v>30</v>
      </c>
      <c r="B106" s="347" t="s">
        <v>14</v>
      </c>
      <c r="C106" s="501">
        <v>32762</v>
      </c>
      <c r="D106" s="304">
        <v>47</v>
      </c>
      <c r="E106" s="303">
        <v>0.33128920843025306</v>
      </c>
      <c r="F106" s="304">
        <v>528</v>
      </c>
      <c r="G106" s="303">
        <v>3.7217170649185873</v>
      </c>
      <c r="H106" s="304">
        <v>1595</v>
      </c>
      <c r="I106" s="303">
        <v>11.242686966941566</v>
      </c>
      <c r="J106" s="304">
        <v>7289</v>
      </c>
      <c r="K106" s="303">
        <v>51.378022132938604</v>
      </c>
      <c r="L106" s="304">
        <v>2715</v>
      </c>
      <c r="M106" s="303">
        <v>19.137238316768872</v>
      </c>
      <c r="N106" s="304">
        <v>1784</v>
      </c>
      <c r="O106" s="303">
        <v>12.574892507224925</v>
      </c>
      <c r="P106" s="304">
        <v>229</v>
      </c>
      <c r="Q106" s="303">
        <v>1.6141538027771902</v>
      </c>
      <c r="R106" s="353">
        <v>14187</v>
      </c>
      <c r="S106"/>
    </row>
    <row r="107" spans="1:19" ht="15">
      <c r="A107" s="338">
        <v>34</v>
      </c>
      <c r="B107" s="347" t="s">
        <v>18</v>
      </c>
      <c r="C107" s="501">
        <v>46289</v>
      </c>
      <c r="D107" s="304">
        <v>48</v>
      </c>
      <c r="E107" s="303">
        <v>0.43632397054813199</v>
      </c>
      <c r="F107" s="304">
        <v>352</v>
      </c>
      <c r="G107" s="303">
        <v>3.1997091173529681</v>
      </c>
      <c r="H107" s="304">
        <v>1201</v>
      </c>
      <c r="I107" s="303">
        <v>10.917189346423052</v>
      </c>
      <c r="J107" s="304">
        <v>5278</v>
      </c>
      <c r="K107" s="303">
        <v>47.977456594855013</v>
      </c>
      <c r="L107" s="304">
        <v>2172</v>
      </c>
      <c r="M107" s="303">
        <v>19.743659667302975</v>
      </c>
      <c r="N107" s="304">
        <v>1700</v>
      </c>
      <c r="O107" s="303">
        <v>15.453140623579674</v>
      </c>
      <c r="P107" s="304">
        <v>250</v>
      </c>
      <c r="Q107" s="303">
        <v>2.2725206799381876</v>
      </c>
      <c r="R107" s="353">
        <v>11001</v>
      </c>
      <c r="S107"/>
    </row>
    <row r="108" spans="1:19" ht="15">
      <c r="A108" s="338">
        <v>36</v>
      </c>
      <c r="B108" s="347" t="s">
        <v>20</v>
      </c>
      <c r="C108" s="501">
        <v>6117</v>
      </c>
      <c r="D108" s="304">
        <v>2</v>
      </c>
      <c r="E108" s="303">
        <v>0.1558846453624318</v>
      </c>
      <c r="F108" s="304">
        <v>39</v>
      </c>
      <c r="G108" s="303">
        <v>3.0397505845674204</v>
      </c>
      <c r="H108" s="304">
        <v>164</v>
      </c>
      <c r="I108" s="303">
        <v>12.782540919719407</v>
      </c>
      <c r="J108" s="304">
        <v>699</v>
      </c>
      <c r="K108" s="303">
        <v>54.481683554169912</v>
      </c>
      <c r="L108" s="304">
        <v>237</v>
      </c>
      <c r="M108" s="303">
        <v>18.472330475448167</v>
      </c>
      <c r="N108" s="304">
        <v>131</v>
      </c>
      <c r="O108" s="303">
        <v>10.210444271239282</v>
      </c>
      <c r="P108" s="304">
        <v>11</v>
      </c>
      <c r="Q108" s="303">
        <v>0.85736554949337496</v>
      </c>
      <c r="R108" s="353">
        <v>1283</v>
      </c>
      <c r="S108"/>
    </row>
    <row r="109" spans="1:19" ht="15">
      <c r="A109" s="338">
        <v>91</v>
      </c>
      <c r="B109" s="347" t="s">
        <v>47</v>
      </c>
      <c r="C109" s="501">
        <v>10770</v>
      </c>
      <c r="D109" s="304">
        <v>5</v>
      </c>
      <c r="E109" s="303">
        <v>0.55679287305122493</v>
      </c>
      <c r="F109" s="304">
        <v>18</v>
      </c>
      <c r="G109" s="303">
        <v>2.0044543429844097</v>
      </c>
      <c r="H109" s="304">
        <v>87</v>
      </c>
      <c r="I109" s="303">
        <v>9.6881959910913142</v>
      </c>
      <c r="J109" s="304">
        <v>449</v>
      </c>
      <c r="K109" s="303">
        <v>50</v>
      </c>
      <c r="L109" s="304">
        <v>198</v>
      </c>
      <c r="M109" s="303">
        <v>22.048997772828507</v>
      </c>
      <c r="N109" s="304">
        <v>124</v>
      </c>
      <c r="O109" s="303">
        <v>13.808463251670378</v>
      </c>
      <c r="P109" s="304">
        <v>17</v>
      </c>
      <c r="Q109" s="303">
        <v>1.8930957683741649</v>
      </c>
      <c r="R109" s="353">
        <v>898</v>
      </c>
      <c r="S109"/>
    </row>
    <row r="110" spans="1:19" ht="15">
      <c r="A110" s="338">
        <v>93</v>
      </c>
      <c r="B110" s="347" t="s">
        <v>49</v>
      </c>
      <c r="C110" s="501">
        <v>16648</v>
      </c>
      <c r="D110" s="304">
        <v>5</v>
      </c>
      <c r="E110" s="303">
        <v>0.41084634346754317</v>
      </c>
      <c r="F110" s="304">
        <v>29</v>
      </c>
      <c r="G110" s="303">
        <v>2.38290879211175</v>
      </c>
      <c r="H110" s="304">
        <v>126</v>
      </c>
      <c r="I110" s="303">
        <v>10.353327855382087</v>
      </c>
      <c r="J110" s="304">
        <v>647</v>
      </c>
      <c r="K110" s="303">
        <v>53.163516844700084</v>
      </c>
      <c r="L110" s="304">
        <v>244</v>
      </c>
      <c r="M110" s="303">
        <v>20.049301561216105</v>
      </c>
      <c r="N110" s="304">
        <v>134</v>
      </c>
      <c r="O110" s="303">
        <v>11.010682004930155</v>
      </c>
      <c r="P110" s="304">
        <v>32</v>
      </c>
      <c r="Q110" s="303">
        <v>2.6294165981922761</v>
      </c>
      <c r="R110" s="353">
        <v>1217</v>
      </c>
      <c r="S110"/>
    </row>
    <row r="111" spans="1:19" ht="15">
      <c r="A111" s="338">
        <v>101</v>
      </c>
      <c r="B111" s="347" t="s">
        <v>3126</v>
      </c>
      <c r="C111" s="501">
        <v>27557</v>
      </c>
      <c r="D111" s="304">
        <v>19</v>
      </c>
      <c r="E111" s="303">
        <v>0.26377898098014718</v>
      </c>
      <c r="F111" s="304">
        <v>216</v>
      </c>
      <c r="G111" s="303">
        <v>2.9987505206164098</v>
      </c>
      <c r="H111" s="304">
        <v>768</v>
      </c>
      <c r="I111" s="303">
        <v>10.662224073302792</v>
      </c>
      <c r="J111" s="304">
        <v>3518</v>
      </c>
      <c r="K111" s="303">
        <v>48.840760794113564</v>
      </c>
      <c r="L111" s="304">
        <v>1486</v>
      </c>
      <c r="M111" s="303">
        <v>20.630292933499931</v>
      </c>
      <c r="N111" s="304">
        <v>1028</v>
      </c>
      <c r="O111" s="303">
        <v>14.271831181452171</v>
      </c>
      <c r="P111" s="304">
        <v>168</v>
      </c>
      <c r="Q111" s="303">
        <v>2.3323615160349855</v>
      </c>
      <c r="R111" s="353">
        <v>7203</v>
      </c>
      <c r="S111"/>
    </row>
    <row r="112" spans="1:19" ht="15">
      <c r="A112" s="338">
        <v>145</v>
      </c>
      <c r="B112" s="347" t="s">
        <v>69</v>
      </c>
      <c r="C112" s="501">
        <v>4868</v>
      </c>
      <c r="D112" s="304">
        <v>2</v>
      </c>
      <c r="E112" s="303">
        <v>0.24509803921568626</v>
      </c>
      <c r="F112" s="304">
        <v>30</v>
      </c>
      <c r="G112" s="303">
        <v>3.6764705882352944</v>
      </c>
      <c r="H112" s="304">
        <v>86</v>
      </c>
      <c r="I112" s="303">
        <v>10.53921568627451</v>
      </c>
      <c r="J112" s="304">
        <v>429</v>
      </c>
      <c r="K112" s="303">
        <v>52.57352941176471</v>
      </c>
      <c r="L112" s="304">
        <v>141</v>
      </c>
      <c r="M112" s="303">
        <v>17.27941176470588</v>
      </c>
      <c r="N112" s="304">
        <v>105</v>
      </c>
      <c r="O112" s="303">
        <v>12.867647058823529</v>
      </c>
      <c r="P112" s="304">
        <v>23</v>
      </c>
      <c r="Q112" s="303">
        <v>2.8186274509803924</v>
      </c>
      <c r="R112" s="353">
        <v>816</v>
      </c>
      <c r="S112"/>
    </row>
    <row r="113" spans="1:19" ht="15">
      <c r="A113" s="338">
        <v>209</v>
      </c>
      <c r="B113" s="347" t="s">
        <v>88</v>
      </c>
      <c r="C113" s="501">
        <v>22713</v>
      </c>
      <c r="D113" s="304">
        <v>6</v>
      </c>
      <c r="E113" s="303">
        <v>0.19150973507819979</v>
      </c>
      <c r="F113" s="304">
        <v>112</v>
      </c>
      <c r="G113" s="303">
        <v>3.5748483881263962</v>
      </c>
      <c r="H113" s="304">
        <v>322</v>
      </c>
      <c r="I113" s="303">
        <v>10.277689115863389</v>
      </c>
      <c r="J113" s="304">
        <v>1470</v>
      </c>
      <c r="K113" s="303">
        <v>46.91988509415895</v>
      </c>
      <c r="L113" s="304">
        <v>629</v>
      </c>
      <c r="M113" s="303">
        <v>20.07660389403128</v>
      </c>
      <c r="N113" s="304">
        <v>516</v>
      </c>
      <c r="O113" s="303">
        <v>16.469837216725182</v>
      </c>
      <c r="P113" s="304">
        <v>78</v>
      </c>
      <c r="Q113" s="303">
        <v>2.4896265560165975</v>
      </c>
      <c r="R113" s="353">
        <v>3133</v>
      </c>
      <c r="S113"/>
    </row>
    <row r="114" spans="1:19" ht="15">
      <c r="A114" s="338">
        <v>282</v>
      </c>
      <c r="B114" s="347" t="s">
        <v>106</v>
      </c>
      <c r="C114" s="501">
        <v>25924</v>
      </c>
      <c r="D114" s="304">
        <v>24</v>
      </c>
      <c r="E114" s="303">
        <v>0.38381576843115306</v>
      </c>
      <c r="F114" s="304">
        <v>170</v>
      </c>
      <c r="G114" s="303">
        <v>2.718695026387334</v>
      </c>
      <c r="H114" s="304">
        <v>704</v>
      </c>
      <c r="I114" s="303">
        <v>11.258595873980489</v>
      </c>
      <c r="J114" s="304">
        <v>2791</v>
      </c>
      <c r="K114" s="303">
        <v>44.634575403806167</v>
      </c>
      <c r="L114" s="304">
        <v>1395</v>
      </c>
      <c r="M114" s="303">
        <v>22.309291540060773</v>
      </c>
      <c r="N114" s="304">
        <v>1032</v>
      </c>
      <c r="O114" s="303">
        <v>16.504078042539579</v>
      </c>
      <c r="P114" s="304">
        <v>137</v>
      </c>
      <c r="Q114" s="303">
        <v>2.1909483447944988</v>
      </c>
      <c r="R114" s="353">
        <v>6253</v>
      </c>
      <c r="S114"/>
    </row>
    <row r="115" spans="1:19" ht="15">
      <c r="A115" s="338">
        <v>353</v>
      </c>
      <c r="B115" s="347" t="s">
        <v>126</v>
      </c>
      <c r="C115" s="501">
        <v>5855</v>
      </c>
      <c r="D115" s="304">
        <v>0</v>
      </c>
      <c r="E115" s="303">
        <v>0</v>
      </c>
      <c r="F115" s="304">
        <v>34</v>
      </c>
      <c r="G115" s="303">
        <v>3.6170212765957444</v>
      </c>
      <c r="H115" s="304">
        <v>104</v>
      </c>
      <c r="I115" s="303">
        <v>11.063829787234042</v>
      </c>
      <c r="J115" s="304">
        <v>458</v>
      </c>
      <c r="K115" s="303">
        <v>48.723404255319146</v>
      </c>
      <c r="L115" s="304">
        <v>195</v>
      </c>
      <c r="M115" s="303">
        <v>20.74468085106383</v>
      </c>
      <c r="N115" s="304">
        <v>123</v>
      </c>
      <c r="O115" s="303">
        <v>13.085106382978722</v>
      </c>
      <c r="P115" s="304">
        <v>26</v>
      </c>
      <c r="Q115" s="303">
        <v>2.7659574468085104</v>
      </c>
      <c r="R115" s="353">
        <v>940</v>
      </c>
      <c r="S115"/>
    </row>
    <row r="116" spans="1:19" ht="15">
      <c r="A116" s="338">
        <v>364</v>
      </c>
      <c r="B116" s="347" t="s">
        <v>133</v>
      </c>
      <c r="C116" s="501">
        <v>15531</v>
      </c>
      <c r="D116" s="304">
        <v>11</v>
      </c>
      <c r="E116" s="303">
        <v>0.29891304347826086</v>
      </c>
      <c r="F116" s="304">
        <v>86</v>
      </c>
      <c r="G116" s="303">
        <v>2.3369565217391304</v>
      </c>
      <c r="H116" s="304">
        <v>345</v>
      </c>
      <c r="I116" s="303">
        <v>9.375</v>
      </c>
      <c r="J116" s="304">
        <v>1764</v>
      </c>
      <c r="K116" s="303">
        <v>47.934782608695656</v>
      </c>
      <c r="L116" s="304">
        <v>724</v>
      </c>
      <c r="M116" s="303">
        <v>19.673913043478262</v>
      </c>
      <c r="N116" s="304">
        <v>628</v>
      </c>
      <c r="O116" s="303">
        <v>17.065217391304348</v>
      </c>
      <c r="P116" s="304">
        <v>122</v>
      </c>
      <c r="Q116" s="303">
        <v>3.3152173913043481</v>
      </c>
      <c r="R116" s="353">
        <v>3680</v>
      </c>
      <c r="S116"/>
    </row>
    <row r="117" spans="1:19" ht="15">
      <c r="A117" s="338">
        <v>368</v>
      </c>
      <c r="B117" s="347" t="s">
        <v>135</v>
      </c>
      <c r="C117" s="501">
        <v>14354</v>
      </c>
      <c r="D117" s="304">
        <v>9</v>
      </c>
      <c r="E117" s="303">
        <v>0.24820739106453391</v>
      </c>
      <c r="F117" s="304">
        <v>95</v>
      </c>
      <c r="G117" s="303">
        <v>2.6199669056811916</v>
      </c>
      <c r="H117" s="304">
        <v>354</v>
      </c>
      <c r="I117" s="303">
        <v>9.7628240485383344</v>
      </c>
      <c r="J117" s="304">
        <v>1838</v>
      </c>
      <c r="K117" s="303">
        <v>50.689464975179263</v>
      </c>
      <c r="L117" s="304">
        <v>703</v>
      </c>
      <c r="M117" s="303">
        <v>19.387755102040817</v>
      </c>
      <c r="N117" s="304">
        <v>543</v>
      </c>
      <c r="O117" s="303">
        <v>14.975179260893546</v>
      </c>
      <c r="P117" s="304">
        <v>84</v>
      </c>
      <c r="Q117" s="303">
        <v>2.3166023166023164</v>
      </c>
      <c r="R117" s="353">
        <v>3626</v>
      </c>
      <c r="S117"/>
    </row>
    <row r="118" spans="1:19" ht="15">
      <c r="A118" s="338">
        <v>390</v>
      </c>
      <c r="B118" s="347" t="s">
        <v>141</v>
      </c>
      <c r="C118" s="501">
        <v>8862</v>
      </c>
      <c r="D118" s="304">
        <v>10</v>
      </c>
      <c r="E118" s="303">
        <v>0.30534351145038169</v>
      </c>
      <c r="F118" s="304">
        <v>130</v>
      </c>
      <c r="G118" s="303">
        <v>3.9694656488549618</v>
      </c>
      <c r="H118" s="304">
        <v>382</v>
      </c>
      <c r="I118" s="303">
        <v>11.664122137404579</v>
      </c>
      <c r="J118" s="304">
        <v>1769</v>
      </c>
      <c r="K118" s="303">
        <v>54.015267175572525</v>
      </c>
      <c r="L118" s="304">
        <v>682</v>
      </c>
      <c r="M118" s="303">
        <v>20.824427480916029</v>
      </c>
      <c r="N118" s="304">
        <v>272</v>
      </c>
      <c r="O118" s="303">
        <v>8.3053435114503813</v>
      </c>
      <c r="P118" s="304">
        <v>30</v>
      </c>
      <c r="Q118" s="303">
        <v>0.91603053435114512</v>
      </c>
      <c r="R118" s="353">
        <v>3275</v>
      </c>
      <c r="S118"/>
    </row>
    <row r="119" spans="1:19" ht="15">
      <c r="A119" s="338">
        <v>467</v>
      </c>
      <c r="B119" s="347" t="s">
        <v>151</v>
      </c>
      <c r="C119" s="501">
        <v>6955</v>
      </c>
      <c r="D119" s="304">
        <v>1</v>
      </c>
      <c r="E119" s="303">
        <v>0.11061946902654868</v>
      </c>
      <c r="F119" s="304">
        <v>30</v>
      </c>
      <c r="G119" s="303">
        <v>3.3185840707964607</v>
      </c>
      <c r="H119" s="304">
        <v>86</v>
      </c>
      <c r="I119" s="303">
        <v>9.5132743362831853</v>
      </c>
      <c r="J119" s="304">
        <v>438</v>
      </c>
      <c r="K119" s="303">
        <v>48.451327433628315</v>
      </c>
      <c r="L119" s="304">
        <v>169</v>
      </c>
      <c r="M119" s="303">
        <v>18.694690265486727</v>
      </c>
      <c r="N119" s="304">
        <v>147</v>
      </c>
      <c r="O119" s="303">
        <v>16.261061946902654</v>
      </c>
      <c r="P119" s="304">
        <v>33</v>
      </c>
      <c r="Q119" s="303">
        <v>3.6504424778761062</v>
      </c>
      <c r="R119" s="353">
        <v>904</v>
      </c>
      <c r="S119"/>
    </row>
    <row r="120" spans="1:19" ht="15">
      <c r="A120" s="338">
        <v>576</v>
      </c>
      <c r="B120" s="347" t="s">
        <v>169</v>
      </c>
      <c r="C120" s="501">
        <v>9148</v>
      </c>
      <c r="D120" s="304">
        <v>6</v>
      </c>
      <c r="E120" s="303">
        <v>0.53475935828876997</v>
      </c>
      <c r="F120" s="304">
        <v>26</v>
      </c>
      <c r="G120" s="303">
        <v>2.3172905525846703</v>
      </c>
      <c r="H120" s="304">
        <v>97</v>
      </c>
      <c r="I120" s="303">
        <v>8.645276292335117</v>
      </c>
      <c r="J120" s="304">
        <v>498</v>
      </c>
      <c r="K120" s="303">
        <v>44.385026737967912</v>
      </c>
      <c r="L120" s="304">
        <v>247</v>
      </c>
      <c r="M120" s="303">
        <v>22.014260249554368</v>
      </c>
      <c r="N120" s="304">
        <v>210</v>
      </c>
      <c r="O120" s="303">
        <v>18.71657754010695</v>
      </c>
      <c r="P120" s="304">
        <v>38</v>
      </c>
      <c r="Q120" s="303">
        <v>3.3868092691622103</v>
      </c>
      <c r="R120" s="353">
        <v>1122</v>
      </c>
      <c r="S120"/>
    </row>
    <row r="121" spans="1:19" ht="15">
      <c r="A121" s="338">
        <v>642</v>
      </c>
      <c r="B121" s="347" t="s">
        <v>187</v>
      </c>
      <c r="C121" s="501">
        <v>19124</v>
      </c>
      <c r="D121" s="304">
        <v>8</v>
      </c>
      <c r="E121" s="303">
        <v>0.35906642728904847</v>
      </c>
      <c r="F121" s="304">
        <v>69</v>
      </c>
      <c r="G121" s="303">
        <v>3.0969479353680431</v>
      </c>
      <c r="H121" s="304">
        <v>193</v>
      </c>
      <c r="I121" s="303">
        <v>8.6624775583482947</v>
      </c>
      <c r="J121" s="304">
        <v>1194</v>
      </c>
      <c r="K121" s="303">
        <v>53.590664272890486</v>
      </c>
      <c r="L121" s="304">
        <v>431</v>
      </c>
      <c r="M121" s="303">
        <v>19.344703770197487</v>
      </c>
      <c r="N121" s="304">
        <v>288</v>
      </c>
      <c r="O121" s="303">
        <v>12.926391382405743</v>
      </c>
      <c r="P121" s="304">
        <v>45</v>
      </c>
      <c r="Q121" s="303">
        <v>2.0197486535008977</v>
      </c>
      <c r="R121" s="353">
        <v>2228</v>
      </c>
      <c r="S121"/>
    </row>
    <row r="122" spans="1:19" ht="15">
      <c r="A122" s="338">
        <v>679</v>
      </c>
      <c r="B122" s="347" t="s">
        <v>3127</v>
      </c>
      <c r="C122" s="501">
        <v>28471</v>
      </c>
      <c r="D122" s="304">
        <v>21</v>
      </c>
      <c r="E122" s="303">
        <v>0.38265306122448978</v>
      </c>
      <c r="F122" s="304">
        <v>143</v>
      </c>
      <c r="G122" s="303">
        <v>2.6056851311953353</v>
      </c>
      <c r="H122" s="304">
        <v>604</v>
      </c>
      <c r="I122" s="303">
        <v>11.005830903790088</v>
      </c>
      <c r="J122" s="304">
        <v>2536</v>
      </c>
      <c r="K122" s="303">
        <v>46.209912536443149</v>
      </c>
      <c r="L122" s="304">
        <v>1092</v>
      </c>
      <c r="M122" s="303">
        <v>19.897959183673468</v>
      </c>
      <c r="N122" s="304">
        <v>934</v>
      </c>
      <c r="O122" s="303">
        <v>17.018950437317784</v>
      </c>
      <c r="P122" s="304">
        <v>158</v>
      </c>
      <c r="Q122" s="303">
        <v>2.879008746355685</v>
      </c>
      <c r="R122" s="353">
        <v>5488</v>
      </c>
      <c r="S122"/>
    </row>
    <row r="123" spans="1:19" ht="15">
      <c r="A123" s="338">
        <v>789</v>
      </c>
      <c r="B123" s="347" t="s">
        <v>232</v>
      </c>
      <c r="C123" s="501">
        <v>16967</v>
      </c>
      <c r="D123" s="304">
        <v>13</v>
      </c>
      <c r="E123" s="303">
        <v>0.29693924166285973</v>
      </c>
      <c r="F123" s="304">
        <v>131</v>
      </c>
      <c r="G123" s="303">
        <v>2.9922338967565096</v>
      </c>
      <c r="H123" s="304">
        <v>429</v>
      </c>
      <c r="I123" s="303">
        <v>9.7989949748743719</v>
      </c>
      <c r="J123" s="304">
        <v>2110</v>
      </c>
      <c r="K123" s="303">
        <v>48.195523069894932</v>
      </c>
      <c r="L123" s="304">
        <v>964</v>
      </c>
      <c r="M123" s="303">
        <v>22.019186843307445</v>
      </c>
      <c r="N123" s="304">
        <v>634</v>
      </c>
      <c r="O123" s="303">
        <v>14.48149840109639</v>
      </c>
      <c r="P123" s="304">
        <v>97</v>
      </c>
      <c r="Q123" s="303">
        <v>2.215623572407492</v>
      </c>
      <c r="R123" s="353">
        <v>4378</v>
      </c>
      <c r="S123"/>
    </row>
    <row r="124" spans="1:19" ht="15">
      <c r="A124" s="338">
        <v>792</v>
      </c>
      <c r="B124" s="347" t="s">
        <v>236</v>
      </c>
      <c r="C124" s="501">
        <v>6526</v>
      </c>
      <c r="D124" s="304">
        <v>9</v>
      </c>
      <c r="E124" s="303">
        <v>0.4741833508956797</v>
      </c>
      <c r="F124" s="304">
        <v>59</v>
      </c>
      <c r="G124" s="303">
        <v>3.108535300316122</v>
      </c>
      <c r="H124" s="304">
        <v>226</v>
      </c>
      <c r="I124" s="303">
        <v>11.907270811380402</v>
      </c>
      <c r="J124" s="304">
        <v>913</v>
      </c>
      <c r="K124" s="303">
        <v>48.103266596417285</v>
      </c>
      <c r="L124" s="304">
        <v>433</v>
      </c>
      <c r="M124" s="303">
        <v>22.813487881981033</v>
      </c>
      <c r="N124" s="304">
        <v>218</v>
      </c>
      <c r="O124" s="303">
        <v>11.485774499473129</v>
      </c>
      <c r="P124" s="304">
        <v>40</v>
      </c>
      <c r="Q124" s="303">
        <v>2.1074815595363541</v>
      </c>
      <c r="R124" s="353">
        <v>1898</v>
      </c>
      <c r="S124"/>
    </row>
    <row r="125" spans="1:19" ht="15">
      <c r="A125" s="338">
        <v>809</v>
      </c>
      <c r="B125" s="347" t="s">
        <v>238</v>
      </c>
      <c r="C125" s="501">
        <v>11226</v>
      </c>
      <c r="D125" s="304">
        <v>16</v>
      </c>
      <c r="E125" s="303">
        <v>0.45274476513865308</v>
      </c>
      <c r="F125" s="304">
        <v>110</v>
      </c>
      <c r="G125" s="303">
        <v>3.11262026032824</v>
      </c>
      <c r="H125" s="304">
        <v>399</v>
      </c>
      <c r="I125" s="303">
        <v>11.29032258064516</v>
      </c>
      <c r="J125" s="304">
        <v>1584</v>
      </c>
      <c r="K125" s="303">
        <v>44.821731748726656</v>
      </c>
      <c r="L125" s="304">
        <v>784</v>
      </c>
      <c r="M125" s="303">
        <v>22.184493491794001</v>
      </c>
      <c r="N125" s="304">
        <v>543</v>
      </c>
      <c r="O125" s="303">
        <v>15.365025466893039</v>
      </c>
      <c r="P125" s="304">
        <v>98</v>
      </c>
      <c r="Q125" s="303">
        <v>2.7730616864742501</v>
      </c>
      <c r="R125" s="353">
        <v>3534</v>
      </c>
      <c r="S125"/>
    </row>
    <row r="126" spans="1:19" ht="15">
      <c r="A126" s="338">
        <v>847</v>
      </c>
      <c r="B126" s="347" t="s">
        <v>246</v>
      </c>
      <c r="C126" s="501">
        <v>32336</v>
      </c>
      <c r="D126" s="304">
        <v>22</v>
      </c>
      <c r="E126" s="303">
        <v>0.40500736377025043</v>
      </c>
      <c r="F126" s="304">
        <v>210</v>
      </c>
      <c r="G126" s="303">
        <v>3.865979381443299</v>
      </c>
      <c r="H126" s="304">
        <v>643</v>
      </c>
      <c r="I126" s="303">
        <v>11.837260677466862</v>
      </c>
      <c r="J126" s="304">
        <v>2888</v>
      </c>
      <c r="K126" s="303">
        <v>53.166421207658324</v>
      </c>
      <c r="L126" s="304">
        <v>1003</v>
      </c>
      <c r="M126" s="303">
        <v>18.464653902798233</v>
      </c>
      <c r="N126" s="304">
        <v>568</v>
      </c>
      <c r="O126" s="303">
        <v>10.456553755522828</v>
      </c>
      <c r="P126" s="304">
        <v>98</v>
      </c>
      <c r="Q126" s="303">
        <v>1.804123711340206</v>
      </c>
      <c r="R126" s="353">
        <v>5432</v>
      </c>
      <c r="S126"/>
    </row>
    <row r="127" spans="1:19" ht="15">
      <c r="A127" s="338">
        <v>856</v>
      </c>
      <c r="B127" s="347" t="s">
        <v>251</v>
      </c>
      <c r="C127" s="501">
        <v>6778</v>
      </c>
      <c r="D127" s="304">
        <v>7</v>
      </c>
      <c r="E127" s="303">
        <v>0.44331855604813175</v>
      </c>
      <c r="F127" s="304">
        <v>57</v>
      </c>
      <c r="G127" s="303">
        <v>3.6098796706776439</v>
      </c>
      <c r="H127" s="304">
        <v>180</v>
      </c>
      <c r="I127" s="303">
        <v>11.399620012666245</v>
      </c>
      <c r="J127" s="304">
        <v>777</v>
      </c>
      <c r="K127" s="303">
        <v>49.208359721342617</v>
      </c>
      <c r="L127" s="304">
        <v>324</v>
      </c>
      <c r="M127" s="303">
        <v>20.519316022799238</v>
      </c>
      <c r="N127" s="304">
        <v>206</v>
      </c>
      <c r="O127" s="303">
        <v>13.046231792273591</v>
      </c>
      <c r="P127" s="304">
        <v>28</v>
      </c>
      <c r="Q127" s="303">
        <v>1.773274224192527</v>
      </c>
      <c r="R127" s="353">
        <v>1579</v>
      </c>
      <c r="S127"/>
    </row>
    <row r="128" spans="1:19" ht="15">
      <c r="A128" s="338">
        <v>861</v>
      </c>
      <c r="B128" s="347" t="s">
        <v>255</v>
      </c>
      <c r="C128" s="501">
        <v>12269</v>
      </c>
      <c r="D128" s="304">
        <v>14</v>
      </c>
      <c r="E128" s="303">
        <v>0.37868542061130644</v>
      </c>
      <c r="F128" s="304">
        <v>111</v>
      </c>
      <c r="G128" s="303">
        <v>3.0024344062753583</v>
      </c>
      <c r="H128" s="304">
        <v>349</v>
      </c>
      <c r="I128" s="303">
        <v>9.440086556667568</v>
      </c>
      <c r="J128" s="304">
        <v>1673</v>
      </c>
      <c r="K128" s="303">
        <v>45.25290776305112</v>
      </c>
      <c r="L128" s="304">
        <v>867</v>
      </c>
      <c r="M128" s="303">
        <v>23.451447119285906</v>
      </c>
      <c r="N128" s="304">
        <v>585</v>
      </c>
      <c r="O128" s="303">
        <v>15.823640789829591</v>
      </c>
      <c r="P128" s="304">
        <v>98</v>
      </c>
      <c r="Q128" s="303">
        <v>2.6507979442791454</v>
      </c>
      <c r="R128" s="353">
        <v>3697</v>
      </c>
      <c r="S128"/>
    </row>
    <row r="129" spans="1:19">
      <c r="A129" s="17">
        <v>9</v>
      </c>
      <c r="B129" s="64" t="s">
        <v>3043</v>
      </c>
      <c r="C129" s="434">
        <v>4247875</v>
      </c>
      <c r="D129" s="66">
        <v>9923</v>
      </c>
      <c r="E129" s="69">
        <v>0.31425885834377376</v>
      </c>
      <c r="F129" s="66">
        <v>94690</v>
      </c>
      <c r="G129" s="69">
        <v>2.998807950878962</v>
      </c>
      <c r="H129" s="66">
        <v>316717</v>
      </c>
      <c r="I129" s="69">
        <v>10.030345947603044</v>
      </c>
      <c r="J129" s="66">
        <v>1555916</v>
      </c>
      <c r="K129" s="69">
        <v>49.275459622978047</v>
      </c>
      <c r="L129" s="66">
        <v>587781</v>
      </c>
      <c r="M129" s="69">
        <v>18.614873124676176</v>
      </c>
      <c r="N129" s="66">
        <v>503313</v>
      </c>
      <c r="O129" s="70">
        <v>15.939793285254442</v>
      </c>
      <c r="P129" s="66">
        <v>89248</v>
      </c>
      <c r="Q129" s="70">
        <v>2.8264612102655571</v>
      </c>
      <c r="R129" s="252">
        <v>3157588</v>
      </c>
      <c r="S129"/>
    </row>
    <row r="130" spans="1:19" ht="15">
      <c r="A130" s="347">
        <v>1</v>
      </c>
      <c r="B130" s="347" t="s">
        <v>6</v>
      </c>
      <c r="C130" s="501">
        <v>2653729</v>
      </c>
      <c r="D130" s="304">
        <v>6570</v>
      </c>
      <c r="E130" s="303">
        <v>0.3152374861034008</v>
      </c>
      <c r="F130" s="304">
        <v>62678</v>
      </c>
      <c r="G130" s="303">
        <v>3.0073752136969487</v>
      </c>
      <c r="H130" s="304">
        <v>209260</v>
      </c>
      <c r="I130" s="303">
        <v>10.040577829832214</v>
      </c>
      <c r="J130" s="304">
        <v>1031448</v>
      </c>
      <c r="K130" s="303">
        <v>49.490270101427782</v>
      </c>
      <c r="L130" s="304">
        <v>384374</v>
      </c>
      <c r="M130" s="303">
        <v>18.442784396272234</v>
      </c>
      <c r="N130" s="304">
        <v>328020</v>
      </c>
      <c r="O130" s="303">
        <v>15.738843255957006</v>
      </c>
      <c r="P130" s="304">
        <v>61793</v>
      </c>
      <c r="Q130" s="303">
        <v>2.9649117167104175</v>
      </c>
      <c r="R130" s="353">
        <v>2084143</v>
      </c>
      <c r="S130"/>
    </row>
    <row r="131" spans="1:19" ht="15">
      <c r="A131" s="347">
        <v>79</v>
      </c>
      <c r="B131" s="347" t="s">
        <v>41</v>
      </c>
      <c r="C131" s="501">
        <v>56928</v>
      </c>
      <c r="D131" s="304">
        <v>60</v>
      </c>
      <c r="E131" s="303">
        <v>0.23399110833788317</v>
      </c>
      <c r="F131" s="304">
        <v>854</v>
      </c>
      <c r="G131" s="303">
        <v>3.3304734420092035</v>
      </c>
      <c r="H131" s="304">
        <v>2840</v>
      </c>
      <c r="I131" s="303">
        <v>11.075579127993135</v>
      </c>
      <c r="J131" s="304">
        <v>12726</v>
      </c>
      <c r="K131" s="303">
        <v>49.629514078465021</v>
      </c>
      <c r="L131" s="304">
        <v>4958</v>
      </c>
      <c r="M131" s="303">
        <v>19.335465252320411</v>
      </c>
      <c r="N131" s="304">
        <v>3583</v>
      </c>
      <c r="O131" s="303">
        <v>13.973169019577256</v>
      </c>
      <c r="P131" s="304">
        <v>621</v>
      </c>
      <c r="Q131" s="303">
        <v>2.421807971297091</v>
      </c>
      <c r="R131" s="353">
        <v>25642</v>
      </c>
    </row>
    <row r="132" spans="1:19" ht="15">
      <c r="A132" s="347">
        <v>88</v>
      </c>
      <c r="B132" s="347" t="s">
        <v>45</v>
      </c>
      <c r="C132" s="501">
        <v>578376</v>
      </c>
      <c r="D132" s="304">
        <v>1184</v>
      </c>
      <c r="E132" s="303">
        <v>0.3547246689436156</v>
      </c>
      <c r="F132" s="304">
        <v>11095</v>
      </c>
      <c r="G132" s="303">
        <v>3.3240457786566</v>
      </c>
      <c r="H132" s="304">
        <v>37068</v>
      </c>
      <c r="I132" s="303">
        <v>11.105518605069207</v>
      </c>
      <c r="J132" s="304">
        <v>171936</v>
      </c>
      <c r="K132" s="303">
        <v>51.511774222541796</v>
      </c>
      <c r="L132" s="304">
        <v>59475</v>
      </c>
      <c r="M132" s="303">
        <v>17.818623045119537</v>
      </c>
      <c r="N132" s="304">
        <v>46462</v>
      </c>
      <c r="O132" s="303">
        <v>13.919947270657318</v>
      </c>
      <c r="P132" s="304">
        <v>6560</v>
      </c>
      <c r="Q132" s="303">
        <v>1.9653664090119241</v>
      </c>
      <c r="R132" s="353">
        <v>333780</v>
      </c>
    </row>
    <row r="133" spans="1:19" ht="15">
      <c r="A133" s="347">
        <v>129</v>
      </c>
      <c r="B133" s="347" t="s">
        <v>3128</v>
      </c>
      <c r="C133" s="501">
        <v>87385</v>
      </c>
      <c r="D133" s="304">
        <v>210</v>
      </c>
      <c r="E133" s="303">
        <v>0.28377227950218237</v>
      </c>
      <c r="F133" s="304">
        <v>2213</v>
      </c>
      <c r="G133" s="303">
        <v>2.9904193073253786</v>
      </c>
      <c r="H133" s="304">
        <v>7324</v>
      </c>
      <c r="I133" s="303">
        <v>9.8968960717808745</v>
      </c>
      <c r="J133" s="304">
        <v>36260</v>
      </c>
      <c r="K133" s="303">
        <v>48.998013594043485</v>
      </c>
      <c r="L133" s="304">
        <v>14401</v>
      </c>
      <c r="M133" s="303">
        <v>19.46002189100442</v>
      </c>
      <c r="N133" s="304">
        <v>11775</v>
      </c>
      <c r="O133" s="303">
        <v>15.911517100658083</v>
      </c>
      <c r="P133" s="304">
        <v>1820</v>
      </c>
      <c r="Q133" s="303">
        <v>2.4593597556855804</v>
      </c>
      <c r="R133" s="353">
        <v>74003</v>
      </c>
    </row>
    <row r="134" spans="1:19" ht="15">
      <c r="A134" s="347">
        <v>212</v>
      </c>
      <c r="B134" s="347" t="s">
        <v>90</v>
      </c>
      <c r="C134" s="501">
        <v>85706</v>
      </c>
      <c r="D134" s="304">
        <v>146</v>
      </c>
      <c r="E134" s="303">
        <v>0.29347913483959154</v>
      </c>
      <c r="F134" s="304">
        <v>1395</v>
      </c>
      <c r="G134" s="303">
        <v>2.8041328294604808</v>
      </c>
      <c r="H134" s="304">
        <v>4847</v>
      </c>
      <c r="I134" s="303">
        <v>9.7431052504623299</v>
      </c>
      <c r="J134" s="304">
        <v>23823</v>
      </c>
      <c r="K134" s="303">
        <v>47.887352255367048</v>
      </c>
      <c r="L134" s="304">
        <v>9918</v>
      </c>
      <c r="M134" s="303">
        <v>19.936479858486774</v>
      </c>
      <c r="N134" s="304">
        <v>8256</v>
      </c>
      <c r="O134" s="303">
        <v>16.595642035860738</v>
      </c>
      <c r="P134" s="304">
        <v>1363</v>
      </c>
      <c r="Q134" s="303">
        <v>2.739808635523036</v>
      </c>
      <c r="R134" s="353">
        <v>49748</v>
      </c>
    </row>
    <row r="135" spans="1:19" ht="15">
      <c r="A135" s="347">
        <v>266</v>
      </c>
      <c r="B135" s="347" t="s">
        <v>104</v>
      </c>
      <c r="C135" s="501">
        <v>253699</v>
      </c>
      <c r="D135" s="304">
        <v>440</v>
      </c>
      <c r="E135" s="303">
        <v>0.23933074420982781</v>
      </c>
      <c r="F135" s="304">
        <v>4316</v>
      </c>
      <c r="G135" s="303">
        <v>2.3476170272945835</v>
      </c>
      <c r="H135" s="304">
        <v>15453</v>
      </c>
      <c r="I135" s="303">
        <v>8.4054045233510646</v>
      </c>
      <c r="J135" s="304">
        <v>78566</v>
      </c>
      <c r="K135" s="303">
        <v>42.734680112703025</v>
      </c>
      <c r="L135" s="304">
        <v>37814</v>
      </c>
      <c r="M135" s="303">
        <v>20.568301730796428</v>
      </c>
      <c r="N135" s="304">
        <v>40220</v>
      </c>
      <c r="O135" s="303">
        <v>21.87700575481653</v>
      </c>
      <c r="P135" s="304">
        <v>7037</v>
      </c>
      <c r="Q135" s="303">
        <v>3.8276601068285414</v>
      </c>
      <c r="R135" s="353">
        <v>183846</v>
      </c>
    </row>
    <row r="136" spans="1:19" ht="15">
      <c r="A136" s="347">
        <v>308</v>
      </c>
      <c r="B136" s="347" t="s">
        <v>112</v>
      </c>
      <c r="C136" s="501">
        <v>57024</v>
      </c>
      <c r="D136" s="304">
        <v>135</v>
      </c>
      <c r="E136" s="303">
        <v>0.36454957874270899</v>
      </c>
      <c r="F136" s="304">
        <v>1166</v>
      </c>
      <c r="G136" s="303">
        <v>3.1486282134370276</v>
      </c>
      <c r="H136" s="304">
        <v>3876</v>
      </c>
      <c r="I136" s="303">
        <v>10.466623460790668</v>
      </c>
      <c r="J136" s="304">
        <v>18119</v>
      </c>
      <c r="K136" s="303">
        <v>48.927954201771442</v>
      </c>
      <c r="L136" s="304">
        <v>7293</v>
      </c>
      <c r="M136" s="303">
        <v>19.693778353856125</v>
      </c>
      <c r="N136" s="304">
        <v>5584</v>
      </c>
      <c r="O136" s="303">
        <v>15.078850723698423</v>
      </c>
      <c r="P136" s="304">
        <v>859</v>
      </c>
      <c r="Q136" s="303">
        <v>2.3196154677036076</v>
      </c>
      <c r="R136" s="353">
        <v>37032</v>
      </c>
    </row>
    <row r="137" spans="1:19" ht="15">
      <c r="A137" s="347">
        <v>360</v>
      </c>
      <c r="B137" s="347" t="s">
        <v>3129</v>
      </c>
      <c r="C137" s="501">
        <v>303766</v>
      </c>
      <c r="D137" s="304">
        <v>801</v>
      </c>
      <c r="E137" s="303">
        <v>0.31851059514957275</v>
      </c>
      <c r="F137" s="304">
        <v>7526</v>
      </c>
      <c r="G137" s="303">
        <v>2.9926476143516663</v>
      </c>
      <c r="H137" s="304">
        <v>25148</v>
      </c>
      <c r="I137" s="303">
        <v>9.9998807076422658</v>
      </c>
      <c r="J137" s="304">
        <v>124417</v>
      </c>
      <c r="K137" s="303">
        <v>49.473324240604732</v>
      </c>
      <c r="L137" s="304">
        <v>47263</v>
      </c>
      <c r="M137" s="303">
        <v>18.793715678594577</v>
      </c>
      <c r="N137" s="304">
        <v>39989</v>
      </c>
      <c r="O137" s="303">
        <v>15.901273644739405</v>
      </c>
      <c r="P137" s="304">
        <v>6339</v>
      </c>
      <c r="Q137" s="303">
        <v>2.5206475189177797</v>
      </c>
      <c r="R137" s="353">
        <v>251483</v>
      </c>
    </row>
    <row r="138" spans="1:19" ht="15">
      <c r="A138" s="347">
        <v>380</v>
      </c>
      <c r="B138" s="347" t="s">
        <v>139</v>
      </c>
      <c r="C138" s="501">
        <v>79103</v>
      </c>
      <c r="D138" s="304">
        <v>130</v>
      </c>
      <c r="E138" s="303">
        <v>0.29447074546401791</v>
      </c>
      <c r="F138" s="304">
        <v>1320</v>
      </c>
      <c r="G138" s="303">
        <v>2.9900106462500284</v>
      </c>
      <c r="H138" s="304">
        <v>4486</v>
      </c>
      <c r="I138" s="303">
        <v>10.161505878089111</v>
      </c>
      <c r="J138" s="304">
        <v>21984</v>
      </c>
      <c r="K138" s="303">
        <v>49.797268217545927</v>
      </c>
      <c r="L138" s="304">
        <v>8389</v>
      </c>
      <c r="M138" s="303">
        <v>19.002423720751128</v>
      </c>
      <c r="N138" s="304">
        <v>6742</v>
      </c>
      <c r="O138" s="303">
        <v>15.271705891680067</v>
      </c>
      <c r="P138" s="304">
        <v>1096</v>
      </c>
      <c r="Q138" s="303">
        <v>2.4826149002197209</v>
      </c>
      <c r="R138" s="353">
        <v>44147</v>
      </c>
    </row>
    <row r="139" spans="1:19" ht="15">
      <c r="A139" s="347">
        <v>631</v>
      </c>
      <c r="B139" s="347" t="s">
        <v>185</v>
      </c>
      <c r="C139" s="501">
        <v>92159</v>
      </c>
      <c r="D139" s="304">
        <v>247</v>
      </c>
      <c r="E139" s="303">
        <v>0.33485168917086927</v>
      </c>
      <c r="F139" s="304">
        <v>2127</v>
      </c>
      <c r="G139" s="303">
        <v>2.8835204164633153</v>
      </c>
      <c r="H139" s="304">
        <v>6415</v>
      </c>
      <c r="I139" s="303">
        <v>8.6966541944580005</v>
      </c>
      <c r="J139" s="304">
        <v>36637</v>
      </c>
      <c r="K139" s="303">
        <v>49.667859660539015</v>
      </c>
      <c r="L139" s="304">
        <v>13896</v>
      </c>
      <c r="M139" s="303">
        <v>18.838457784285019</v>
      </c>
      <c r="N139" s="304">
        <v>12682</v>
      </c>
      <c r="O139" s="303">
        <v>17.192668510384472</v>
      </c>
      <c r="P139" s="304">
        <v>1760</v>
      </c>
      <c r="Q139" s="303">
        <v>2.3859877446993116</v>
      </c>
      <c r="R139" s="353">
        <v>73764</v>
      </c>
    </row>
    <row r="140" spans="1:19">
      <c r="B140" s="62"/>
    </row>
    <row r="141" spans="1:19">
      <c r="B141" s="219" t="s">
        <v>426</v>
      </c>
      <c r="C141" s="817" t="s">
        <v>3150</v>
      </c>
      <c r="D141" s="818"/>
      <c r="E141" s="818"/>
      <c r="F141" s="818"/>
      <c r="G141" s="818"/>
      <c r="H141" s="818"/>
      <c r="I141" s="818"/>
      <c r="J141" s="818"/>
      <c r="K141" s="818"/>
      <c r="L141" s="818"/>
      <c r="M141" s="818"/>
      <c r="N141" s="819"/>
    </row>
    <row r="142" spans="1:19">
      <c r="B142" s="222" t="s">
        <v>3141</v>
      </c>
      <c r="C142" s="820" t="s">
        <v>429</v>
      </c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</row>
    <row r="143" spans="1:19">
      <c r="B143" s="61"/>
    </row>
    <row r="144" spans="1:19">
      <c r="B144" s="59"/>
    </row>
  </sheetData>
  <sheetProtection autoFilter="0"/>
  <mergeCells count="8">
    <mergeCell ref="C141:N141"/>
    <mergeCell ref="C142:N142"/>
    <mergeCell ref="R2:R4"/>
    <mergeCell ref="A2:A5"/>
    <mergeCell ref="B2:B4"/>
    <mergeCell ref="C2:C4"/>
    <mergeCell ref="C1:Q1"/>
    <mergeCell ref="D2:Q3"/>
  </mergeCells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P144"/>
  <sheetViews>
    <sheetView showGridLines="0" view="pageBreakPreview" zoomScaleNormal="90" zoomScaleSheetLayoutView="100" workbookViewId="0">
      <pane xSplit="3" ySplit="5" topLeftCell="D6" activePane="bottomRight" state="frozen"/>
      <selection pane="bottomRight" activeCell="C27" sqref="C27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10.7109375" style="63" customWidth="1"/>
    <col min="2" max="2" width="20.140625" style="58" customWidth="1"/>
    <col min="3" max="3" width="11.42578125" style="63"/>
    <col min="4" max="4" width="13.7109375" style="63" customWidth="1"/>
    <col min="5" max="5" width="6.7109375" style="63" customWidth="1"/>
    <col min="6" max="6" width="11.42578125" style="63"/>
    <col min="7" max="7" width="6.7109375" style="63" customWidth="1"/>
    <col min="8" max="8" width="13.7109375" style="63" customWidth="1"/>
    <col min="9" max="9" width="6.7109375" style="63" customWidth="1"/>
    <col min="10" max="10" width="11.42578125" style="63"/>
    <col min="11" max="11" width="6.7109375" style="63" customWidth="1"/>
    <col min="12" max="12" width="11.42578125" style="63"/>
    <col min="13" max="13" width="6.7109375" style="63" customWidth="1"/>
    <col min="14" max="14" width="11.42578125" style="63"/>
    <col min="15" max="15" width="6.7109375" style="63" customWidth="1"/>
    <col min="16" max="16" width="11.5703125" style="63" customWidth="1"/>
    <col min="17" max="16384" width="11.42578125" style="63"/>
  </cols>
  <sheetData>
    <row r="1" spans="1:16" ht="90.75" customHeight="1" thickBot="1">
      <c r="A1" s="624"/>
      <c r="B1" s="625"/>
      <c r="C1" s="626"/>
      <c r="D1" s="974" t="s">
        <v>3151</v>
      </c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651" t="s">
        <v>269</v>
      </c>
    </row>
    <row r="2" spans="1:16" ht="12.75" customHeight="1">
      <c r="A2" s="975" t="s">
        <v>3087</v>
      </c>
      <c r="B2" s="977" t="s">
        <v>3088</v>
      </c>
      <c r="C2" s="962" t="s">
        <v>281</v>
      </c>
      <c r="D2" s="979" t="s">
        <v>3132</v>
      </c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80"/>
      <c r="P2" s="972" t="s">
        <v>3133</v>
      </c>
    </row>
    <row r="3" spans="1:16" ht="12.75" customHeight="1">
      <c r="A3" s="976"/>
      <c r="B3" s="978"/>
      <c r="C3" s="963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81"/>
      <c r="P3" s="972"/>
    </row>
    <row r="4" spans="1:16" ht="27" customHeight="1" thickBot="1">
      <c r="A4" s="976"/>
      <c r="B4" s="978"/>
      <c r="C4" s="963"/>
      <c r="D4" s="627" t="s">
        <v>3143</v>
      </c>
      <c r="E4" s="628" t="s">
        <v>484</v>
      </c>
      <c r="F4" s="628" t="s">
        <v>3144</v>
      </c>
      <c r="G4" s="628" t="s">
        <v>484</v>
      </c>
      <c r="H4" s="628" t="s">
        <v>3145</v>
      </c>
      <c r="I4" s="628" t="s">
        <v>484</v>
      </c>
      <c r="J4" s="628" t="s">
        <v>3146</v>
      </c>
      <c r="K4" s="628" t="s">
        <v>484</v>
      </c>
      <c r="L4" s="628" t="s">
        <v>3147</v>
      </c>
      <c r="M4" s="628" t="s">
        <v>484</v>
      </c>
      <c r="N4" s="628" t="s">
        <v>3148</v>
      </c>
      <c r="O4" s="629" t="s">
        <v>484</v>
      </c>
      <c r="P4" s="973"/>
    </row>
    <row r="5" spans="1:16" ht="20.25" customHeight="1">
      <c r="A5" s="976"/>
      <c r="B5" s="630" t="s">
        <v>3109</v>
      </c>
      <c r="C5" s="631">
        <v>6994792</v>
      </c>
      <c r="D5" s="631">
        <v>186969</v>
      </c>
      <c r="E5" s="655">
        <v>2.6729744072447045E-2</v>
      </c>
      <c r="F5" s="631">
        <v>257465</v>
      </c>
      <c r="G5" s="655">
        <v>3.6808099511751027E-2</v>
      </c>
      <c r="H5" s="633">
        <v>287443</v>
      </c>
      <c r="I5" s="655">
        <v>4.1093859545787779E-2</v>
      </c>
      <c r="J5" s="633">
        <v>752477</v>
      </c>
      <c r="K5" s="655">
        <v>0.18428957442624189</v>
      </c>
      <c r="L5" s="633">
        <v>1886201</v>
      </c>
      <c r="M5" s="655">
        <v>0.46195057067837536</v>
      </c>
      <c r="N5" s="633">
        <v>712568</v>
      </c>
      <c r="O5" s="656">
        <v>0.17451543830543434</v>
      </c>
      <c r="P5" s="637">
        <v>4083123</v>
      </c>
    </row>
    <row r="6" spans="1:16" ht="24.75" customHeight="1">
      <c r="A6" s="638">
        <v>1</v>
      </c>
      <c r="B6" s="185" t="s">
        <v>288</v>
      </c>
      <c r="C6" s="453">
        <v>112081</v>
      </c>
      <c r="D6" s="639">
        <v>1486</v>
      </c>
      <c r="E6" s="653">
        <v>1.3258268573620863E-2</v>
      </c>
      <c r="F6" s="639">
        <v>1920</v>
      </c>
      <c r="G6" s="653">
        <v>1.7130468143574735E-2</v>
      </c>
      <c r="H6" s="65">
        <v>2169</v>
      </c>
      <c r="I6" s="653">
        <v>1.9352075730944586E-2</v>
      </c>
      <c r="J6" s="65">
        <v>5222</v>
      </c>
      <c r="K6" s="653">
        <v>0.19403262363913351</v>
      </c>
      <c r="L6" s="65">
        <v>13357</v>
      </c>
      <c r="M6" s="653">
        <v>0.49630290194329879</v>
      </c>
      <c r="N6" s="65">
        <v>2759</v>
      </c>
      <c r="O6" s="653">
        <v>0.10251551294913239</v>
      </c>
      <c r="P6" s="640">
        <v>26913</v>
      </c>
    </row>
    <row r="7" spans="1:16" ht="15">
      <c r="A7" s="641">
        <v>142</v>
      </c>
      <c r="B7" s="339" t="s">
        <v>67</v>
      </c>
      <c r="C7" s="501">
        <v>4746</v>
      </c>
      <c r="D7" s="642">
        <v>30</v>
      </c>
      <c r="E7" s="652">
        <v>6.321112515802781E-3</v>
      </c>
      <c r="F7" s="304">
        <v>46</v>
      </c>
      <c r="G7" s="652">
        <v>9.6923725242309307E-3</v>
      </c>
      <c r="H7" s="304">
        <v>52</v>
      </c>
      <c r="I7" s="652">
        <v>1.0956595027391488E-2</v>
      </c>
      <c r="J7" s="304">
        <v>146</v>
      </c>
      <c r="K7" s="652">
        <v>3.076274757690687E-2</v>
      </c>
      <c r="L7" s="304">
        <v>342</v>
      </c>
      <c r="M7" s="652">
        <v>7.2060682680151714E-2</v>
      </c>
      <c r="N7" s="304">
        <v>190</v>
      </c>
      <c r="O7" s="652">
        <v>4.003371260008428E-2</v>
      </c>
      <c r="P7" s="643">
        <v>806</v>
      </c>
    </row>
    <row r="8" spans="1:16" ht="15">
      <c r="A8" s="641">
        <v>425</v>
      </c>
      <c r="B8" s="339" t="s">
        <v>147</v>
      </c>
      <c r="C8" s="501">
        <v>8638</v>
      </c>
      <c r="D8" s="642">
        <v>123</v>
      </c>
      <c r="E8" s="652">
        <v>1.4239407270201435E-2</v>
      </c>
      <c r="F8" s="304">
        <v>171</v>
      </c>
      <c r="G8" s="652">
        <v>1.9796249131743458E-2</v>
      </c>
      <c r="H8" s="304">
        <v>195</v>
      </c>
      <c r="I8" s="652">
        <v>2.2574670062514471E-2</v>
      </c>
      <c r="J8" s="304">
        <v>482</v>
      </c>
      <c r="K8" s="652">
        <v>5.5799953692984489E-2</v>
      </c>
      <c r="L8" s="304">
        <v>1094</v>
      </c>
      <c r="M8" s="652">
        <v>0.12664968742764529</v>
      </c>
      <c r="N8" s="304">
        <v>219</v>
      </c>
      <c r="O8" s="652">
        <v>2.5353090993285483E-2</v>
      </c>
      <c r="P8" s="643">
        <v>2284</v>
      </c>
    </row>
    <row r="9" spans="1:16" ht="15">
      <c r="A9" s="641">
        <v>579</v>
      </c>
      <c r="B9" s="339" t="s">
        <v>171</v>
      </c>
      <c r="C9" s="501">
        <v>42638</v>
      </c>
      <c r="D9" s="642">
        <v>880</v>
      </c>
      <c r="E9" s="652">
        <v>2.063886673858999E-2</v>
      </c>
      <c r="F9" s="304">
        <v>1138</v>
      </c>
      <c r="G9" s="652">
        <v>2.6689807214222056E-2</v>
      </c>
      <c r="H9" s="304">
        <v>1277</v>
      </c>
      <c r="I9" s="652">
        <v>2.9949810028612973E-2</v>
      </c>
      <c r="J9" s="304">
        <v>2778</v>
      </c>
      <c r="K9" s="652">
        <v>6.5153149772503402E-2</v>
      </c>
      <c r="L9" s="304">
        <v>7788</v>
      </c>
      <c r="M9" s="652">
        <v>0.18265397063652142</v>
      </c>
      <c r="N9" s="304">
        <v>1682</v>
      </c>
      <c r="O9" s="652">
        <v>3.944837937989587E-2</v>
      </c>
      <c r="P9" s="643">
        <v>15543</v>
      </c>
    </row>
    <row r="10" spans="1:16" ht="15">
      <c r="A10" s="641">
        <v>585</v>
      </c>
      <c r="B10" s="339" t="s">
        <v>173</v>
      </c>
      <c r="C10" s="501">
        <v>15123</v>
      </c>
      <c r="D10" s="642">
        <v>154</v>
      </c>
      <c r="E10" s="652">
        <v>1.0183164715995504E-2</v>
      </c>
      <c r="F10" s="304">
        <v>177</v>
      </c>
      <c r="G10" s="652">
        <v>1.1704026978774052E-2</v>
      </c>
      <c r="H10" s="304">
        <v>253</v>
      </c>
      <c r="I10" s="652">
        <v>1.6729484890564042E-2</v>
      </c>
      <c r="J10" s="304">
        <v>549</v>
      </c>
      <c r="K10" s="652">
        <v>3.6302320968061894E-2</v>
      </c>
      <c r="L10" s="304">
        <v>1540</v>
      </c>
      <c r="M10" s="652">
        <v>0.10183164715995503</v>
      </c>
      <c r="N10" s="304">
        <v>395</v>
      </c>
      <c r="O10" s="652">
        <v>2.611915625206639E-2</v>
      </c>
      <c r="P10" s="643">
        <v>3068</v>
      </c>
    </row>
    <row r="11" spans="1:16" ht="15">
      <c r="A11" s="641">
        <v>591</v>
      </c>
      <c r="B11" s="339" t="s">
        <v>175</v>
      </c>
      <c r="C11" s="501">
        <v>19871</v>
      </c>
      <c r="D11" s="642">
        <v>240</v>
      </c>
      <c r="E11" s="652">
        <v>1.2077902470937547E-2</v>
      </c>
      <c r="F11" s="304">
        <v>330</v>
      </c>
      <c r="G11" s="652">
        <v>1.6607115897539129E-2</v>
      </c>
      <c r="H11" s="304">
        <v>343</v>
      </c>
      <c r="I11" s="652">
        <v>1.726133561471491E-2</v>
      </c>
      <c r="J11" s="304">
        <v>951</v>
      </c>
      <c r="K11" s="652">
        <v>4.785868854109003E-2</v>
      </c>
      <c r="L11" s="304">
        <v>1930</v>
      </c>
      <c r="M11" s="652">
        <v>9.7126465703789439E-2</v>
      </c>
      <c r="N11" s="304">
        <v>220</v>
      </c>
      <c r="O11" s="652">
        <v>1.1071410598359418E-2</v>
      </c>
      <c r="P11" s="643">
        <v>4014</v>
      </c>
    </row>
    <row r="12" spans="1:16" ht="15">
      <c r="A12" s="641">
        <v>893</v>
      </c>
      <c r="B12" s="339" t="s">
        <v>265</v>
      </c>
      <c r="C12" s="501">
        <v>21065</v>
      </c>
      <c r="D12" s="642">
        <v>59</v>
      </c>
      <c r="E12" s="652">
        <v>2.8008544979824354E-3</v>
      </c>
      <c r="F12" s="304">
        <v>58</v>
      </c>
      <c r="G12" s="652">
        <v>2.7533823878471398E-3</v>
      </c>
      <c r="H12" s="304">
        <v>49</v>
      </c>
      <c r="I12" s="652">
        <v>2.3261333966294803E-3</v>
      </c>
      <c r="J12" s="304">
        <v>316</v>
      </c>
      <c r="K12" s="652">
        <v>1.5001186802753383E-2</v>
      </c>
      <c r="L12" s="304">
        <v>663</v>
      </c>
      <c r="M12" s="652">
        <v>3.1474009019700926E-2</v>
      </c>
      <c r="N12" s="304">
        <v>53</v>
      </c>
      <c r="O12" s="652">
        <v>2.5160218371706625E-3</v>
      </c>
      <c r="P12" s="643">
        <v>1198</v>
      </c>
    </row>
    <row r="13" spans="1:16">
      <c r="A13" s="638">
        <v>2</v>
      </c>
      <c r="B13" s="185" t="s">
        <v>295</v>
      </c>
      <c r="C13" s="453">
        <v>273045</v>
      </c>
      <c r="D13" s="639">
        <v>2402</v>
      </c>
      <c r="E13" s="653">
        <v>8.797084729623322E-3</v>
      </c>
      <c r="F13" s="639">
        <v>3037</v>
      </c>
      <c r="G13" s="653">
        <v>1.112270871101833E-2</v>
      </c>
      <c r="H13" s="65">
        <v>3329</v>
      </c>
      <c r="I13" s="653">
        <v>1.2192129502462965E-2</v>
      </c>
      <c r="J13" s="65">
        <v>8005</v>
      </c>
      <c r="K13" s="653">
        <v>0.21501477303250066</v>
      </c>
      <c r="L13" s="65">
        <v>17740</v>
      </c>
      <c r="M13" s="653">
        <v>0.47649744829438623</v>
      </c>
      <c r="N13" s="65">
        <v>2717</v>
      </c>
      <c r="O13" s="653">
        <v>7.2978780553317218E-2</v>
      </c>
      <c r="P13" s="640">
        <v>37230</v>
      </c>
    </row>
    <row r="14" spans="1:16" ht="15">
      <c r="A14" s="641">
        <v>120</v>
      </c>
      <c r="B14" s="339" t="s">
        <v>57</v>
      </c>
      <c r="C14" s="501">
        <v>31798</v>
      </c>
      <c r="D14" s="642">
        <v>69</v>
      </c>
      <c r="E14" s="652">
        <v>2.169947795458834E-3</v>
      </c>
      <c r="F14" s="304">
        <v>75</v>
      </c>
      <c r="G14" s="652">
        <v>2.3586389081074279E-3</v>
      </c>
      <c r="H14" s="304">
        <v>82</v>
      </c>
      <c r="I14" s="652">
        <v>2.578778539530788E-3</v>
      </c>
      <c r="J14" s="304">
        <v>373</v>
      </c>
      <c r="K14" s="652">
        <v>1.1730297502987609E-2</v>
      </c>
      <c r="L14" s="304">
        <v>674</v>
      </c>
      <c r="M14" s="652">
        <v>2.1196301654192087E-2</v>
      </c>
      <c r="N14" s="304">
        <v>95</v>
      </c>
      <c r="O14" s="652">
        <v>2.9876092836027424E-3</v>
      </c>
      <c r="P14" s="643">
        <v>1368</v>
      </c>
    </row>
    <row r="15" spans="1:16" ht="15">
      <c r="A15" s="641">
        <v>154</v>
      </c>
      <c r="B15" s="339" t="s">
        <v>77</v>
      </c>
      <c r="C15" s="501">
        <v>99959</v>
      </c>
      <c r="D15" s="642">
        <v>1394</v>
      </c>
      <c r="E15" s="652">
        <v>1.3945717744275153E-2</v>
      </c>
      <c r="F15" s="304">
        <v>1851</v>
      </c>
      <c r="G15" s="652">
        <v>1.851759221280725E-2</v>
      </c>
      <c r="H15" s="304">
        <v>1984</v>
      </c>
      <c r="I15" s="652">
        <v>1.9848137736471955E-2</v>
      </c>
      <c r="J15" s="304">
        <v>4352</v>
      </c>
      <c r="K15" s="652">
        <v>4.3537850518712673E-2</v>
      </c>
      <c r="L15" s="304">
        <v>10453</v>
      </c>
      <c r="M15" s="652">
        <v>0.10457287487870026</v>
      </c>
      <c r="N15" s="304">
        <v>1731</v>
      </c>
      <c r="O15" s="652">
        <v>1.7317100011004512E-2</v>
      </c>
      <c r="P15" s="643">
        <v>21765</v>
      </c>
    </row>
    <row r="16" spans="1:16" ht="15">
      <c r="A16" s="641">
        <v>250</v>
      </c>
      <c r="B16" s="339" t="s">
        <v>99</v>
      </c>
      <c r="C16" s="501">
        <v>56392</v>
      </c>
      <c r="D16" s="642">
        <v>623</v>
      </c>
      <c r="E16" s="652">
        <v>1.1047666335650446E-2</v>
      </c>
      <c r="F16" s="304">
        <v>846</v>
      </c>
      <c r="G16" s="652">
        <v>1.5002127961412967E-2</v>
      </c>
      <c r="H16" s="304">
        <v>964</v>
      </c>
      <c r="I16" s="652">
        <v>1.7094623350829907E-2</v>
      </c>
      <c r="J16" s="304">
        <v>1864</v>
      </c>
      <c r="K16" s="652">
        <v>3.305433394807774E-2</v>
      </c>
      <c r="L16" s="304">
        <v>4130</v>
      </c>
      <c r="M16" s="652">
        <v>7.3237338629592849E-2</v>
      </c>
      <c r="N16" s="304">
        <v>628</v>
      </c>
      <c r="O16" s="652">
        <v>1.1136331394524046E-2</v>
      </c>
      <c r="P16" s="643">
        <v>9055</v>
      </c>
    </row>
    <row r="17" spans="1:16" ht="15">
      <c r="A17" s="641">
        <v>495</v>
      </c>
      <c r="B17" s="339" t="s">
        <v>161</v>
      </c>
      <c r="C17" s="501">
        <v>28653</v>
      </c>
      <c r="D17" s="642">
        <v>83</v>
      </c>
      <c r="E17" s="652">
        <v>2.8967298363173142E-3</v>
      </c>
      <c r="F17" s="304">
        <v>69</v>
      </c>
      <c r="G17" s="652">
        <v>2.4081248036854777E-3</v>
      </c>
      <c r="H17" s="304">
        <v>86</v>
      </c>
      <c r="I17" s="652">
        <v>3.001430914738422E-3</v>
      </c>
      <c r="J17" s="304">
        <v>351</v>
      </c>
      <c r="K17" s="652">
        <v>1.2250026175269605E-2</v>
      </c>
      <c r="L17" s="304">
        <v>598</v>
      </c>
      <c r="M17" s="652">
        <v>2.0870414965274142E-2</v>
      </c>
      <c r="N17" s="304">
        <v>53</v>
      </c>
      <c r="O17" s="652">
        <v>1.8497190521062367E-3</v>
      </c>
      <c r="P17" s="643">
        <v>1240</v>
      </c>
    </row>
    <row r="18" spans="1:16" ht="15">
      <c r="A18" s="641">
        <v>790</v>
      </c>
      <c r="B18" s="339" t="s">
        <v>234</v>
      </c>
      <c r="C18" s="501">
        <v>29319</v>
      </c>
      <c r="D18" s="642">
        <v>101</v>
      </c>
      <c r="E18" s="652">
        <v>3.4448651045397181E-3</v>
      </c>
      <c r="F18" s="304">
        <v>107</v>
      </c>
      <c r="G18" s="652">
        <v>3.6495105562945529E-3</v>
      </c>
      <c r="H18" s="304">
        <v>106</v>
      </c>
      <c r="I18" s="652">
        <v>3.6154029810020805E-3</v>
      </c>
      <c r="J18" s="304">
        <v>552</v>
      </c>
      <c r="K18" s="652">
        <v>1.8827381561444798E-2</v>
      </c>
      <c r="L18" s="304">
        <v>977</v>
      </c>
      <c r="M18" s="652">
        <v>3.332310106074559E-2</v>
      </c>
      <c r="N18" s="304">
        <v>92</v>
      </c>
      <c r="O18" s="652">
        <v>3.137896926907466E-3</v>
      </c>
      <c r="P18" s="643">
        <v>1935</v>
      </c>
    </row>
    <row r="19" spans="1:16" ht="15">
      <c r="A19" s="641">
        <v>895</v>
      </c>
      <c r="B19" s="339" t="s">
        <v>267</v>
      </c>
      <c r="C19" s="501">
        <v>26924</v>
      </c>
      <c r="D19" s="642">
        <v>132</v>
      </c>
      <c r="E19" s="652">
        <v>4.9026890506611203E-3</v>
      </c>
      <c r="F19" s="304">
        <v>89</v>
      </c>
      <c r="G19" s="652">
        <v>3.3056009508245433E-3</v>
      </c>
      <c r="H19" s="304">
        <v>107</v>
      </c>
      <c r="I19" s="652">
        <v>3.9741494577328774E-3</v>
      </c>
      <c r="J19" s="304">
        <v>513</v>
      </c>
      <c r="K19" s="652">
        <v>1.9053632446887535E-2</v>
      </c>
      <c r="L19" s="304">
        <v>908</v>
      </c>
      <c r="M19" s="652">
        <v>3.3724558015153769E-2</v>
      </c>
      <c r="N19" s="304">
        <v>118</v>
      </c>
      <c r="O19" s="652">
        <v>4.3827068786213043E-3</v>
      </c>
      <c r="P19" s="643">
        <v>1867</v>
      </c>
    </row>
    <row r="20" spans="1:16">
      <c r="A20" s="638">
        <v>3</v>
      </c>
      <c r="B20" s="185" t="s">
        <v>3039</v>
      </c>
      <c r="C20" s="434">
        <v>550634</v>
      </c>
      <c r="D20" s="639">
        <v>15153</v>
      </c>
      <c r="E20" s="653">
        <v>2.7519186973561385E-2</v>
      </c>
      <c r="F20" s="639">
        <v>17965</v>
      </c>
      <c r="G20" s="653">
        <v>3.2626027451991703E-2</v>
      </c>
      <c r="H20" s="65">
        <v>21176</v>
      </c>
      <c r="I20" s="653">
        <v>3.8457487187496593E-2</v>
      </c>
      <c r="J20" s="65">
        <v>39773</v>
      </c>
      <c r="K20" s="653">
        <v>0.20149858652589342</v>
      </c>
      <c r="L20" s="65">
        <v>87155</v>
      </c>
      <c r="M20" s="653">
        <v>0.44154600630237201</v>
      </c>
      <c r="N20" s="65">
        <v>16164</v>
      </c>
      <c r="O20" s="653">
        <v>8.1890306303385244E-2</v>
      </c>
      <c r="P20" s="640">
        <v>197386</v>
      </c>
    </row>
    <row r="21" spans="1:16" ht="15">
      <c r="A21" s="641">
        <v>45</v>
      </c>
      <c r="B21" s="339" t="s">
        <v>32</v>
      </c>
      <c r="C21" s="501">
        <v>133811</v>
      </c>
      <c r="D21" s="642">
        <v>5900</v>
      </c>
      <c r="E21" s="652">
        <v>4.4092040265747957E-2</v>
      </c>
      <c r="F21" s="304">
        <v>7518</v>
      </c>
      <c r="G21" s="652">
        <v>5.6183721816592057E-2</v>
      </c>
      <c r="H21" s="304">
        <v>8745</v>
      </c>
      <c r="I21" s="652">
        <v>6.5353371546434891E-2</v>
      </c>
      <c r="J21" s="304">
        <v>16377</v>
      </c>
      <c r="K21" s="652">
        <v>0.12238904125968716</v>
      </c>
      <c r="L21" s="304">
        <v>37800</v>
      </c>
      <c r="M21" s="652">
        <v>0.28248798678733439</v>
      </c>
      <c r="N21" s="304">
        <v>7390</v>
      </c>
      <c r="O21" s="652">
        <v>5.5227148739640242E-2</v>
      </c>
      <c r="P21" s="643">
        <v>83730</v>
      </c>
    </row>
    <row r="22" spans="1:16" ht="15">
      <c r="A22" s="641">
        <v>51</v>
      </c>
      <c r="B22" s="339" t="s">
        <v>35</v>
      </c>
      <c r="C22" s="501">
        <v>31953</v>
      </c>
      <c r="D22" s="642">
        <v>262</v>
      </c>
      <c r="E22" s="652">
        <v>8.1995430788971303E-3</v>
      </c>
      <c r="F22" s="304">
        <v>291</v>
      </c>
      <c r="G22" s="652">
        <v>9.107126091446812E-3</v>
      </c>
      <c r="H22" s="304">
        <v>332</v>
      </c>
      <c r="I22" s="652">
        <v>1.0390260695396364E-2</v>
      </c>
      <c r="J22" s="304">
        <v>703</v>
      </c>
      <c r="K22" s="652">
        <v>2.2001064062842298E-2</v>
      </c>
      <c r="L22" s="304">
        <v>1849</v>
      </c>
      <c r="M22" s="652">
        <v>5.7866241041529744E-2</v>
      </c>
      <c r="N22" s="304">
        <v>394</v>
      </c>
      <c r="O22" s="652">
        <v>1.2330610584295684E-2</v>
      </c>
      <c r="P22" s="643">
        <v>3831</v>
      </c>
    </row>
    <row r="23" spans="1:16" ht="15">
      <c r="A23" s="641">
        <v>147</v>
      </c>
      <c r="B23" s="339" t="s">
        <v>71</v>
      </c>
      <c r="C23" s="501">
        <v>53572</v>
      </c>
      <c r="D23" s="642">
        <v>2219</v>
      </c>
      <c r="E23" s="652">
        <v>4.1420891510490554E-2</v>
      </c>
      <c r="F23" s="304">
        <v>2478</v>
      </c>
      <c r="G23" s="652">
        <v>4.6255506607929514E-2</v>
      </c>
      <c r="H23" s="304">
        <v>2996</v>
      </c>
      <c r="I23" s="652">
        <v>5.5924736802807434E-2</v>
      </c>
      <c r="J23" s="304">
        <v>5438</v>
      </c>
      <c r="K23" s="652">
        <v>0.10150825057866049</v>
      </c>
      <c r="L23" s="304">
        <v>11110</v>
      </c>
      <c r="M23" s="652">
        <v>0.20738445456581797</v>
      </c>
      <c r="N23" s="304">
        <v>2012</v>
      </c>
      <c r="O23" s="652">
        <v>3.7556932726050922E-2</v>
      </c>
      <c r="P23" s="643">
        <v>26253</v>
      </c>
    </row>
    <row r="24" spans="1:16" ht="15">
      <c r="A24" s="641">
        <v>172</v>
      </c>
      <c r="B24" s="339" t="s">
        <v>79</v>
      </c>
      <c r="C24" s="501">
        <v>62678</v>
      </c>
      <c r="D24" s="642">
        <v>2443</v>
      </c>
      <c r="E24" s="652">
        <v>3.8976993522448065E-2</v>
      </c>
      <c r="F24" s="304">
        <v>2884</v>
      </c>
      <c r="G24" s="652">
        <v>4.6012955103864196E-2</v>
      </c>
      <c r="H24" s="304">
        <v>3460</v>
      </c>
      <c r="I24" s="652">
        <v>5.5202782475509748E-2</v>
      </c>
      <c r="J24" s="304">
        <v>6272</v>
      </c>
      <c r="K24" s="652">
        <v>0.10006700915791825</v>
      </c>
      <c r="L24" s="304">
        <v>13455</v>
      </c>
      <c r="M24" s="652">
        <v>0.21466862375953286</v>
      </c>
      <c r="N24" s="304">
        <v>2451</v>
      </c>
      <c r="O24" s="652">
        <v>3.9104630013720922E-2</v>
      </c>
      <c r="P24" s="643">
        <v>30965</v>
      </c>
    </row>
    <row r="25" spans="1:16" ht="15">
      <c r="A25" s="641">
        <v>475</v>
      </c>
      <c r="B25" s="339" t="s">
        <v>153</v>
      </c>
      <c r="C25" s="501">
        <v>5483</v>
      </c>
      <c r="D25" s="642">
        <v>14</v>
      </c>
      <c r="E25" s="652">
        <v>2.5533467080065659E-3</v>
      </c>
      <c r="F25" s="304">
        <v>13</v>
      </c>
      <c r="G25" s="652">
        <v>2.3709648002918113E-3</v>
      </c>
      <c r="H25" s="304">
        <v>16</v>
      </c>
      <c r="I25" s="652">
        <v>2.9181105234360751E-3</v>
      </c>
      <c r="J25" s="304">
        <v>43</v>
      </c>
      <c r="K25" s="652">
        <v>7.8424220317344518E-3</v>
      </c>
      <c r="L25" s="304">
        <v>139</v>
      </c>
      <c r="M25" s="652">
        <v>2.5351085172350903E-2</v>
      </c>
      <c r="N25" s="304">
        <v>30</v>
      </c>
      <c r="O25" s="652">
        <v>5.471457231442641E-3</v>
      </c>
      <c r="P25" s="643">
        <v>255</v>
      </c>
    </row>
    <row r="26" spans="1:16" ht="15">
      <c r="A26" s="641">
        <v>480</v>
      </c>
      <c r="B26" s="339" t="s">
        <v>155</v>
      </c>
      <c r="C26" s="501">
        <v>15069</v>
      </c>
      <c r="D26" s="642">
        <v>142</v>
      </c>
      <c r="E26" s="652">
        <v>9.4233193974384497E-3</v>
      </c>
      <c r="F26" s="304">
        <v>150</v>
      </c>
      <c r="G26" s="652">
        <v>9.954210631096954E-3</v>
      </c>
      <c r="H26" s="304">
        <v>179</v>
      </c>
      <c r="I26" s="652">
        <v>1.1878691353109032E-2</v>
      </c>
      <c r="J26" s="304">
        <v>488</v>
      </c>
      <c r="K26" s="652">
        <v>3.2384365253168755E-2</v>
      </c>
      <c r="L26" s="304">
        <v>1005</v>
      </c>
      <c r="M26" s="652">
        <v>6.6693211228349591E-2</v>
      </c>
      <c r="N26" s="304">
        <v>119</v>
      </c>
      <c r="O26" s="652">
        <v>7.8970071006702509E-3</v>
      </c>
      <c r="P26" s="643">
        <v>2083</v>
      </c>
    </row>
    <row r="27" spans="1:16" ht="15">
      <c r="A27" s="641">
        <v>490</v>
      </c>
      <c r="B27" s="339" t="s">
        <v>159</v>
      </c>
      <c r="C27" s="501">
        <v>46213</v>
      </c>
      <c r="D27" s="642">
        <v>377</v>
      </c>
      <c r="E27" s="652">
        <v>8.1578776534741299E-3</v>
      </c>
      <c r="F27" s="304">
        <v>404</v>
      </c>
      <c r="G27" s="652">
        <v>8.7421288382056993E-3</v>
      </c>
      <c r="H27" s="304">
        <v>453</v>
      </c>
      <c r="I27" s="652">
        <v>9.8024365438296578E-3</v>
      </c>
      <c r="J27" s="304">
        <v>1198</v>
      </c>
      <c r="K27" s="652">
        <v>2.5923441455867398E-2</v>
      </c>
      <c r="L27" s="304">
        <v>2538</v>
      </c>
      <c r="M27" s="652">
        <v>5.4919611364767487E-2</v>
      </c>
      <c r="N27" s="304">
        <v>362</v>
      </c>
      <c r="O27" s="652">
        <v>7.8332936619565918E-3</v>
      </c>
      <c r="P27" s="643">
        <v>5332</v>
      </c>
    </row>
    <row r="28" spans="1:16" ht="15">
      <c r="A28" s="641">
        <v>659</v>
      </c>
      <c r="B28" s="339" t="s">
        <v>199</v>
      </c>
      <c r="C28" s="501">
        <v>21945</v>
      </c>
      <c r="D28" s="642">
        <v>111</v>
      </c>
      <c r="E28" s="652">
        <v>5.0580997949419004E-3</v>
      </c>
      <c r="F28" s="304">
        <v>133</v>
      </c>
      <c r="G28" s="652">
        <v>6.0606060606060606E-3</v>
      </c>
      <c r="H28" s="304">
        <v>158</v>
      </c>
      <c r="I28" s="652">
        <v>7.199817726133516E-3</v>
      </c>
      <c r="J28" s="304">
        <v>394</v>
      </c>
      <c r="K28" s="652">
        <v>1.7953975848712691E-2</v>
      </c>
      <c r="L28" s="304">
        <v>851</v>
      </c>
      <c r="M28" s="652">
        <v>3.8778765094554565E-2</v>
      </c>
      <c r="N28" s="304">
        <v>89</v>
      </c>
      <c r="O28" s="652">
        <v>4.0555935292777394E-3</v>
      </c>
      <c r="P28" s="643">
        <v>1736</v>
      </c>
    </row>
    <row r="29" spans="1:16" ht="15">
      <c r="A29" s="641">
        <v>665</v>
      </c>
      <c r="B29" s="339" t="s">
        <v>207</v>
      </c>
      <c r="C29" s="501">
        <v>33667</v>
      </c>
      <c r="D29" s="642">
        <v>153</v>
      </c>
      <c r="E29" s="652">
        <v>4.544509460302373E-3</v>
      </c>
      <c r="F29" s="304">
        <v>167</v>
      </c>
      <c r="G29" s="652">
        <v>4.9603469272581462E-3</v>
      </c>
      <c r="H29" s="304">
        <v>222</v>
      </c>
      <c r="I29" s="652">
        <v>6.5939941188701105E-3</v>
      </c>
      <c r="J29" s="304">
        <v>471</v>
      </c>
      <c r="K29" s="652">
        <v>1.3989960495440639E-2</v>
      </c>
      <c r="L29" s="304">
        <v>1139</v>
      </c>
      <c r="M29" s="652">
        <v>3.383134820447322E-2</v>
      </c>
      <c r="N29" s="304">
        <v>183</v>
      </c>
      <c r="O29" s="652">
        <v>5.4355897466361715E-3</v>
      </c>
      <c r="P29" s="643">
        <v>2335</v>
      </c>
    </row>
    <row r="30" spans="1:16" ht="15">
      <c r="A30" s="641">
        <v>837</v>
      </c>
      <c r="B30" s="339" t="s">
        <v>242</v>
      </c>
      <c r="C30" s="501">
        <v>136374</v>
      </c>
      <c r="D30" s="642">
        <v>3518</v>
      </c>
      <c r="E30" s="652">
        <v>2.5796706117001775E-2</v>
      </c>
      <c r="F30" s="304">
        <v>3905</v>
      </c>
      <c r="G30" s="652">
        <v>2.8634490445392818E-2</v>
      </c>
      <c r="H30" s="304">
        <v>4605</v>
      </c>
      <c r="I30" s="652">
        <v>3.3767433675040696E-2</v>
      </c>
      <c r="J30" s="304">
        <v>8329</v>
      </c>
      <c r="K30" s="652">
        <v>6.1074691656767419E-2</v>
      </c>
      <c r="L30" s="304">
        <v>17120</v>
      </c>
      <c r="M30" s="652">
        <v>0.12553712584510243</v>
      </c>
      <c r="N30" s="304">
        <v>3113</v>
      </c>
      <c r="O30" s="652">
        <v>2.2826931819848358E-2</v>
      </c>
      <c r="P30" s="643">
        <v>40590</v>
      </c>
    </row>
    <row r="31" spans="1:16" ht="15">
      <c r="A31" s="641">
        <v>873</v>
      </c>
      <c r="B31" s="339" t="s">
        <v>3110</v>
      </c>
      <c r="C31" s="501">
        <v>9869</v>
      </c>
      <c r="D31" s="642">
        <v>14</v>
      </c>
      <c r="E31" s="652">
        <v>1.4185834431046712E-3</v>
      </c>
      <c r="F31" s="304">
        <v>22</v>
      </c>
      <c r="G31" s="652">
        <v>2.2292025534501976E-3</v>
      </c>
      <c r="H31" s="304">
        <v>10</v>
      </c>
      <c r="I31" s="652">
        <v>1.013273887931908E-3</v>
      </c>
      <c r="J31" s="304">
        <v>60</v>
      </c>
      <c r="K31" s="652">
        <v>6.0796433275914479E-3</v>
      </c>
      <c r="L31" s="304">
        <v>149</v>
      </c>
      <c r="M31" s="652">
        <v>1.5097780930185429E-2</v>
      </c>
      <c r="N31" s="304">
        <v>21</v>
      </c>
      <c r="O31" s="652">
        <v>2.1278751646570068E-3</v>
      </c>
      <c r="P31" s="643">
        <v>276</v>
      </c>
    </row>
    <row r="32" spans="1:16">
      <c r="A32" s="638">
        <v>4</v>
      </c>
      <c r="B32" s="185" t="s">
        <v>318</v>
      </c>
      <c r="C32" s="434">
        <v>211845</v>
      </c>
      <c r="D32" s="639">
        <v>2030</v>
      </c>
      <c r="E32" s="653">
        <v>9.5824777549623538E-3</v>
      </c>
      <c r="F32" s="639">
        <v>2646</v>
      </c>
      <c r="G32" s="653">
        <v>1.249026410819231E-2</v>
      </c>
      <c r="H32" s="65">
        <v>3139</v>
      </c>
      <c r="I32" s="653">
        <v>1.4817437277254597E-2</v>
      </c>
      <c r="J32" s="65">
        <v>9303</v>
      </c>
      <c r="K32" s="653">
        <v>0.23010140984417513</v>
      </c>
      <c r="L32" s="65">
        <v>19349</v>
      </c>
      <c r="M32" s="653">
        <v>0.47858026218154837</v>
      </c>
      <c r="N32" s="65">
        <v>3963</v>
      </c>
      <c r="O32" s="653">
        <v>9.8021271333168444E-2</v>
      </c>
      <c r="P32" s="640">
        <v>40430</v>
      </c>
    </row>
    <row r="33" spans="1:16" ht="15">
      <c r="A33" s="641">
        <v>31</v>
      </c>
      <c r="B33" s="339" t="s">
        <v>16</v>
      </c>
      <c r="C33" s="501">
        <v>28357</v>
      </c>
      <c r="D33" s="642">
        <v>146</v>
      </c>
      <c r="E33" s="652">
        <v>5.1486405473075434E-3</v>
      </c>
      <c r="F33" s="304">
        <v>198</v>
      </c>
      <c r="G33" s="652">
        <v>6.9824029340198185E-3</v>
      </c>
      <c r="H33" s="304">
        <v>281</v>
      </c>
      <c r="I33" s="652">
        <v>9.9093698205028734E-3</v>
      </c>
      <c r="J33" s="304">
        <v>814</v>
      </c>
      <c r="K33" s="652">
        <v>2.8705434284303701E-2</v>
      </c>
      <c r="L33" s="304">
        <v>1769</v>
      </c>
      <c r="M33" s="652">
        <v>6.2383185809500301E-2</v>
      </c>
      <c r="N33" s="304">
        <v>440</v>
      </c>
      <c r="O33" s="652">
        <v>1.5516450964488487E-2</v>
      </c>
      <c r="P33" s="643">
        <v>3648</v>
      </c>
    </row>
    <row r="34" spans="1:16" ht="15">
      <c r="A34" s="641">
        <v>40</v>
      </c>
      <c r="B34" s="339" t="s">
        <v>24</v>
      </c>
      <c r="C34" s="501">
        <v>20011</v>
      </c>
      <c r="D34" s="642">
        <v>72</v>
      </c>
      <c r="E34" s="652">
        <v>3.5980210884013794E-3</v>
      </c>
      <c r="F34" s="304">
        <v>91</v>
      </c>
      <c r="G34" s="652">
        <v>4.5474988756184099E-3</v>
      </c>
      <c r="H34" s="304">
        <v>112</v>
      </c>
      <c r="I34" s="652">
        <v>5.5969216930688119E-3</v>
      </c>
      <c r="J34" s="304">
        <v>377</v>
      </c>
      <c r="K34" s="652">
        <v>1.8839638198990556E-2</v>
      </c>
      <c r="L34" s="304">
        <v>774</v>
      </c>
      <c r="M34" s="652">
        <v>3.8678726700314824E-2</v>
      </c>
      <c r="N34" s="304">
        <v>103</v>
      </c>
      <c r="O34" s="652">
        <v>5.1471690570186399E-3</v>
      </c>
      <c r="P34" s="643">
        <v>1529</v>
      </c>
    </row>
    <row r="35" spans="1:16" ht="15">
      <c r="A35" s="641">
        <v>190</v>
      </c>
      <c r="B35" s="339" t="s">
        <v>81</v>
      </c>
      <c r="C35" s="501">
        <v>10406</v>
      </c>
      <c r="D35" s="642">
        <v>159</v>
      </c>
      <c r="E35" s="652">
        <v>1.527964635787046E-2</v>
      </c>
      <c r="F35" s="304">
        <v>223</v>
      </c>
      <c r="G35" s="652">
        <v>2.1429944262925237E-2</v>
      </c>
      <c r="H35" s="304">
        <v>259</v>
      </c>
      <c r="I35" s="652">
        <v>2.4889486834518547E-2</v>
      </c>
      <c r="J35" s="304">
        <v>631</v>
      </c>
      <c r="K35" s="652">
        <v>6.0638093407649432E-2</v>
      </c>
      <c r="L35" s="304">
        <v>1444</v>
      </c>
      <c r="M35" s="652">
        <v>0.13876609648279839</v>
      </c>
      <c r="N35" s="304">
        <v>514</v>
      </c>
      <c r="O35" s="652">
        <v>4.9394580049971173E-2</v>
      </c>
      <c r="P35" s="643">
        <v>3230</v>
      </c>
    </row>
    <row r="36" spans="1:16" ht="15">
      <c r="A36" s="641">
        <v>604</v>
      </c>
      <c r="B36" s="339" t="s">
        <v>177</v>
      </c>
      <c r="C36" s="501">
        <v>31036</v>
      </c>
      <c r="D36" s="642">
        <v>298</v>
      </c>
      <c r="E36" s="652">
        <v>9.6017528031962888E-3</v>
      </c>
      <c r="F36" s="304">
        <v>338</v>
      </c>
      <c r="G36" s="652">
        <v>1.0890578682819951E-2</v>
      </c>
      <c r="H36" s="304">
        <v>406</v>
      </c>
      <c r="I36" s="652">
        <v>1.3081582678180178E-2</v>
      </c>
      <c r="J36" s="304">
        <v>1503</v>
      </c>
      <c r="K36" s="652">
        <v>4.842763242685913E-2</v>
      </c>
      <c r="L36" s="304">
        <v>2811</v>
      </c>
      <c r="M36" s="652">
        <v>9.0572238690552906E-2</v>
      </c>
      <c r="N36" s="304">
        <v>381</v>
      </c>
      <c r="O36" s="652">
        <v>1.2276066503415388E-2</v>
      </c>
      <c r="P36" s="643">
        <v>5737</v>
      </c>
    </row>
    <row r="37" spans="1:16" ht="15">
      <c r="A37" s="641">
        <v>670</v>
      </c>
      <c r="B37" s="339" t="s">
        <v>211</v>
      </c>
      <c r="C37" s="501">
        <v>22618</v>
      </c>
      <c r="D37" s="642">
        <v>153</v>
      </c>
      <c r="E37" s="652">
        <v>6.7645238305774165E-3</v>
      </c>
      <c r="F37" s="304">
        <v>211</v>
      </c>
      <c r="G37" s="652">
        <v>9.3288531258289859E-3</v>
      </c>
      <c r="H37" s="304">
        <v>302</v>
      </c>
      <c r="I37" s="652">
        <v>1.3352197364930585E-2</v>
      </c>
      <c r="J37" s="304">
        <v>685</v>
      </c>
      <c r="K37" s="652">
        <v>3.0285613228402158E-2</v>
      </c>
      <c r="L37" s="304">
        <v>1618</v>
      </c>
      <c r="M37" s="652">
        <v>7.1535944822707573E-2</v>
      </c>
      <c r="N37" s="304">
        <v>406</v>
      </c>
      <c r="O37" s="652">
        <v>1.7950305066760985E-2</v>
      </c>
      <c r="P37" s="643">
        <v>3375</v>
      </c>
    </row>
    <row r="38" spans="1:16" ht="15">
      <c r="A38" s="641">
        <v>690</v>
      </c>
      <c r="B38" s="339" t="s">
        <v>221</v>
      </c>
      <c r="C38" s="501">
        <v>12907</v>
      </c>
      <c r="D38" s="642">
        <v>55</v>
      </c>
      <c r="E38" s="652">
        <v>4.2612535833268768E-3</v>
      </c>
      <c r="F38" s="304">
        <v>100</v>
      </c>
      <c r="G38" s="652">
        <v>7.7477337878670491E-3</v>
      </c>
      <c r="H38" s="304">
        <v>128</v>
      </c>
      <c r="I38" s="652">
        <v>9.9170992484698232E-3</v>
      </c>
      <c r="J38" s="304">
        <v>375</v>
      </c>
      <c r="K38" s="652">
        <v>2.9054001704501432E-2</v>
      </c>
      <c r="L38" s="304">
        <v>673</v>
      </c>
      <c r="M38" s="652">
        <v>5.2142248392345242E-2</v>
      </c>
      <c r="N38" s="304">
        <v>215</v>
      </c>
      <c r="O38" s="652">
        <v>1.6657627643914156E-2</v>
      </c>
      <c r="P38" s="643">
        <v>1546</v>
      </c>
    </row>
    <row r="39" spans="1:16" ht="15">
      <c r="A39" s="641">
        <v>736</v>
      </c>
      <c r="B39" s="339" t="s">
        <v>225</v>
      </c>
      <c r="C39" s="501">
        <v>41241</v>
      </c>
      <c r="D39" s="642">
        <v>830</v>
      </c>
      <c r="E39" s="652">
        <v>2.0125603161901991E-2</v>
      </c>
      <c r="F39" s="304">
        <v>1047</v>
      </c>
      <c r="G39" s="652">
        <v>2.5387357241579981E-2</v>
      </c>
      <c r="H39" s="304">
        <v>1126</v>
      </c>
      <c r="I39" s="652">
        <v>2.7302926699158604E-2</v>
      </c>
      <c r="J39" s="304">
        <v>3348</v>
      </c>
      <c r="K39" s="652">
        <v>8.1181348657888994E-2</v>
      </c>
      <c r="L39" s="304">
        <v>6871</v>
      </c>
      <c r="M39" s="652">
        <v>0.16660604738003443</v>
      </c>
      <c r="N39" s="304">
        <v>1076</v>
      </c>
      <c r="O39" s="652">
        <v>2.6090540966513906E-2</v>
      </c>
      <c r="P39" s="643">
        <v>14298</v>
      </c>
    </row>
    <row r="40" spans="1:16" ht="15">
      <c r="A40" s="641">
        <v>858</v>
      </c>
      <c r="B40" s="339" t="s">
        <v>253</v>
      </c>
      <c r="C40" s="501">
        <v>12608</v>
      </c>
      <c r="D40" s="642">
        <v>120</v>
      </c>
      <c r="E40" s="652">
        <v>9.5177664974619297E-3</v>
      </c>
      <c r="F40" s="304">
        <v>167</v>
      </c>
      <c r="G40" s="652">
        <v>1.3245558375634518E-2</v>
      </c>
      <c r="H40" s="304">
        <v>200</v>
      </c>
      <c r="I40" s="652">
        <v>1.5862944162436547E-2</v>
      </c>
      <c r="J40" s="304">
        <v>569</v>
      </c>
      <c r="K40" s="652">
        <v>4.5130076142131978E-2</v>
      </c>
      <c r="L40" s="304">
        <v>1313</v>
      </c>
      <c r="M40" s="652">
        <v>0.10414022842639593</v>
      </c>
      <c r="N40" s="304">
        <v>243</v>
      </c>
      <c r="O40" s="652">
        <v>1.9273477157360407E-2</v>
      </c>
      <c r="P40" s="643">
        <v>2612</v>
      </c>
    </row>
    <row r="41" spans="1:16" ht="15">
      <c r="A41" s="641">
        <v>885</v>
      </c>
      <c r="B41" s="339" t="s">
        <v>259</v>
      </c>
      <c r="C41" s="501">
        <v>8044</v>
      </c>
      <c r="D41" s="642">
        <v>49</v>
      </c>
      <c r="E41" s="652">
        <v>6.0914967677772255E-3</v>
      </c>
      <c r="F41" s="304">
        <v>63</v>
      </c>
      <c r="G41" s="652">
        <v>7.8319244157135752E-3</v>
      </c>
      <c r="H41" s="304">
        <v>76</v>
      </c>
      <c r="I41" s="652">
        <v>9.4480358030830432E-3</v>
      </c>
      <c r="J41" s="304">
        <v>210</v>
      </c>
      <c r="K41" s="652">
        <v>2.6106414719045252E-2</v>
      </c>
      <c r="L41" s="304">
        <v>496</v>
      </c>
      <c r="M41" s="652">
        <v>6.1660865241173549E-2</v>
      </c>
      <c r="N41" s="304">
        <v>124</v>
      </c>
      <c r="O41" s="652">
        <v>1.5415216310293387E-2</v>
      </c>
      <c r="P41" s="643">
        <v>1018</v>
      </c>
    </row>
    <row r="42" spans="1:16" ht="15">
      <c r="A42" s="641">
        <v>890</v>
      </c>
      <c r="B42" s="339" t="s">
        <v>263</v>
      </c>
      <c r="C42" s="501">
        <v>24617</v>
      </c>
      <c r="D42" s="642">
        <v>148</v>
      </c>
      <c r="E42" s="652">
        <v>6.012105455579478E-3</v>
      </c>
      <c r="F42" s="304">
        <v>208</v>
      </c>
      <c r="G42" s="652">
        <v>8.4494455051387259E-3</v>
      </c>
      <c r="H42" s="304">
        <v>249</v>
      </c>
      <c r="I42" s="652">
        <v>1.0114961205670878E-2</v>
      </c>
      <c r="J42" s="304">
        <v>791</v>
      </c>
      <c r="K42" s="652">
        <v>3.2132266320022751E-2</v>
      </c>
      <c r="L42" s="304">
        <v>1580</v>
      </c>
      <c r="M42" s="652">
        <v>6.4183287971726857E-2</v>
      </c>
      <c r="N42" s="304">
        <v>461</v>
      </c>
      <c r="O42" s="652">
        <v>1.8726896047446887E-2</v>
      </c>
      <c r="P42" s="643">
        <v>3437</v>
      </c>
    </row>
    <row r="43" spans="1:16">
      <c r="A43" s="638">
        <v>5</v>
      </c>
      <c r="B43" s="185" t="s">
        <v>329</v>
      </c>
      <c r="C43" s="434">
        <v>222495</v>
      </c>
      <c r="D43" s="639">
        <v>1865</v>
      </c>
      <c r="E43" s="653">
        <v>8.3822108361985663E-3</v>
      </c>
      <c r="F43" s="639">
        <v>2313</v>
      </c>
      <c r="G43" s="653">
        <v>1.0395739230095059E-2</v>
      </c>
      <c r="H43" s="65">
        <v>2689</v>
      </c>
      <c r="I43" s="653">
        <v>1.2085664846401042E-2</v>
      </c>
      <c r="J43" s="65">
        <v>7843</v>
      </c>
      <c r="K43" s="653">
        <v>0.21998765847638282</v>
      </c>
      <c r="L43" s="65">
        <v>16609</v>
      </c>
      <c r="M43" s="653">
        <v>0.46586446763154943</v>
      </c>
      <c r="N43" s="65">
        <v>4333</v>
      </c>
      <c r="O43" s="653">
        <v>0.12153595871199371</v>
      </c>
      <c r="P43" s="640">
        <v>35652</v>
      </c>
    </row>
    <row r="44" spans="1:16" ht="15">
      <c r="A44" s="641">
        <v>4</v>
      </c>
      <c r="B44" s="339" t="s">
        <v>10</v>
      </c>
      <c r="C44" s="501">
        <v>2864</v>
      </c>
      <c r="D44" s="642">
        <v>16</v>
      </c>
      <c r="E44" s="652">
        <v>5.5865921787709499E-3</v>
      </c>
      <c r="F44" s="304">
        <v>15</v>
      </c>
      <c r="G44" s="652">
        <v>5.237430167597765E-3</v>
      </c>
      <c r="H44" s="304">
        <v>17</v>
      </c>
      <c r="I44" s="652">
        <v>5.9357541899441339E-3</v>
      </c>
      <c r="J44" s="304">
        <v>87</v>
      </c>
      <c r="K44" s="652">
        <v>3.0377094972067038E-2</v>
      </c>
      <c r="L44" s="304">
        <v>164</v>
      </c>
      <c r="M44" s="652">
        <v>5.7262569832402237E-2</v>
      </c>
      <c r="N44" s="304">
        <v>42</v>
      </c>
      <c r="O44" s="652">
        <v>1.4664804469273743E-2</v>
      </c>
      <c r="P44" s="643">
        <v>341</v>
      </c>
    </row>
    <row r="45" spans="1:16" ht="15">
      <c r="A45" s="641">
        <v>42</v>
      </c>
      <c r="B45" s="339" t="s">
        <v>3111</v>
      </c>
      <c r="C45" s="501">
        <v>28279</v>
      </c>
      <c r="D45" s="642">
        <v>468</v>
      </c>
      <c r="E45" s="652">
        <v>1.6549382934332897E-2</v>
      </c>
      <c r="F45" s="304">
        <v>577</v>
      </c>
      <c r="G45" s="652">
        <v>2.04038332331412E-2</v>
      </c>
      <c r="H45" s="304">
        <v>648</v>
      </c>
      <c r="I45" s="652">
        <v>2.2914530216768626E-2</v>
      </c>
      <c r="J45" s="304">
        <v>1706</v>
      </c>
      <c r="K45" s="652">
        <v>6.0327451465751969E-2</v>
      </c>
      <c r="L45" s="304">
        <v>4235</v>
      </c>
      <c r="M45" s="652">
        <v>0.14975777078397398</v>
      </c>
      <c r="N45" s="304">
        <v>1227</v>
      </c>
      <c r="O45" s="652">
        <v>4.3389087308603559E-2</v>
      </c>
      <c r="P45" s="643">
        <v>8861</v>
      </c>
    </row>
    <row r="46" spans="1:16" ht="15">
      <c r="A46" s="641">
        <v>44</v>
      </c>
      <c r="B46" s="339" t="s">
        <v>30</v>
      </c>
      <c r="C46" s="501">
        <v>7508</v>
      </c>
      <c r="D46" s="642">
        <v>104</v>
      </c>
      <c r="E46" s="652">
        <v>1.3851891315929675E-2</v>
      </c>
      <c r="F46" s="304">
        <v>94</v>
      </c>
      <c r="G46" s="652">
        <v>1.2519978689397976E-2</v>
      </c>
      <c r="H46" s="304">
        <v>131</v>
      </c>
      <c r="I46" s="652">
        <v>1.7448055407565263E-2</v>
      </c>
      <c r="J46" s="304">
        <v>277</v>
      </c>
      <c r="K46" s="652">
        <v>3.6893979754928079E-2</v>
      </c>
      <c r="L46" s="304">
        <v>590</v>
      </c>
      <c r="M46" s="652">
        <v>7.8582844965370269E-2</v>
      </c>
      <c r="N46" s="304">
        <v>99</v>
      </c>
      <c r="O46" s="652">
        <v>1.3185935002663825E-2</v>
      </c>
      <c r="P46" s="643">
        <v>1295</v>
      </c>
    </row>
    <row r="47" spans="1:16" ht="15">
      <c r="A47" s="641">
        <v>59</v>
      </c>
      <c r="B47" s="339" t="s">
        <v>39</v>
      </c>
      <c r="C47" s="501">
        <v>5314</v>
      </c>
      <c r="D47" s="642">
        <v>30</v>
      </c>
      <c r="E47" s="652">
        <v>5.6454648099360178E-3</v>
      </c>
      <c r="F47" s="304">
        <v>54</v>
      </c>
      <c r="G47" s="652">
        <v>1.0161836657884832E-2</v>
      </c>
      <c r="H47" s="304">
        <v>51</v>
      </c>
      <c r="I47" s="652">
        <v>9.5972901768912305E-3</v>
      </c>
      <c r="J47" s="304">
        <v>138</v>
      </c>
      <c r="K47" s="652">
        <v>2.5969138125705685E-2</v>
      </c>
      <c r="L47" s="304">
        <v>383</v>
      </c>
      <c r="M47" s="652">
        <v>7.2073767406849829E-2</v>
      </c>
      <c r="N47" s="304">
        <v>148</v>
      </c>
      <c r="O47" s="652">
        <v>2.7850959729017688E-2</v>
      </c>
      <c r="P47" s="643">
        <v>804</v>
      </c>
    </row>
    <row r="48" spans="1:16" ht="15">
      <c r="A48" s="641">
        <v>113</v>
      </c>
      <c r="B48" s="339" t="s">
        <v>55</v>
      </c>
      <c r="C48" s="501">
        <v>10089</v>
      </c>
      <c r="D48" s="642">
        <v>112</v>
      </c>
      <c r="E48" s="652">
        <v>1.1101199325998613E-2</v>
      </c>
      <c r="F48" s="304">
        <v>149</v>
      </c>
      <c r="G48" s="652">
        <v>1.4768559817623154E-2</v>
      </c>
      <c r="H48" s="304">
        <v>145</v>
      </c>
      <c r="I48" s="652">
        <v>1.4372088413123204E-2</v>
      </c>
      <c r="J48" s="304">
        <v>498</v>
      </c>
      <c r="K48" s="652">
        <v>4.9360689860243827E-2</v>
      </c>
      <c r="L48" s="304">
        <v>807</v>
      </c>
      <c r="M48" s="652">
        <v>7.9988105857865005E-2</v>
      </c>
      <c r="N48" s="304">
        <v>105</v>
      </c>
      <c r="O48" s="652">
        <v>1.0407374368123699E-2</v>
      </c>
      <c r="P48" s="643">
        <v>1816</v>
      </c>
    </row>
    <row r="49" spans="1:16" ht="15">
      <c r="A49" s="641">
        <v>125</v>
      </c>
      <c r="B49" s="339" t="s">
        <v>59</v>
      </c>
      <c r="C49" s="501">
        <v>8940</v>
      </c>
      <c r="D49" s="642">
        <v>36</v>
      </c>
      <c r="E49" s="652">
        <v>4.0268456375838931E-3</v>
      </c>
      <c r="F49" s="304">
        <v>41</v>
      </c>
      <c r="G49" s="652">
        <v>4.586129753914989E-3</v>
      </c>
      <c r="H49" s="304">
        <v>60</v>
      </c>
      <c r="I49" s="652">
        <v>6.7114093959731542E-3</v>
      </c>
      <c r="J49" s="304">
        <v>149</v>
      </c>
      <c r="K49" s="652">
        <v>1.6666666666666666E-2</v>
      </c>
      <c r="L49" s="304">
        <v>268</v>
      </c>
      <c r="M49" s="652">
        <v>2.9977628635346757E-2</v>
      </c>
      <c r="N49" s="304">
        <v>56</v>
      </c>
      <c r="O49" s="652">
        <v>6.2639821029082778E-3</v>
      </c>
      <c r="P49" s="643">
        <v>610</v>
      </c>
    </row>
    <row r="50" spans="1:16" ht="15">
      <c r="A50" s="641">
        <v>138</v>
      </c>
      <c r="B50" s="339" t="s">
        <v>65</v>
      </c>
      <c r="C50" s="501">
        <v>16287</v>
      </c>
      <c r="D50" s="642">
        <v>163</v>
      </c>
      <c r="E50" s="652">
        <v>1.0007981825996192E-2</v>
      </c>
      <c r="F50" s="304">
        <v>167</v>
      </c>
      <c r="G50" s="652">
        <v>1.025357647203291E-2</v>
      </c>
      <c r="H50" s="304">
        <v>173</v>
      </c>
      <c r="I50" s="652">
        <v>1.0621968441087985E-2</v>
      </c>
      <c r="J50" s="304">
        <v>697</v>
      </c>
      <c r="K50" s="652">
        <v>4.2794867071897835E-2</v>
      </c>
      <c r="L50" s="304">
        <v>1137</v>
      </c>
      <c r="M50" s="652">
        <v>6.981027813593664E-2</v>
      </c>
      <c r="N50" s="304">
        <v>255</v>
      </c>
      <c r="O50" s="652">
        <v>1.5656658684840671E-2</v>
      </c>
      <c r="P50" s="643">
        <v>2592</v>
      </c>
    </row>
    <row r="51" spans="1:16" ht="15">
      <c r="A51" s="641">
        <v>234</v>
      </c>
      <c r="B51" s="339" t="s">
        <v>92</v>
      </c>
      <c r="C51" s="501">
        <v>24621</v>
      </c>
      <c r="D51" s="642">
        <v>105</v>
      </c>
      <c r="E51" s="652">
        <v>4.264652126233703E-3</v>
      </c>
      <c r="F51" s="304">
        <v>158</v>
      </c>
      <c r="G51" s="652">
        <v>6.4172860566183336E-3</v>
      </c>
      <c r="H51" s="304">
        <v>173</v>
      </c>
      <c r="I51" s="652">
        <v>7.02652207465172E-3</v>
      </c>
      <c r="J51" s="304">
        <v>723</v>
      </c>
      <c r="K51" s="652">
        <v>2.9365176069209211E-2</v>
      </c>
      <c r="L51" s="304">
        <v>1221</v>
      </c>
      <c r="M51" s="652">
        <v>4.9591811867917633E-2</v>
      </c>
      <c r="N51" s="304">
        <v>157</v>
      </c>
      <c r="O51" s="652">
        <v>6.3766703220827746E-3</v>
      </c>
      <c r="P51" s="643">
        <v>2537</v>
      </c>
    </row>
    <row r="52" spans="1:16" ht="15">
      <c r="A52" s="641">
        <v>240</v>
      </c>
      <c r="B52" s="339" t="s">
        <v>97</v>
      </c>
      <c r="C52" s="501">
        <v>12708</v>
      </c>
      <c r="D52" s="642">
        <v>85</v>
      </c>
      <c r="E52" s="652">
        <v>6.6887000314762354E-3</v>
      </c>
      <c r="F52" s="304">
        <v>106</v>
      </c>
      <c r="G52" s="652">
        <v>8.3412023921938944E-3</v>
      </c>
      <c r="H52" s="304">
        <v>153</v>
      </c>
      <c r="I52" s="652">
        <v>1.2039660056657223E-2</v>
      </c>
      <c r="J52" s="304">
        <v>283</v>
      </c>
      <c r="K52" s="652">
        <v>2.2269436575385583E-2</v>
      </c>
      <c r="L52" s="304">
        <v>782</v>
      </c>
      <c r="M52" s="652">
        <v>6.1536040289581366E-2</v>
      </c>
      <c r="N52" s="304">
        <v>314</v>
      </c>
      <c r="O52" s="652">
        <v>2.4708844822159268E-2</v>
      </c>
      <c r="P52" s="643">
        <v>1723</v>
      </c>
    </row>
    <row r="53" spans="1:16" ht="15">
      <c r="A53" s="641">
        <v>284</v>
      </c>
      <c r="B53" s="339" t="s">
        <v>108</v>
      </c>
      <c r="C53" s="501">
        <v>21679</v>
      </c>
      <c r="D53" s="642">
        <v>163</v>
      </c>
      <c r="E53" s="652">
        <v>7.5187969924812026E-3</v>
      </c>
      <c r="F53" s="304">
        <v>205</v>
      </c>
      <c r="G53" s="652">
        <v>9.4561557267401637E-3</v>
      </c>
      <c r="H53" s="304">
        <v>205</v>
      </c>
      <c r="I53" s="652">
        <v>9.4561557267401637E-3</v>
      </c>
      <c r="J53" s="304">
        <v>654</v>
      </c>
      <c r="K53" s="652">
        <v>3.0167443147746668E-2</v>
      </c>
      <c r="L53" s="304">
        <v>1266</v>
      </c>
      <c r="M53" s="652">
        <v>5.8397527561234376E-2</v>
      </c>
      <c r="N53" s="304">
        <v>349</v>
      </c>
      <c r="O53" s="652">
        <v>1.6098528529913742E-2</v>
      </c>
      <c r="P53" s="643">
        <v>2842</v>
      </c>
    </row>
    <row r="54" spans="1:16" ht="15">
      <c r="A54" s="641">
        <v>306</v>
      </c>
      <c r="B54" s="339" t="s">
        <v>110</v>
      </c>
      <c r="C54" s="501">
        <v>6022</v>
      </c>
      <c r="D54" s="642">
        <v>59</v>
      </c>
      <c r="E54" s="652">
        <v>9.7974094985054799E-3</v>
      </c>
      <c r="F54" s="304">
        <v>71</v>
      </c>
      <c r="G54" s="652">
        <v>1.1790102955828628E-2</v>
      </c>
      <c r="H54" s="304">
        <v>84</v>
      </c>
      <c r="I54" s="652">
        <v>1.3948854201262038E-2</v>
      </c>
      <c r="J54" s="304">
        <v>288</v>
      </c>
      <c r="K54" s="652">
        <v>4.782464297575556E-2</v>
      </c>
      <c r="L54" s="304">
        <v>504</v>
      </c>
      <c r="M54" s="652">
        <v>8.369312520757223E-2</v>
      </c>
      <c r="N54" s="304">
        <v>62</v>
      </c>
      <c r="O54" s="652">
        <v>1.0295582862836267E-2</v>
      </c>
      <c r="P54" s="643">
        <v>1068</v>
      </c>
    </row>
    <row r="55" spans="1:16" ht="15">
      <c r="A55" s="641">
        <v>347</v>
      </c>
      <c r="B55" s="339" t="s">
        <v>124</v>
      </c>
      <c r="C55" s="501">
        <v>5650</v>
      </c>
      <c r="D55" s="642">
        <v>41</v>
      </c>
      <c r="E55" s="652">
        <v>7.2566371681415933E-3</v>
      </c>
      <c r="F55" s="304">
        <v>57</v>
      </c>
      <c r="G55" s="652">
        <v>1.0088495575221238E-2</v>
      </c>
      <c r="H55" s="304">
        <v>65</v>
      </c>
      <c r="I55" s="652">
        <v>1.1504424778761062E-2</v>
      </c>
      <c r="J55" s="304">
        <v>146</v>
      </c>
      <c r="K55" s="652">
        <v>2.5840707964601771E-2</v>
      </c>
      <c r="L55" s="304">
        <v>357</v>
      </c>
      <c r="M55" s="652">
        <v>6.3185840707964597E-2</v>
      </c>
      <c r="N55" s="304">
        <v>105</v>
      </c>
      <c r="O55" s="652">
        <v>1.8584070796460177E-2</v>
      </c>
      <c r="P55" s="643">
        <v>771</v>
      </c>
    </row>
    <row r="56" spans="1:16" ht="15">
      <c r="A56" s="641">
        <v>411</v>
      </c>
      <c r="B56" s="339" t="s">
        <v>145</v>
      </c>
      <c r="C56" s="501">
        <v>10567</v>
      </c>
      <c r="D56" s="642">
        <v>39</v>
      </c>
      <c r="E56" s="652">
        <v>3.690735308034447E-3</v>
      </c>
      <c r="F56" s="304">
        <v>65</v>
      </c>
      <c r="G56" s="652">
        <v>6.1512255133907446E-3</v>
      </c>
      <c r="H56" s="304">
        <v>67</v>
      </c>
      <c r="I56" s="652">
        <v>6.3404939907258442E-3</v>
      </c>
      <c r="J56" s="304">
        <v>261</v>
      </c>
      <c r="K56" s="652">
        <v>2.4699536292230529E-2</v>
      </c>
      <c r="L56" s="304">
        <v>461</v>
      </c>
      <c r="M56" s="652">
        <v>4.3626384025740511E-2</v>
      </c>
      <c r="N56" s="304">
        <v>209</v>
      </c>
      <c r="O56" s="652">
        <v>1.9778555881517935E-2</v>
      </c>
      <c r="P56" s="643">
        <v>1102</v>
      </c>
    </row>
    <row r="57" spans="1:16" ht="15">
      <c r="A57" s="641">
        <v>501</v>
      </c>
      <c r="B57" s="339" t="s">
        <v>163</v>
      </c>
      <c r="C57" s="501">
        <v>3325</v>
      </c>
      <c r="D57" s="642">
        <v>8</v>
      </c>
      <c r="E57" s="652">
        <v>2.4060150375939848E-3</v>
      </c>
      <c r="F57" s="304">
        <v>13</v>
      </c>
      <c r="G57" s="652">
        <v>3.909774436090226E-3</v>
      </c>
      <c r="H57" s="304">
        <v>23</v>
      </c>
      <c r="I57" s="652">
        <v>6.9172932330827065E-3</v>
      </c>
      <c r="J57" s="304">
        <v>46</v>
      </c>
      <c r="K57" s="652">
        <v>1.3834586466165413E-2</v>
      </c>
      <c r="L57" s="304">
        <v>125</v>
      </c>
      <c r="M57" s="652">
        <v>3.7593984962406013E-2</v>
      </c>
      <c r="N57" s="304">
        <v>39</v>
      </c>
      <c r="O57" s="652">
        <v>1.1729323308270676E-2</v>
      </c>
      <c r="P57" s="643">
        <v>254</v>
      </c>
    </row>
    <row r="58" spans="1:16" ht="15">
      <c r="A58" s="641">
        <v>543</v>
      </c>
      <c r="B58" s="339" t="s">
        <v>167</v>
      </c>
      <c r="C58" s="501">
        <v>8677</v>
      </c>
      <c r="D58" s="642">
        <v>20</v>
      </c>
      <c r="E58" s="652">
        <v>2.304944105105451E-3</v>
      </c>
      <c r="F58" s="304">
        <v>37</v>
      </c>
      <c r="G58" s="652">
        <v>4.2641465944450851E-3</v>
      </c>
      <c r="H58" s="304">
        <v>32</v>
      </c>
      <c r="I58" s="652">
        <v>3.6879105681687221E-3</v>
      </c>
      <c r="J58" s="304">
        <v>187</v>
      </c>
      <c r="K58" s="652">
        <v>2.1551227382735967E-2</v>
      </c>
      <c r="L58" s="304">
        <v>239</v>
      </c>
      <c r="M58" s="652">
        <v>2.7544082056010142E-2</v>
      </c>
      <c r="N58" s="304">
        <v>43</v>
      </c>
      <c r="O58" s="652">
        <v>4.9556298259767198E-3</v>
      </c>
      <c r="P58" s="643">
        <v>558</v>
      </c>
    </row>
    <row r="59" spans="1:16" ht="15">
      <c r="A59" s="641">
        <v>628</v>
      </c>
      <c r="B59" s="339" t="s">
        <v>183</v>
      </c>
      <c r="C59" s="501">
        <v>9717</v>
      </c>
      <c r="D59" s="642">
        <v>19</v>
      </c>
      <c r="E59" s="652">
        <v>1.9553360090562933E-3</v>
      </c>
      <c r="F59" s="304">
        <v>34</v>
      </c>
      <c r="G59" s="652">
        <v>3.499022331995472E-3</v>
      </c>
      <c r="H59" s="304">
        <v>47</v>
      </c>
      <c r="I59" s="652">
        <v>4.8368838118760934E-3</v>
      </c>
      <c r="J59" s="304">
        <v>145</v>
      </c>
      <c r="K59" s="652">
        <v>1.4922301121745394E-2</v>
      </c>
      <c r="L59" s="304">
        <v>267</v>
      </c>
      <c r="M59" s="652">
        <v>2.7477616548317381E-2</v>
      </c>
      <c r="N59" s="304">
        <v>52</v>
      </c>
      <c r="O59" s="652">
        <v>5.3514459195224866E-3</v>
      </c>
      <c r="P59" s="643">
        <v>564</v>
      </c>
    </row>
    <row r="60" spans="1:16" ht="15">
      <c r="A60" s="641">
        <v>656</v>
      </c>
      <c r="B60" s="339" t="s">
        <v>195</v>
      </c>
      <c r="C60" s="501">
        <v>16778</v>
      </c>
      <c r="D60" s="642">
        <v>223</v>
      </c>
      <c r="E60" s="652">
        <v>1.32912146858982E-2</v>
      </c>
      <c r="F60" s="304">
        <v>276</v>
      </c>
      <c r="G60" s="652">
        <v>1.6450113243533199E-2</v>
      </c>
      <c r="H60" s="304">
        <v>362</v>
      </c>
      <c r="I60" s="652">
        <v>2.1575873167242819E-2</v>
      </c>
      <c r="J60" s="304">
        <v>832</v>
      </c>
      <c r="K60" s="652">
        <v>4.9588747168911672E-2</v>
      </c>
      <c r="L60" s="304">
        <v>2152</v>
      </c>
      <c r="M60" s="652">
        <v>0.12826320181189654</v>
      </c>
      <c r="N60" s="304">
        <v>605</v>
      </c>
      <c r="O60" s="652">
        <v>3.6059125044701393E-2</v>
      </c>
      <c r="P60" s="643">
        <v>4450</v>
      </c>
    </row>
    <row r="61" spans="1:16" ht="15">
      <c r="A61" s="641">
        <v>761</v>
      </c>
      <c r="B61" s="339" t="s">
        <v>230</v>
      </c>
      <c r="C61" s="501">
        <v>16245</v>
      </c>
      <c r="D61" s="642">
        <v>137</v>
      </c>
      <c r="E61" s="652">
        <v>8.4333641120344725E-3</v>
      </c>
      <c r="F61" s="304">
        <v>155</v>
      </c>
      <c r="G61" s="652">
        <v>9.5413973530317029E-3</v>
      </c>
      <c r="H61" s="304">
        <v>215</v>
      </c>
      <c r="I61" s="652">
        <v>1.3234841489689135E-2</v>
      </c>
      <c r="J61" s="304">
        <v>518</v>
      </c>
      <c r="K61" s="652">
        <v>3.188673437980917E-2</v>
      </c>
      <c r="L61" s="304">
        <v>1314</v>
      </c>
      <c r="M61" s="652">
        <v>8.088642659279778E-2</v>
      </c>
      <c r="N61" s="304">
        <v>425</v>
      </c>
      <c r="O61" s="652">
        <v>2.6161895967990151E-2</v>
      </c>
      <c r="P61" s="643">
        <v>2764</v>
      </c>
    </row>
    <row r="62" spans="1:16" ht="15">
      <c r="A62" s="641">
        <v>842</v>
      </c>
      <c r="B62" s="339" t="s">
        <v>244</v>
      </c>
      <c r="C62" s="501">
        <v>7225</v>
      </c>
      <c r="D62" s="642">
        <v>37</v>
      </c>
      <c r="E62" s="652">
        <v>5.1211072664359859E-3</v>
      </c>
      <c r="F62" s="304">
        <v>39</v>
      </c>
      <c r="G62" s="652">
        <v>5.3979238754325257E-3</v>
      </c>
      <c r="H62" s="304">
        <v>38</v>
      </c>
      <c r="I62" s="652">
        <v>5.2595155709342558E-3</v>
      </c>
      <c r="J62" s="304">
        <v>208</v>
      </c>
      <c r="K62" s="652">
        <v>2.878892733564014E-2</v>
      </c>
      <c r="L62" s="304">
        <v>337</v>
      </c>
      <c r="M62" s="652">
        <v>4.6643598615916958E-2</v>
      </c>
      <c r="N62" s="304">
        <v>41</v>
      </c>
      <c r="O62" s="652">
        <v>5.6747404844290656E-3</v>
      </c>
      <c r="P62" s="643">
        <v>700</v>
      </c>
    </row>
    <row r="63" spans="1:16">
      <c r="A63" s="638">
        <v>6</v>
      </c>
      <c r="B63" s="185" t="s">
        <v>349</v>
      </c>
      <c r="C63" s="434">
        <v>260186</v>
      </c>
      <c r="D63" s="639">
        <v>4802</v>
      </c>
      <c r="E63" s="653">
        <v>1.8456027611016734E-2</v>
      </c>
      <c r="F63" s="639">
        <v>6625</v>
      </c>
      <c r="G63" s="653">
        <v>2.5462553711575565E-2</v>
      </c>
      <c r="H63" s="65">
        <v>7623</v>
      </c>
      <c r="I63" s="653">
        <v>2.9298271236730646E-2</v>
      </c>
      <c r="J63" s="65">
        <v>17534</v>
      </c>
      <c r="K63" s="653">
        <v>0.20636975660279647</v>
      </c>
      <c r="L63" s="65">
        <v>38224</v>
      </c>
      <c r="M63" s="653">
        <v>0.44988465703121322</v>
      </c>
      <c r="N63" s="65">
        <v>10156</v>
      </c>
      <c r="O63" s="653">
        <v>0.11953297867332047</v>
      </c>
      <c r="P63" s="640">
        <v>84964</v>
      </c>
    </row>
    <row r="64" spans="1:16" ht="15">
      <c r="A64" s="641">
        <v>38</v>
      </c>
      <c r="B64" s="339" t="s">
        <v>22</v>
      </c>
      <c r="C64" s="501">
        <v>12081</v>
      </c>
      <c r="D64" s="642">
        <v>35</v>
      </c>
      <c r="E64" s="652">
        <v>2.8971111662941811E-3</v>
      </c>
      <c r="F64" s="304">
        <v>59</v>
      </c>
      <c r="G64" s="652">
        <v>4.8837016803244763E-3</v>
      </c>
      <c r="H64" s="304">
        <v>62</v>
      </c>
      <c r="I64" s="652">
        <v>5.132025494578263E-3</v>
      </c>
      <c r="J64" s="304">
        <v>275</v>
      </c>
      <c r="K64" s="652">
        <v>2.2763016306597137E-2</v>
      </c>
      <c r="L64" s="304">
        <v>444</v>
      </c>
      <c r="M64" s="652">
        <v>3.6751924509560469E-2</v>
      </c>
      <c r="N64" s="304">
        <v>134</v>
      </c>
      <c r="O64" s="652">
        <v>1.1091797036669149E-2</v>
      </c>
      <c r="P64" s="643">
        <v>1009</v>
      </c>
    </row>
    <row r="65" spans="1:16" ht="15">
      <c r="A65" s="641">
        <v>86</v>
      </c>
      <c r="B65" s="339" t="s">
        <v>43</v>
      </c>
      <c r="C65" s="501">
        <v>6405</v>
      </c>
      <c r="D65" s="642">
        <v>62</v>
      </c>
      <c r="E65" s="652">
        <v>9.6799375487900078E-3</v>
      </c>
      <c r="F65" s="304">
        <v>93</v>
      </c>
      <c r="G65" s="652">
        <v>1.4519906323185013E-2</v>
      </c>
      <c r="H65" s="304">
        <v>112</v>
      </c>
      <c r="I65" s="652">
        <v>1.7486338797814208E-2</v>
      </c>
      <c r="J65" s="304">
        <v>253</v>
      </c>
      <c r="K65" s="652">
        <v>3.9500390320062452E-2</v>
      </c>
      <c r="L65" s="304">
        <v>523</v>
      </c>
      <c r="M65" s="652">
        <v>8.1654957064793129E-2</v>
      </c>
      <c r="N65" s="304">
        <v>128</v>
      </c>
      <c r="O65" s="652">
        <v>1.9984387197501952E-2</v>
      </c>
      <c r="P65" s="643">
        <v>1171</v>
      </c>
    </row>
    <row r="66" spans="1:16" ht="15">
      <c r="A66" s="641">
        <v>107</v>
      </c>
      <c r="B66" s="339" t="s">
        <v>3112</v>
      </c>
      <c r="C66" s="501">
        <v>8504</v>
      </c>
      <c r="D66" s="642">
        <v>24</v>
      </c>
      <c r="E66" s="652">
        <v>2.8222013170272815E-3</v>
      </c>
      <c r="F66" s="304">
        <v>46</v>
      </c>
      <c r="G66" s="652">
        <v>5.4092191909689558E-3</v>
      </c>
      <c r="H66" s="304">
        <v>38</v>
      </c>
      <c r="I66" s="652">
        <v>4.4684854186265287E-3</v>
      </c>
      <c r="J66" s="304">
        <v>196</v>
      </c>
      <c r="K66" s="652">
        <v>2.3047977422389464E-2</v>
      </c>
      <c r="L66" s="304">
        <v>333</v>
      </c>
      <c r="M66" s="652">
        <v>3.915804327375353E-2</v>
      </c>
      <c r="N66" s="304">
        <v>31</v>
      </c>
      <c r="O66" s="652">
        <v>3.6453433678269049E-3</v>
      </c>
      <c r="P66" s="643">
        <v>668</v>
      </c>
    </row>
    <row r="67" spans="1:16" ht="15">
      <c r="A67" s="641">
        <v>134</v>
      </c>
      <c r="B67" s="339" t="s">
        <v>63</v>
      </c>
      <c r="C67" s="501">
        <v>9680</v>
      </c>
      <c r="D67" s="642">
        <v>12</v>
      </c>
      <c r="E67" s="652">
        <v>1.2396694214876034E-3</v>
      </c>
      <c r="F67" s="304">
        <v>31</v>
      </c>
      <c r="G67" s="652">
        <v>3.2024793388429752E-3</v>
      </c>
      <c r="H67" s="304">
        <v>31</v>
      </c>
      <c r="I67" s="652">
        <v>3.2024793388429752E-3</v>
      </c>
      <c r="J67" s="304">
        <v>107</v>
      </c>
      <c r="K67" s="652">
        <v>1.1053719008264462E-2</v>
      </c>
      <c r="L67" s="304">
        <v>182</v>
      </c>
      <c r="M67" s="652">
        <v>1.8801652892561985E-2</v>
      </c>
      <c r="N67" s="304">
        <v>72</v>
      </c>
      <c r="O67" s="652">
        <v>7.4380165289256199E-3</v>
      </c>
      <c r="P67" s="643">
        <v>435</v>
      </c>
    </row>
    <row r="68" spans="1:16" ht="15">
      <c r="A68" s="641">
        <v>150</v>
      </c>
      <c r="B68" s="339" t="s">
        <v>3113</v>
      </c>
      <c r="C68" s="501">
        <v>4160</v>
      </c>
      <c r="D68" s="642">
        <v>38</v>
      </c>
      <c r="E68" s="652">
        <v>9.1346153846153851E-3</v>
      </c>
      <c r="F68" s="304">
        <v>50</v>
      </c>
      <c r="G68" s="652">
        <v>1.201923076923077E-2</v>
      </c>
      <c r="H68" s="304">
        <v>73</v>
      </c>
      <c r="I68" s="652">
        <v>1.7548076923076923E-2</v>
      </c>
      <c r="J68" s="304">
        <v>166</v>
      </c>
      <c r="K68" s="652">
        <v>3.9903846153846151E-2</v>
      </c>
      <c r="L68" s="304">
        <v>522</v>
      </c>
      <c r="M68" s="652">
        <v>0.12548076923076923</v>
      </c>
      <c r="N68" s="304">
        <v>255</v>
      </c>
      <c r="O68" s="652">
        <v>6.129807692307692E-2</v>
      </c>
      <c r="P68" s="643">
        <v>1104</v>
      </c>
    </row>
    <row r="69" spans="1:16" ht="15">
      <c r="A69" s="641">
        <v>237</v>
      </c>
      <c r="B69" s="339" t="s">
        <v>95</v>
      </c>
      <c r="C69" s="501">
        <v>20645</v>
      </c>
      <c r="D69" s="642">
        <v>794</v>
      </c>
      <c r="E69" s="652">
        <v>3.845967546621458E-2</v>
      </c>
      <c r="F69" s="304">
        <v>1002</v>
      </c>
      <c r="G69" s="652">
        <v>4.8534754177767016E-2</v>
      </c>
      <c r="H69" s="304">
        <v>1169</v>
      </c>
      <c r="I69" s="652">
        <v>5.662387987406152E-2</v>
      </c>
      <c r="J69" s="304">
        <v>2654</v>
      </c>
      <c r="K69" s="652">
        <v>0.12855412932913537</v>
      </c>
      <c r="L69" s="304">
        <v>5908</v>
      </c>
      <c r="M69" s="652">
        <v>0.28617098571082589</v>
      </c>
      <c r="N69" s="304">
        <v>1948</v>
      </c>
      <c r="O69" s="652">
        <v>9.4356987163962222E-2</v>
      </c>
      <c r="P69" s="643">
        <v>13475</v>
      </c>
    </row>
    <row r="70" spans="1:16" ht="15">
      <c r="A70" s="641">
        <v>264</v>
      </c>
      <c r="B70" s="339" t="s">
        <v>102</v>
      </c>
      <c r="C70" s="501">
        <v>12285</v>
      </c>
      <c r="D70" s="642">
        <v>413</v>
      </c>
      <c r="E70" s="652">
        <v>3.3618233618233621E-2</v>
      </c>
      <c r="F70" s="304">
        <v>562</v>
      </c>
      <c r="G70" s="652">
        <v>4.5746845746845746E-2</v>
      </c>
      <c r="H70" s="304">
        <v>599</v>
      </c>
      <c r="I70" s="652">
        <v>4.8758648758648757E-2</v>
      </c>
      <c r="J70" s="304">
        <v>1252</v>
      </c>
      <c r="K70" s="652">
        <v>0.10191290191290191</v>
      </c>
      <c r="L70" s="304">
        <v>2895</v>
      </c>
      <c r="M70" s="652">
        <v>0.23565323565323565</v>
      </c>
      <c r="N70" s="304">
        <v>706</v>
      </c>
      <c r="O70" s="652">
        <v>5.7468457468457468E-2</v>
      </c>
      <c r="P70" s="643">
        <v>6427</v>
      </c>
    </row>
    <row r="71" spans="1:16" ht="15">
      <c r="A71" s="641">
        <v>310</v>
      </c>
      <c r="B71" s="339" t="s">
        <v>114</v>
      </c>
      <c r="C71" s="501">
        <v>10390</v>
      </c>
      <c r="D71" s="642">
        <v>80</v>
      </c>
      <c r="E71" s="652">
        <v>7.6997112608277194E-3</v>
      </c>
      <c r="F71" s="304">
        <v>112</v>
      </c>
      <c r="G71" s="652">
        <v>1.0779595765158807E-2</v>
      </c>
      <c r="H71" s="304">
        <v>189</v>
      </c>
      <c r="I71" s="652">
        <v>1.8190567853705486E-2</v>
      </c>
      <c r="J71" s="304">
        <v>446</v>
      </c>
      <c r="K71" s="652">
        <v>4.2925890279114531E-2</v>
      </c>
      <c r="L71" s="304">
        <v>1040</v>
      </c>
      <c r="M71" s="652">
        <v>0.10009624639076034</v>
      </c>
      <c r="N71" s="304">
        <v>406</v>
      </c>
      <c r="O71" s="652">
        <v>3.9076034648700672E-2</v>
      </c>
      <c r="P71" s="643">
        <v>2273</v>
      </c>
    </row>
    <row r="72" spans="1:16" ht="15">
      <c r="A72" s="641">
        <v>315</v>
      </c>
      <c r="B72" s="339" t="s">
        <v>118</v>
      </c>
      <c r="C72" s="501">
        <v>6980</v>
      </c>
      <c r="D72" s="642">
        <v>59</v>
      </c>
      <c r="E72" s="652">
        <v>8.4527220630372501E-3</v>
      </c>
      <c r="F72" s="304">
        <v>55</v>
      </c>
      <c r="G72" s="652">
        <v>7.8796561604584526E-3</v>
      </c>
      <c r="H72" s="304">
        <v>72</v>
      </c>
      <c r="I72" s="652">
        <v>1.0315186246418338E-2</v>
      </c>
      <c r="J72" s="304">
        <v>220</v>
      </c>
      <c r="K72" s="652">
        <v>3.151862464183381E-2</v>
      </c>
      <c r="L72" s="304">
        <v>554</v>
      </c>
      <c r="M72" s="652">
        <v>7.9369627507163323E-2</v>
      </c>
      <c r="N72" s="304">
        <v>124</v>
      </c>
      <c r="O72" s="652">
        <v>1.7765042979942695E-2</v>
      </c>
      <c r="P72" s="643">
        <v>1084</v>
      </c>
    </row>
    <row r="73" spans="1:16" ht="15">
      <c r="A73" s="641">
        <v>361</v>
      </c>
      <c r="B73" s="339" t="s">
        <v>131</v>
      </c>
      <c r="C73" s="501">
        <v>29103</v>
      </c>
      <c r="D73" s="642">
        <v>103</v>
      </c>
      <c r="E73" s="652">
        <v>3.5391540391024982E-3</v>
      </c>
      <c r="F73" s="304">
        <v>153</v>
      </c>
      <c r="G73" s="652">
        <v>5.2571899804143901E-3</v>
      </c>
      <c r="H73" s="304">
        <v>131</v>
      </c>
      <c r="I73" s="652">
        <v>4.5012541662371574E-3</v>
      </c>
      <c r="J73" s="304">
        <v>563</v>
      </c>
      <c r="K73" s="652">
        <v>1.9345084699171906E-2</v>
      </c>
      <c r="L73" s="304">
        <v>1003</v>
      </c>
      <c r="M73" s="652">
        <v>3.4463800982716557E-2</v>
      </c>
      <c r="N73" s="304">
        <v>185</v>
      </c>
      <c r="O73" s="652">
        <v>6.3567329828540017E-3</v>
      </c>
      <c r="P73" s="643">
        <v>2138</v>
      </c>
    </row>
    <row r="74" spans="1:16" ht="15">
      <c r="A74" s="641">
        <v>647</v>
      </c>
      <c r="B74" s="339" t="s">
        <v>3114</v>
      </c>
      <c r="C74" s="501">
        <v>7625</v>
      </c>
      <c r="D74" s="642">
        <v>72</v>
      </c>
      <c r="E74" s="652">
        <v>9.4426229508196725E-3</v>
      </c>
      <c r="F74" s="304">
        <v>93</v>
      </c>
      <c r="G74" s="652">
        <v>1.219672131147541E-2</v>
      </c>
      <c r="H74" s="304">
        <v>87</v>
      </c>
      <c r="I74" s="652">
        <v>1.140983606557377E-2</v>
      </c>
      <c r="J74" s="304">
        <v>333</v>
      </c>
      <c r="K74" s="652">
        <v>4.3672131147540982E-2</v>
      </c>
      <c r="L74" s="304">
        <v>509</v>
      </c>
      <c r="M74" s="652">
        <v>6.6754098360655739E-2</v>
      </c>
      <c r="N74" s="304">
        <v>88</v>
      </c>
      <c r="O74" s="652">
        <v>1.1540983606557377E-2</v>
      </c>
      <c r="P74" s="643">
        <v>1182</v>
      </c>
    </row>
    <row r="75" spans="1:16" ht="15">
      <c r="A75" s="641">
        <v>658</v>
      </c>
      <c r="B75" s="339" t="s">
        <v>3115</v>
      </c>
      <c r="C75" s="501">
        <v>3943</v>
      </c>
      <c r="D75" s="642">
        <v>67</v>
      </c>
      <c r="E75" s="652">
        <v>1.6992137966015723E-2</v>
      </c>
      <c r="F75" s="304">
        <v>71</v>
      </c>
      <c r="G75" s="652">
        <v>1.8006593963986812E-2</v>
      </c>
      <c r="H75" s="304">
        <v>119</v>
      </c>
      <c r="I75" s="652">
        <v>3.0180065939639868E-2</v>
      </c>
      <c r="J75" s="304">
        <v>193</v>
      </c>
      <c r="K75" s="652">
        <v>4.8947501902104999E-2</v>
      </c>
      <c r="L75" s="304">
        <v>426</v>
      </c>
      <c r="M75" s="652">
        <v>0.10803956378392088</v>
      </c>
      <c r="N75" s="304">
        <v>112</v>
      </c>
      <c r="O75" s="652">
        <v>2.8404767943190464E-2</v>
      </c>
      <c r="P75" s="643">
        <v>988</v>
      </c>
    </row>
    <row r="76" spans="1:16" ht="15">
      <c r="A76" s="641">
        <v>664</v>
      </c>
      <c r="B76" s="339" t="s">
        <v>3116</v>
      </c>
      <c r="C76" s="501">
        <v>23972</v>
      </c>
      <c r="D76" s="642">
        <v>876</v>
      </c>
      <c r="E76" s="652">
        <v>3.6542633071917234E-2</v>
      </c>
      <c r="F76" s="304">
        <v>1210</v>
      </c>
      <c r="G76" s="652">
        <v>5.0475554813949608E-2</v>
      </c>
      <c r="H76" s="304">
        <v>1364</v>
      </c>
      <c r="I76" s="652">
        <v>5.6899716335725013E-2</v>
      </c>
      <c r="J76" s="304">
        <v>2909</v>
      </c>
      <c r="K76" s="652">
        <v>0.12134990822626397</v>
      </c>
      <c r="L76" s="304">
        <v>6319</v>
      </c>
      <c r="M76" s="652">
        <v>0.26359919906557649</v>
      </c>
      <c r="N76" s="304">
        <v>1557</v>
      </c>
      <c r="O76" s="652">
        <v>6.495077590522276E-2</v>
      </c>
      <c r="P76" s="643">
        <v>14235</v>
      </c>
    </row>
    <row r="77" spans="1:16" ht="15">
      <c r="A77" s="641">
        <v>686</v>
      </c>
      <c r="B77" s="339" t="s">
        <v>219</v>
      </c>
      <c r="C77" s="501">
        <v>39667</v>
      </c>
      <c r="D77" s="642">
        <v>1315</v>
      </c>
      <c r="E77" s="652">
        <v>3.3150981924521643E-2</v>
      </c>
      <c r="F77" s="304">
        <v>1762</v>
      </c>
      <c r="G77" s="652">
        <v>4.4419794791640405E-2</v>
      </c>
      <c r="H77" s="304">
        <v>1989</v>
      </c>
      <c r="I77" s="652">
        <v>5.0142435777850609E-2</v>
      </c>
      <c r="J77" s="304">
        <v>4375</v>
      </c>
      <c r="K77" s="652">
        <v>0.11029319081352258</v>
      </c>
      <c r="L77" s="304">
        <v>9478</v>
      </c>
      <c r="M77" s="652">
        <v>0.2389391685784153</v>
      </c>
      <c r="N77" s="304">
        <v>2082</v>
      </c>
      <c r="O77" s="652">
        <v>5.2486953891143773E-2</v>
      </c>
      <c r="P77" s="643">
        <v>21001</v>
      </c>
    </row>
    <row r="78" spans="1:16" ht="15">
      <c r="A78" s="641">
        <v>819</v>
      </c>
      <c r="B78" s="339" t="s">
        <v>240</v>
      </c>
      <c r="C78" s="501">
        <v>5281</v>
      </c>
      <c r="D78" s="642">
        <v>37</v>
      </c>
      <c r="E78" s="652">
        <v>7.0062488165120243E-3</v>
      </c>
      <c r="F78" s="304">
        <v>77</v>
      </c>
      <c r="G78" s="652">
        <v>1.4580571861389889E-2</v>
      </c>
      <c r="H78" s="304">
        <v>67</v>
      </c>
      <c r="I78" s="652">
        <v>1.2686991100170422E-2</v>
      </c>
      <c r="J78" s="304">
        <v>195</v>
      </c>
      <c r="K78" s="652">
        <v>3.692482484377959E-2</v>
      </c>
      <c r="L78" s="304">
        <v>333</v>
      </c>
      <c r="M78" s="652">
        <v>6.3056239348608212E-2</v>
      </c>
      <c r="N78" s="304">
        <v>55</v>
      </c>
      <c r="O78" s="652">
        <v>1.0414694186707063E-2</v>
      </c>
      <c r="P78" s="643">
        <v>764</v>
      </c>
    </row>
    <row r="79" spans="1:16" ht="15">
      <c r="A79" s="641">
        <v>854</v>
      </c>
      <c r="B79" s="339" t="s">
        <v>248</v>
      </c>
      <c r="C79" s="501">
        <v>14769</v>
      </c>
      <c r="D79" s="642">
        <v>51</v>
      </c>
      <c r="E79" s="652">
        <v>3.4531789559211863E-3</v>
      </c>
      <c r="F79" s="304">
        <v>63</v>
      </c>
      <c r="G79" s="652">
        <v>4.2656916514320535E-3</v>
      </c>
      <c r="H79" s="304">
        <v>60</v>
      </c>
      <c r="I79" s="652">
        <v>4.0625634775543372E-3</v>
      </c>
      <c r="J79" s="304">
        <v>305</v>
      </c>
      <c r="K79" s="652">
        <v>2.0651364344234546E-2</v>
      </c>
      <c r="L79" s="304">
        <v>508</v>
      </c>
      <c r="M79" s="652">
        <v>3.4396370776626717E-2</v>
      </c>
      <c r="N79" s="304">
        <v>107</v>
      </c>
      <c r="O79" s="652">
        <v>7.2449048683052341E-3</v>
      </c>
      <c r="P79" s="643">
        <v>1094</v>
      </c>
    </row>
    <row r="80" spans="1:16" ht="15">
      <c r="A80" s="641">
        <v>887</v>
      </c>
      <c r="B80" s="339" t="s">
        <v>261</v>
      </c>
      <c r="C80" s="501">
        <v>44696</v>
      </c>
      <c r="D80" s="642">
        <v>764</v>
      </c>
      <c r="E80" s="652">
        <v>1.709325219258994E-2</v>
      </c>
      <c r="F80" s="304">
        <v>1186</v>
      </c>
      <c r="G80" s="652">
        <v>2.6534812958654019E-2</v>
      </c>
      <c r="H80" s="304">
        <v>1461</v>
      </c>
      <c r="I80" s="652">
        <v>3.268748881331663E-2</v>
      </c>
      <c r="J80" s="304">
        <v>3092</v>
      </c>
      <c r="K80" s="652">
        <v>6.9178449973151965E-2</v>
      </c>
      <c r="L80" s="304">
        <v>7247</v>
      </c>
      <c r="M80" s="652">
        <v>0.16213978879541793</v>
      </c>
      <c r="N80" s="304">
        <v>2166</v>
      </c>
      <c r="O80" s="652">
        <v>4.8460712367997136E-2</v>
      </c>
      <c r="P80" s="643">
        <v>15916</v>
      </c>
    </row>
    <row r="81" spans="1:16">
      <c r="A81" s="638">
        <v>7</v>
      </c>
      <c r="B81" s="185" t="s">
        <v>367</v>
      </c>
      <c r="C81" s="434">
        <v>728581</v>
      </c>
      <c r="D81" s="639">
        <v>21735</v>
      </c>
      <c r="E81" s="653">
        <v>2.9831961031100179E-2</v>
      </c>
      <c r="F81" s="639">
        <v>28256</v>
      </c>
      <c r="G81" s="653">
        <v>3.8782235605924392E-2</v>
      </c>
      <c r="H81" s="65">
        <v>30782</v>
      </c>
      <c r="I81" s="653">
        <v>4.2249248882416643E-2</v>
      </c>
      <c r="J81" s="65">
        <v>80676</v>
      </c>
      <c r="K81" s="653">
        <v>0.19431197433451833</v>
      </c>
      <c r="L81" s="65">
        <v>188217</v>
      </c>
      <c r="M81" s="653">
        <v>0.45332957599930634</v>
      </c>
      <c r="N81" s="65">
        <v>65522</v>
      </c>
      <c r="O81" s="653">
        <v>0.1578128462286964</v>
      </c>
      <c r="P81" s="640">
        <v>415188</v>
      </c>
    </row>
    <row r="82" spans="1:16" ht="15">
      <c r="A82" s="641">
        <v>2</v>
      </c>
      <c r="B82" s="339" t="s">
        <v>8</v>
      </c>
      <c r="C82" s="501">
        <v>21246</v>
      </c>
      <c r="D82" s="642">
        <v>147</v>
      </c>
      <c r="E82" s="652">
        <v>6.9189494493081052E-3</v>
      </c>
      <c r="F82" s="304">
        <v>189</v>
      </c>
      <c r="G82" s="652">
        <v>8.8957921491104215E-3</v>
      </c>
      <c r="H82" s="304">
        <v>240</v>
      </c>
      <c r="I82" s="652">
        <v>1.1296243998870376E-2</v>
      </c>
      <c r="J82" s="304">
        <v>635</v>
      </c>
      <c r="K82" s="652">
        <v>2.9887978913677869E-2</v>
      </c>
      <c r="L82" s="304">
        <v>1304</v>
      </c>
      <c r="M82" s="652">
        <v>6.1376259060529043E-2</v>
      </c>
      <c r="N82" s="304">
        <v>464</v>
      </c>
      <c r="O82" s="652">
        <v>2.1839405064482727E-2</v>
      </c>
      <c r="P82" s="643">
        <v>2979</v>
      </c>
    </row>
    <row r="83" spans="1:16" ht="15">
      <c r="A83" s="641">
        <v>21</v>
      </c>
      <c r="B83" s="339" t="s">
        <v>12</v>
      </c>
      <c r="C83" s="501">
        <v>4920</v>
      </c>
      <c r="D83" s="642">
        <v>23</v>
      </c>
      <c r="E83" s="652">
        <v>4.6747967479674798E-3</v>
      </c>
      <c r="F83" s="304">
        <v>38</v>
      </c>
      <c r="G83" s="652">
        <v>7.7235772357723579E-3</v>
      </c>
      <c r="H83" s="304">
        <v>42</v>
      </c>
      <c r="I83" s="652">
        <v>8.5365853658536592E-3</v>
      </c>
      <c r="J83" s="304">
        <v>84</v>
      </c>
      <c r="K83" s="652">
        <v>1.7073170731707318E-2</v>
      </c>
      <c r="L83" s="304">
        <v>244</v>
      </c>
      <c r="M83" s="652">
        <v>4.9593495934959347E-2</v>
      </c>
      <c r="N83" s="304">
        <v>83</v>
      </c>
      <c r="O83" s="652">
        <v>1.6869918699186991E-2</v>
      </c>
      <c r="P83" s="643">
        <v>514</v>
      </c>
    </row>
    <row r="84" spans="1:16" ht="15">
      <c r="A84" s="641">
        <v>55</v>
      </c>
      <c r="B84" s="339" t="s">
        <v>3117</v>
      </c>
      <c r="C84" s="501">
        <v>7902</v>
      </c>
      <c r="D84" s="642">
        <v>25</v>
      </c>
      <c r="E84" s="652">
        <v>3.163756011136421E-3</v>
      </c>
      <c r="F84" s="304">
        <v>41</v>
      </c>
      <c r="G84" s="652">
        <v>5.1885598582637306E-3</v>
      </c>
      <c r="H84" s="304">
        <v>39</v>
      </c>
      <c r="I84" s="652">
        <v>4.9354593773728167E-3</v>
      </c>
      <c r="J84" s="304">
        <v>115</v>
      </c>
      <c r="K84" s="652">
        <v>1.4553277651227537E-2</v>
      </c>
      <c r="L84" s="304">
        <v>226</v>
      </c>
      <c r="M84" s="652">
        <v>2.8600354340673248E-2</v>
      </c>
      <c r="N84" s="304">
        <v>69</v>
      </c>
      <c r="O84" s="652">
        <v>8.7319665907365229E-3</v>
      </c>
      <c r="P84" s="643">
        <v>515</v>
      </c>
    </row>
    <row r="85" spans="1:16" ht="15">
      <c r="A85" s="641">
        <v>148</v>
      </c>
      <c r="B85" s="339" t="s">
        <v>73</v>
      </c>
      <c r="C85" s="501">
        <v>65553</v>
      </c>
      <c r="D85" s="642">
        <v>2082</v>
      </c>
      <c r="E85" s="652">
        <v>3.1760560157429868E-2</v>
      </c>
      <c r="F85" s="304">
        <v>2694</v>
      </c>
      <c r="G85" s="652">
        <v>4.1096517321861703E-2</v>
      </c>
      <c r="H85" s="304">
        <v>2957</v>
      </c>
      <c r="I85" s="652">
        <v>4.5108538129452501E-2</v>
      </c>
      <c r="J85" s="304">
        <v>7595</v>
      </c>
      <c r="K85" s="652">
        <v>0.1158604487971565</v>
      </c>
      <c r="L85" s="304">
        <v>16194</v>
      </c>
      <c r="M85" s="652">
        <v>0.24703674889021096</v>
      </c>
      <c r="N85" s="304">
        <v>5016</v>
      </c>
      <c r="O85" s="652">
        <v>7.6518237151617777E-2</v>
      </c>
      <c r="P85" s="643">
        <v>36538</v>
      </c>
    </row>
    <row r="86" spans="1:16" ht="15">
      <c r="A86" s="641">
        <v>197</v>
      </c>
      <c r="B86" s="339" t="s">
        <v>84</v>
      </c>
      <c r="C86" s="501">
        <v>15534</v>
      </c>
      <c r="D86" s="642">
        <v>194</v>
      </c>
      <c r="E86" s="652">
        <v>1.2488734389082014E-2</v>
      </c>
      <c r="F86" s="304">
        <v>235</v>
      </c>
      <c r="G86" s="652">
        <v>1.5128106089867388E-2</v>
      </c>
      <c r="H86" s="304">
        <v>226</v>
      </c>
      <c r="I86" s="652">
        <v>1.4548731814085232E-2</v>
      </c>
      <c r="J86" s="304">
        <v>584</v>
      </c>
      <c r="K86" s="652">
        <v>3.7594953006308739E-2</v>
      </c>
      <c r="L86" s="304">
        <v>1096</v>
      </c>
      <c r="M86" s="652">
        <v>7.055491180636024E-2</v>
      </c>
      <c r="N86" s="304">
        <v>324</v>
      </c>
      <c r="O86" s="652">
        <v>2.085747392815759E-2</v>
      </c>
      <c r="P86" s="643">
        <v>2659</v>
      </c>
    </row>
    <row r="87" spans="1:16" ht="15">
      <c r="A87" s="641">
        <v>206</v>
      </c>
      <c r="B87" s="339" t="s">
        <v>86</v>
      </c>
      <c r="C87" s="501">
        <v>4983</v>
      </c>
      <c r="D87" s="642">
        <v>31</v>
      </c>
      <c r="E87" s="652">
        <v>6.2211519165161549E-3</v>
      </c>
      <c r="F87" s="304">
        <v>39</v>
      </c>
      <c r="G87" s="652">
        <v>7.826610475617099E-3</v>
      </c>
      <c r="H87" s="304">
        <v>56</v>
      </c>
      <c r="I87" s="652">
        <v>1.1238209913706602E-2</v>
      </c>
      <c r="J87" s="304">
        <v>131</v>
      </c>
      <c r="K87" s="652">
        <v>2.6289383905277946E-2</v>
      </c>
      <c r="L87" s="304">
        <v>302</v>
      </c>
      <c r="M87" s="652">
        <v>6.0606060606060608E-2</v>
      </c>
      <c r="N87" s="304">
        <v>112</v>
      </c>
      <c r="O87" s="652">
        <v>2.2476419827413205E-2</v>
      </c>
      <c r="P87" s="643">
        <v>671</v>
      </c>
    </row>
    <row r="88" spans="1:16" ht="15">
      <c r="A88" s="641">
        <v>313</v>
      </c>
      <c r="B88" s="339" t="s">
        <v>3118</v>
      </c>
      <c r="C88" s="501">
        <v>10226</v>
      </c>
      <c r="D88" s="642">
        <v>128</v>
      </c>
      <c r="E88" s="652">
        <v>1.251711324075885E-2</v>
      </c>
      <c r="F88" s="304">
        <v>153</v>
      </c>
      <c r="G88" s="652">
        <v>1.4961861920594562E-2</v>
      </c>
      <c r="H88" s="304">
        <v>154</v>
      </c>
      <c r="I88" s="652">
        <v>1.5059651867787991E-2</v>
      </c>
      <c r="J88" s="304">
        <v>401</v>
      </c>
      <c r="K88" s="652">
        <v>3.9213768824564836E-2</v>
      </c>
      <c r="L88" s="304">
        <v>613</v>
      </c>
      <c r="M88" s="652">
        <v>5.9945237629571678E-2</v>
      </c>
      <c r="N88" s="304">
        <v>207</v>
      </c>
      <c r="O88" s="652">
        <v>2.0242519069039702E-2</v>
      </c>
      <c r="P88" s="643">
        <v>1656</v>
      </c>
    </row>
    <row r="89" spans="1:16" ht="15">
      <c r="A89" s="641">
        <v>318</v>
      </c>
      <c r="B89" s="339" t="s">
        <v>120</v>
      </c>
      <c r="C89" s="501">
        <v>60921</v>
      </c>
      <c r="D89" s="642">
        <v>1642</v>
      </c>
      <c r="E89" s="652">
        <v>2.6952939052215165E-2</v>
      </c>
      <c r="F89" s="304">
        <v>2175</v>
      </c>
      <c r="G89" s="652">
        <v>3.5701974688531049E-2</v>
      </c>
      <c r="H89" s="304">
        <v>2298</v>
      </c>
      <c r="I89" s="652">
        <v>3.7720982912296253E-2</v>
      </c>
      <c r="J89" s="304">
        <v>6407</v>
      </c>
      <c r="K89" s="652">
        <v>0.10516898934685905</v>
      </c>
      <c r="L89" s="304">
        <v>15215</v>
      </c>
      <c r="M89" s="652">
        <v>0.24974967580965513</v>
      </c>
      <c r="N89" s="304">
        <v>5338</v>
      </c>
      <c r="O89" s="652">
        <v>8.7621673971208611E-2</v>
      </c>
      <c r="P89" s="643">
        <v>33075</v>
      </c>
    </row>
    <row r="90" spans="1:16" ht="15">
      <c r="A90" s="641">
        <v>321</v>
      </c>
      <c r="B90" s="339" t="s">
        <v>122</v>
      </c>
      <c r="C90" s="501">
        <v>9121</v>
      </c>
      <c r="D90" s="642">
        <v>134</v>
      </c>
      <c r="E90" s="652">
        <v>1.469137156013595E-2</v>
      </c>
      <c r="F90" s="304">
        <v>174</v>
      </c>
      <c r="G90" s="652">
        <v>1.9076855607937725E-2</v>
      </c>
      <c r="H90" s="304">
        <v>184</v>
      </c>
      <c r="I90" s="652">
        <v>2.0173226619888171E-2</v>
      </c>
      <c r="J90" s="304">
        <v>500</v>
      </c>
      <c r="K90" s="652">
        <v>5.4818550597522199E-2</v>
      </c>
      <c r="L90" s="304">
        <v>1182</v>
      </c>
      <c r="M90" s="652">
        <v>0.12959105361254247</v>
      </c>
      <c r="N90" s="304">
        <v>453</v>
      </c>
      <c r="O90" s="652">
        <v>4.9665606841355112E-2</v>
      </c>
      <c r="P90" s="643">
        <v>2627</v>
      </c>
    </row>
    <row r="91" spans="1:16" ht="15">
      <c r="A91" s="641">
        <v>376</v>
      </c>
      <c r="B91" s="339" t="s">
        <v>3119</v>
      </c>
      <c r="C91" s="501">
        <v>71570</v>
      </c>
      <c r="D91" s="642">
        <v>2934</v>
      </c>
      <c r="E91" s="652">
        <v>4.0994830236132457E-2</v>
      </c>
      <c r="F91" s="304">
        <v>3986</v>
      </c>
      <c r="G91" s="652">
        <v>5.5693726421685061E-2</v>
      </c>
      <c r="H91" s="304">
        <v>4579</v>
      </c>
      <c r="I91" s="652">
        <v>6.3979320944529836E-2</v>
      </c>
      <c r="J91" s="304">
        <v>12044</v>
      </c>
      <c r="K91" s="652">
        <v>0.16828280005588933</v>
      </c>
      <c r="L91" s="304">
        <v>28297</v>
      </c>
      <c r="M91" s="652">
        <v>0.39537515718876626</v>
      </c>
      <c r="N91" s="304">
        <v>11022</v>
      </c>
      <c r="O91" s="652">
        <v>0.15400307391365098</v>
      </c>
      <c r="P91" s="643">
        <v>62862</v>
      </c>
    </row>
    <row r="92" spans="1:16" ht="15">
      <c r="A92" s="641">
        <v>400</v>
      </c>
      <c r="B92" s="339" t="s">
        <v>3120</v>
      </c>
      <c r="C92" s="501">
        <v>23455</v>
      </c>
      <c r="D92" s="642">
        <v>716</v>
      </c>
      <c r="E92" s="652">
        <v>3.052654018332978E-2</v>
      </c>
      <c r="F92" s="304">
        <v>920</v>
      </c>
      <c r="G92" s="652">
        <v>3.9224046045619271E-2</v>
      </c>
      <c r="H92" s="304">
        <v>1028</v>
      </c>
      <c r="I92" s="652">
        <v>4.3828607972713707E-2</v>
      </c>
      <c r="J92" s="304">
        <v>2814</v>
      </c>
      <c r="K92" s="652">
        <v>0.11997441910040503</v>
      </c>
      <c r="L92" s="304">
        <v>5166</v>
      </c>
      <c r="M92" s="652">
        <v>0.22025154551268386</v>
      </c>
      <c r="N92" s="304">
        <v>1513</v>
      </c>
      <c r="O92" s="652">
        <v>6.4506501811980393E-2</v>
      </c>
      <c r="P92" s="643">
        <v>12157</v>
      </c>
    </row>
    <row r="93" spans="1:16" ht="15">
      <c r="A93" s="641">
        <v>440</v>
      </c>
      <c r="B93" s="339" t="s">
        <v>149</v>
      </c>
      <c r="C93" s="501">
        <v>71117</v>
      </c>
      <c r="D93" s="642">
        <v>2716</v>
      </c>
      <c r="E93" s="652">
        <v>3.8190587341985743E-2</v>
      </c>
      <c r="F93" s="304">
        <v>3386</v>
      </c>
      <c r="G93" s="652">
        <v>4.7611682157571326E-2</v>
      </c>
      <c r="H93" s="304">
        <v>3555</v>
      </c>
      <c r="I93" s="652">
        <v>4.9988047864786195E-2</v>
      </c>
      <c r="J93" s="304">
        <v>9120</v>
      </c>
      <c r="K93" s="652">
        <v>0.12823938017632916</v>
      </c>
      <c r="L93" s="304">
        <v>20053</v>
      </c>
      <c r="M93" s="652">
        <v>0.28197196169692196</v>
      </c>
      <c r="N93" s="304">
        <v>6298</v>
      </c>
      <c r="O93" s="652">
        <v>8.8558291266504496E-2</v>
      </c>
      <c r="P93" s="643">
        <v>45128</v>
      </c>
    </row>
    <row r="94" spans="1:16" ht="15">
      <c r="A94" s="641">
        <v>483</v>
      </c>
      <c r="B94" s="339" t="s">
        <v>157</v>
      </c>
      <c r="C94" s="501">
        <v>10417</v>
      </c>
      <c r="D94" s="642">
        <v>23</v>
      </c>
      <c r="E94" s="652">
        <v>2.2079293462609196E-3</v>
      </c>
      <c r="F94" s="304">
        <v>53</v>
      </c>
      <c r="G94" s="652">
        <v>5.087837189209945E-3</v>
      </c>
      <c r="H94" s="304">
        <v>65</v>
      </c>
      <c r="I94" s="652">
        <v>6.2398003263895553E-3</v>
      </c>
      <c r="J94" s="304">
        <v>133</v>
      </c>
      <c r="K94" s="652">
        <v>1.2767591437074014E-2</v>
      </c>
      <c r="L94" s="304">
        <v>323</v>
      </c>
      <c r="M94" s="652">
        <v>3.1007007775751175E-2</v>
      </c>
      <c r="N94" s="304">
        <v>97</v>
      </c>
      <c r="O94" s="652">
        <v>9.3117020255351832E-3</v>
      </c>
      <c r="P94" s="643">
        <v>694</v>
      </c>
    </row>
    <row r="95" spans="1:16" ht="15">
      <c r="A95" s="641">
        <v>541</v>
      </c>
      <c r="B95" s="339" t="s">
        <v>3121</v>
      </c>
      <c r="C95" s="501">
        <v>22798</v>
      </c>
      <c r="D95" s="642">
        <v>336</v>
      </c>
      <c r="E95" s="652">
        <v>1.473813492411615E-2</v>
      </c>
      <c r="F95" s="304">
        <v>427</v>
      </c>
      <c r="G95" s="652">
        <v>1.8729713132730943E-2</v>
      </c>
      <c r="H95" s="304">
        <v>452</v>
      </c>
      <c r="I95" s="652">
        <v>1.982630055268006E-2</v>
      </c>
      <c r="J95" s="304">
        <v>1140</v>
      </c>
      <c r="K95" s="652">
        <v>5.0004386349679797E-2</v>
      </c>
      <c r="L95" s="304">
        <v>2578</v>
      </c>
      <c r="M95" s="652">
        <v>0.11308009474515308</v>
      </c>
      <c r="N95" s="304">
        <v>850</v>
      </c>
      <c r="O95" s="652">
        <v>3.7283972278270024E-2</v>
      </c>
      <c r="P95" s="643">
        <v>5783</v>
      </c>
    </row>
    <row r="96" spans="1:16" ht="15">
      <c r="A96" s="641">
        <v>607</v>
      </c>
      <c r="B96" s="339" t="s">
        <v>3122</v>
      </c>
      <c r="C96" s="501">
        <v>25933</v>
      </c>
      <c r="D96" s="642">
        <v>526</v>
      </c>
      <c r="E96" s="652">
        <v>2.0283037057031581E-2</v>
      </c>
      <c r="F96" s="304">
        <v>729</v>
      </c>
      <c r="G96" s="652">
        <v>2.8110901168395482E-2</v>
      </c>
      <c r="H96" s="304">
        <v>917</v>
      </c>
      <c r="I96" s="652">
        <v>3.5360351675471406E-2</v>
      </c>
      <c r="J96" s="304">
        <v>2260</v>
      </c>
      <c r="K96" s="652">
        <v>8.7147649712721237E-2</v>
      </c>
      <c r="L96" s="304">
        <v>6222</v>
      </c>
      <c r="M96" s="652">
        <v>0.23992596305865113</v>
      </c>
      <c r="N96" s="304">
        <v>3035</v>
      </c>
      <c r="O96" s="652">
        <v>0.11703235260093317</v>
      </c>
      <c r="P96" s="643">
        <v>13689</v>
      </c>
    </row>
    <row r="97" spans="1:16" ht="15">
      <c r="A97" s="641">
        <v>615</v>
      </c>
      <c r="B97" s="339" t="s">
        <v>3123</v>
      </c>
      <c r="C97" s="501">
        <v>149786</v>
      </c>
      <c r="D97" s="642">
        <v>7745</v>
      </c>
      <c r="E97" s="652">
        <v>5.1707102132375525E-2</v>
      </c>
      <c r="F97" s="304">
        <v>10238</v>
      </c>
      <c r="G97" s="652">
        <v>6.8350847208684395E-2</v>
      </c>
      <c r="H97" s="304">
        <v>11143</v>
      </c>
      <c r="I97" s="652">
        <v>7.4392800395230524E-2</v>
      </c>
      <c r="J97" s="304">
        <v>29307</v>
      </c>
      <c r="K97" s="652">
        <v>0.19565914037359966</v>
      </c>
      <c r="L97" s="304">
        <v>74518</v>
      </c>
      <c r="M97" s="652">
        <v>0.49749642823761903</v>
      </c>
      <c r="N97" s="304">
        <v>26477</v>
      </c>
      <c r="O97" s="652">
        <v>0.17676551880683108</v>
      </c>
      <c r="P97" s="643">
        <v>159428</v>
      </c>
    </row>
    <row r="98" spans="1:16" ht="15">
      <c r="A98" s="641">
        <v>649</v>
      </c>
      <c r="B98" s="339" t="s">
        <v>3124</v>
      </c>
      <c r="C98" s="501">
        <v>16559</v>
      </c>
      <c r="D98" s="642">
        <v>117</v>
      </c>
      <c r="E98" s="652">
        <v>7.0656440606316805E-3</v>
      </c>
      <c r="F98" s="304">
        <v>189</v>
      </c>
      <c r="G98" s="652">
        <v>1.1413732713328099E-2</v>
      </c>
      <c r="H98" s="304">
        <v>202</v>
      </c>
      <c r="I98" s="652">
        <v>1.2198804275620508E-2</v>
      </c>
      <c r="J98" s="304">
        <v>384</v>
      </c>
      <c r="K98" s="652">
        <v>2.3189806147714234E-2</v>
      </c>
      <c r="L98" s="304">
        <v>1071</v>
      </c>
      <c r="M98" s="652">
        <v>6.4677818708859233E-2</v>
      </c>
      <c r="N98" s="304">
        <v>264</v>
      </c>
      <c r="O98" s="652">
        <v>1.5942991726553536E-2</v>
      </c>
      <c r="P98" s="643">
        <v>2227</v>
      </c>
    </row>
    <row r="99" spans="1:16" ht="15">
      <c r="A99" s="641">
        <v>652</v>
      </c>
      <c r="B99" s="339" t="s">
        <v>193</v>
      </c>
      <c r="C99" s="501">
        <v>6169</v>
      </c>
      <c r="D99" s="642">
        <v>30</v>
      </c>
      <c r="E99" s="652">
        <v>4.8630248014264873E-3</v>
      </c>
      <c r="F99" s="304">
        <v>46</v>
      </c>
      <c r="G99" s="652">
        <v>7.4566380288539468E-3</v>
      </c>
      <c r="H99" s="304">
        <v>47</v>
      </c>
      <c r="I99" s="652">
        <v>7.6187388555681631E-3</v>
      </c>
      <c r="J99" s="304">
        <v>111</v>
      </c>
      <c r="K99" s="652">
        <v>1.7993191765278003E-2</v>
      </c>
      <c r="L99" s="304">
        <v>208</v>
      </c>
      <c r="M99" s="652">
        <v>3.3716971956556978E-2</v>
      </c>
      <c r="N99" s="304">
        <v>32</v>
      </c>
      <c r="O99" s="652">
        <v>5.1872264548549199E-3</v>
      </c>
      <c r="P99" s="643">
        <v>474</v>
      </c>
    </row>
    <row r="100" spans="1:16" ht="15">
      <c r="A100" s="641">
        <v>660</v>
      </c>
      <c r="B100" s="339" t="s">
        <v>3125</v>
      </c>
      <c r="C100" s="501">
        <v>13743</v>
      </c>
      <c r="D100" s="642">
        <v>241</v>
      </c>
      <c r="E100" s="652">
        <v>1.7536200247398676E-2</v>
      </c>
      <c r="F100" s="304">
        <v>325</v>
      </c>
      <c r="G100" s="652">
        <v>2.3648402823255477E-2</v>
      </c>
      <c r="H100" s="304">
        <v>335</v>
      </c>
      <c r="I100" s="652">
        <v>2.4376045987047953E-2</v>
      </c>
      <c r="J100" s="304">
        <v>734</v>
      </c>
      <c r="K100" s="652">
        <v>5.340900822236775E-2</v>
      </c>
      <c r="L100" s="304">
        <v>1542</v>
      </c>
      <c r="M100" s="652">
        <v>0.11220257585679982</v>
      </c>
      <c r="N100" s="304">
        <v>227</v>
      </c>
      <c r="O100" s="652">
        <v>1.6517499818089209E-2</v>
      </c>
      <c r="P100" s="643">
        <v>3404</v>
      </c>
    </row>
    <row r="101" spans="1:16" ht="15">
      <c r="A101" s="641">
        <v>667</v>
      </c>
      <c r="B101" s="339" t="s">
        <v>209</v>
      </c>
      <c r="C101" s="501">
        <v>16404</v>
      </c>
      <c r="D101" s="642">
        <v>196</v>
      </c>
      <c r="E101" s="652">
        <v>1.1948305291392344E-2</v>
      </c>
      <c r="F101" s="304">
        <v>252</v>
      </c>
      <c r="G101" s="652">
        <v>1.5362106803218726E-2</v>
      </c>
      <c r="H101" s="304">
        <v>266</v>
      </c>
      <c r="I101" s="652">
        <v>1.6215557181175323E-2</v>
      </c>
      <c r="J101" s="304">
        <v>579</v>
      </c>
      <c r="K101" s="652">
        <v>3.5296269202633505E-2</v>
      </c>
      <c r="L101" s="304">
        <v>1478</v>
      </c>
      <c r="M101" s="652">
        <v>9.0099975615703487E-2</v>
      </c>
      <c r="N101" s="304">
        <v>437</v>
      </c>
      <c r="O101" s="652">
        <v>2.6639843940502318E-2</v>
      </c>
      <c r="P101" s="643">
        <v>3208</v>
      </c>
    </row>
    <row r="102" spans="1:16" ht="15">
      <c r="A102" s="641">
        <v>674</v>
      </c>
      <c r="B102" s="339" t="s">
        <v>213</v>
      </c>
      <c r="C102" s="501">
        <v>23531</v>
      </c>
      <c r="D102" s="642">
        <v>132</v>
      </c>
      <c r="E102" s="652">
        <v>5.6096213505588376E-3</v>
      </c>
      <c r="F102" s="304">
        <v>182</v>
      </c>
      <c r="G102" s="652">
        <v>7.734477922740215E-3</v>
      </c>
      <c r="H102" s="304">
        <v>177</v>
      </c>
      <c r="I102" s="652">
        <v>7.5219922655220773E-3</v>
      </c>
      <c r="J102" s="304">
        <v>707</v>
      </c>
      <c r="K102" s="652">
        <v>3.004547193064468E-2</v>
      </c>
      <c r="L102" s="304">
        <v>1083</v>
      </c>
      <c r="M102" s="652">
        <v>4.6024393353448642E-2</v>
      </c>
      <c r="N102" s="304">
        <v>286</v>
      </c>
      <c r="O102" s="652">
        <v>1.2154179592877481E-2</v>
      </c>
      <c r="P102" s="643">
        <v>2567</v>
      </c>
    </row>
    <row r="103" spans="1:16" ht="15">
      <c r="A103" s="641">
        <v>697</v>
      </c>
      <c r="B103" s="339" t="s">
        <v>223</v>
      </c>
      <c r="C103" s="501">
        <v>38336</v>
      </c>
      <c r="D103" s="642">
        <v>1225</v>
      </c>
      <c r="E103" s="652">
        <v>3.195429883138564E-2</v>
      </c>
      <c r="F103" s="304">
        <v>1336</v>
      </c>
      <c r="G103" s="652">
        <v>3.4849749582637729E-2</v>
      </c>
      <c r="H103" s="304">
        <v>1335</v>
      </c>
      <c r="I103" s="652">
        <v>3.4823664440734557E-2</v>
      </c>
      <c r="J103" s="304">
        <v>3292</v>
      </c>
      <c r="K103" s="652">
        <v>8.5872287145242074E-2</v>
      </c>
      <c r="L103" s="304">
        <v>6172</v>
      </c>
      <c r="M103" s="652">
        <v>0.16099749582637729</v>
      </c>
      <c r="N103" s="304">
        <v>1993</v>
      </c>
      <c r="O103" s="652">
        <v>5.1987687813021703E-2</v>
      </c>
      <c r="P103" s="643">
        <v>15353</v>
      </c>
    </row>
    <row r="104" spans="1:16" ht="15">
      <c r="A104" s="641">
        <v>756</v>
      </c>
      <c r="B104" s="339" t="s">
        <v>228</v>
      </c>
      <c r="C104" s="501">
        <v>38357</v>
      </c>
      <c r="D104" s="642">
        <v>392</v>
      </c>
      <c r="E104" s="652">
        <v>1.0219777354850483E-2</v>
      </c>
      <c r="F104" s="304">
        <v>449</v>
      </c>
      <c r="G104" s="652">
        <v>1.1705816408999661E-2</v>
      </c>
      <c r="H104" s="304">
        <v>485</v>
      </c>
      <c r="I104" s="652">
        <v>1.2644367390567563E-2</v>
      </c>
      <c r="J104" s="304">
        <v>1599</v>
      </c>
      <c r="K104" s="652">
        <v>4.1687306097974296E-2</v>
      </c>
      <c r="L104" s="304">
        <v>3130</v>
      </c>
      <c r="M104" s="652">
        <v>8.1601793675209214E-2</v>
      </c>
      <c r="N104" s="304">
        <v>925</v>
      </c>
      <c r="O104" s="652">
        <v>2.4115546054175249E-2</v>
      </c>
      <c r="P104" s="643">
        <v>6980</v>
      </c>
    </row>
    <row r="105" spans="1:16">
      <c r="A105" s="638">
        <v>8</v>
      </c>
      <c r="B105" s="185" t="s">
        <v>391</v>
      </c>
      <c r="C105" s="434">
        <v>388050</v>
      </c>
      <c r="D105" s="639">
        <v>3927</v>
      </c>
      <c r="E105" s="653">
        <v>1.0119829918824893E-2</v>
      </c>
      <c r="F105" s="639">
        <v>5562</v>
      </c>
      <c r="G105" s="653">
        <v>1.4333204483958252E-2</v>
      </c>
      <c r="H105" s="65">
        <v>6721</v>
      </c>
      <c r="I105" s="653">
        <v>1.7319932998324957E-2</v>
      </c>
      <c r="J105" s="65">
        <v>16632</v>
      </c>
      <c r="K105" s="653">
        <v>0.18949095383493597</v>
      </c>
      <c r="L105" s="65">
        <v>40537</v>
      </c>
      <c r="M105" s="653">
        <v>0.46184432393018277</v>
      </c>
      <c r="N105" s="65">
        <v>14393</v>
      </c>
      <c r="O105" s="653">
        <v>0.16398167980677208</v>
      </c>
      <c r="P105" s="640">
        <v>87772</v>
      </c>
    </row>
    <row r="106" spans="1:16" ht="15">
      <c r="A106" s="641">
        <v>30</v>
      </c>
      <c r="B106" s="339" t="s">
        <v>14</v>
      </c>
      <c r="C106" s="501">
        <v>32762</v>
      </c>
      <c r="D106" s="642">
        <v>719</v>
      </c>
      <c r="E106" s="652">
        <v>2.1946157133264147E-2</v>
      </c>
      <c r="F106" s="304">
        <v>952</v>
      </c>
      <c r="G106" s="652">
        <v>2.9058055063793418E-2</v>
      </c>
      <c r="H106" s="304">
        <v>1121</v>
      </c>
      <c r="I106" s="652">
        <v>3.4216470300958431E-2</v>
      </c>
      <c r="J106" s="304">
        <v>2842</v>
      </c>
      <c r="K106" s="652">
        <v>8.6746840852206825E-2</v>
      </c>
      <c r="L106" s="304">
        <v>6540</v>
      </c>
      <c r="M106" s="652">
        <v>0.19962151272816067</v>
      </c>
      <c r="N106" s="304">
        <v>2013</v>
      </c>
      <c r="O106" s="652">
        <v>6.144313533972285E-2</v>
      </c>
      <c r="P106" s="643">
        <v>14187</v>
      </c>
    </row>
    <row r="107" spans="1:16" ht="15">
      <c r="A107" s="641">
        <v>34</v>
      </c>
      <c r="B107" s="339" t="s">
        <v>18</v>
      </c>
      <c r="C107" s="501">
        <v>46289</v>
      </c>
      <c r="D107" s="642">
        <v>503</v>
      </c>
      <c r="E107" s="652">
        <v>1.086651256237983E-2</v>
      </c>
      <c r="F107" s="304">
        <v>703</v>
      </c>
      <c r="G107" s="652">
        <v>1.5187193501695867E-2</v>
      </c>
      <c r="H107" s="304">
        <v>818</v>
      </c>
      <c r="I107" s="652">
        <v>1.7671585041802589E-2</v>
      </c>
      <c r="J107" s="304">
        <v>1968</v>
      </c>
      <c r="K107" s="652">
        <v>4.2515500442869794E-2</v>
      </c>
      <c r="L107" s="304">
        <v>5059</v>
      </c>
      <c r="M107" s="652">
        <v>0.10929162435999913</v>
      </c>
      <c r="N107" s="304">
        <v>1950</v>
      </c>
      <c r="O107" s="652">
        <v>4.2126639158331355E-2</v>
      </c>
      <c r="P107" s="643">
        <v>11001</v>
      </c>
    </row>
    <row r="108" spans="1:16" ht="15">
      <c r="A108" s="641">
        <v>36</v>
      </c>
      <c r="B108" s="339" t="s">
        <v>20</v>
      </c>
      <c r="C108" s="501">
        <v>6117</v>
      </c>
      <c r="D108" s="642">
        <v>56</v>
      </c>
      <c r="E108" s="652">
        <v>9.1548144515285271E-3</v>
      </c>
      <c r="F108" s="304">
        <v>102</v>
      </c>
      <c r="G108" s="652">
        <v>1.6674840608141245E-2</v>
      </c>
      <c r="H108" s="304">
        <v>111</v>
      </c>
      <c r="I108" s="652">
        <v>1.8146150073565473E-2</v>
      </c>
      <c r="J108" s="304">
        <v>289</v>
      </c>
      <c r="K108" s="652">
        <v>4.7245381723066866E-2</v>
      </c>
      <c r="L108" s="304">
        <v>583</v>
      </c>
      <c r="M108" s="652">
        <v>9.5308157593591625E-2</v>
      </c>
      <c r="N108" s="304">
        <v>142</v>
      </c>
      <c r="O108" s="652">
        <v>2.321399378780448E-2</v>
      </c>
      <c r="P108" s="643">
        <v>1283</v>
      </c>
    </row>
    <row r="109" spans="1:16" ht="15">
      <c r="A109" s="641">
        <v>91</v>
      </c>
      <c r="B109" s="339" t="s">
        <v>47</v>
      </c>
      <c r="C109" s="501">
        <v>10770</v>
      </c>
      <c r="D109" s="642">
        <v>29</v>
      </c>
      <c r="E109" s="652">
        <v>2.692664809656453E-3</v>
      </c>
      <c r="F109" s="304">
        <v>49</v>
      </c>
      <c r="G109" s="652">
        <v>4.5496750232126276E-3</v>
      </c>
      <c r="H109" s="304">
        <v>73</v>
      </c>
      <c r="I109" s="652">
        <v>6.7780872794800376E-3</v>
      </c>
      <c r="J109" s="304">
        <v>174</v>
      </c>
      <c r="K109" s="652">
        <v>1.615598885793872E-2</v>
      </c>
      <c r="L109" s="304">
        <v>432</v>
      </c>
      <c r="M109" s="652">
        <v>4.0111420612813371E-2</v>
      </c>
      <c r="N109" s="304">
        <v>141</v>
      </c>
      <c r="O109" s="652">
        <v>1.309192200557103E-2</v>
      </c>
      <c r="P109" s="643">
        <v>898</v>
      </c>
    </row>
    <row r="110" spans="1:16" ht="15">
      <c r="A110" s="641">
        <v>93</v>
      </c>
      <c r="B110" s="339" t="s">
        <v>49</v>
      </c>
      <c r="C110" s="501">
        <v>16648</v>
      </c>
      <c r="D110" s="642">
        <v>46</v>
      </c>
      <c r="E110" s="652">
        <v>2.763094666025949E-3</v>
      </c>
      <c r="F110" s="304">
        <v>74</v>
      </c>
      <c r="G110" s="652">
        <v>4.4449783757808748E-3</v>
      </c>
      <c r="H110" s="304">
        <v>93</v>
      </c>
      <c r="I110" s="652">
        <v>5.5862566074002884E-3</v>
      </c>
      <c r="J110" s="304">
        <v>256</v>
      </c>
      <c r="K110" s="652">
        <v>1.5377222489187891E-2</v>
      </c>
      <c r="L110" s="304">
        <v>582</v>
      </c>
      <c r="M110" s="652">
        <v>3.4959154252763094E-2</v>
      </c>
      <c r="N110" s="304">
        <v>166</v>
      </c>
      <c r="O110" s="652">
        <v>9.9711677078327728E-3</v>
      </c>
      <c r="P110" s="643">
        <v>1217</v>
      </c>
    </row>
    <row r="111" spans="1:16" ht="15">
      <c r="A111" s="641">
        <v>101</v>
      </c>
      <c r="B111" s="339" t="s">
        <v>3126</v>
      </c>
      <c r="C111" s="501">
        <v>27557</v>
      </c>
      <c r="D111" s="642">
        <v>297</v>
      </c>
      <c r="E111" s="652">
        <v>1.0777660848423269E-2</v>
      </c>
      <c r="F111" s="304">
        <v>455</v>
      </c>
      <c r="G111" s="652">
        <v>1.6511231266102988E-2</v>
      </c>
      <c r="H111" s="304">
        <v>528</v>
      </c>
      <c r="I111" s="652">
        <v>1.9160285952752477E-2</v>
      </c>
      <c r="J111" s="304">
        <v>1364</v>
      </c>
      <c r="K111" s="652">
        <v>4.94974053779439E-2</v>
      </c>
      <c r="L111" s="304">
        <v>3363</v>
      </c>
      <c r="M111" s="652">
        <v>0.12203795768770186</v>
      </c>
      <c r="N111" s="304">
        <v>1196</v>
      </c>
      <c r="O111" s="652">
        <v>4.3400950756613564E-2</v>
      </c>
      <c r="P111" s="643">
        <v>7203</v>
      </c>
    </row>
    <row r="112" spans="1:16" ht="15">
      <c r="A112" s="641">
        <v>145</v>
      </c>
      <c r="B112" s="339" t="s">
        <v>69</v>
      </c>
      <c r="C112" s="501">
        <v>4868</v>
      </c>
      <c r="D112" s="642">
        <v>40</v>
      </c>
      <c r="E112" s="652">
        <v>8.2169268693508633E-3</v>
      </c>
      <c r="F112" s="304">
        <v>47</v>
      </c>
      <c r="G112" s="652">
        <v>9.6548890714872639E-3</v>
      </c>
      <c r="H112" s="304">
        <v>55</v>
      </c>
      <c r="I112" s="652">
        <v>1.1298274445357435E-2</v>
      </c>
      <c r="J112" s="304">
        <v>158</v>
      </c>
      <c r="K112" s="652">
        <v>3.2456861133935908E-2</v>
      </c>
      <c r="L112" s="304">
        <v>388</v>
      </c>
      <c r="M112" s="652">
        <v>7.970419063270337E-2</v>
      </c>
      <c r="N112" s="304">
        <v>128</v>
      </c>
      <c r="O112" s="652">
        <v>2.629416598192276E-2</v>
      </c>
      <c r="P112" s="643">
        <v>816</v>
      </c>
    </row>
    <row r="113" spans="1:16" ht="15">
      <c r="A113" s="641">
        <v>209</v>
      </c>
      <c r="B113" s="339" t="s">
        <v>88</v>
      </c>
      <c r="C113" s="501">
        <v>22713</v>
      </c>
      <c r="D113" s="642">
        <v>157</v>
      </c>
      <c r="E113" s="652">
        <v>6.9123409501166732E-3</v>
      </c>
      <c r="F113" s="304">
        <v>194</v>
      </c>
      <c r="G113" s="652">
        <v>8.541363976577291E-3</v>
      </c>
      <c r="H113" s="304">
        <v>220</v>
      </c>
      <c r="I113" s="652">
        <v>9.6860828600361035E-3</v>
      </c>
      <c r="J113" s="304">
        <v>546</v>
      </c>
      <c r="K113" s="652">
        <v>2.4039096552635055E-2</v>
      </c>
      <c r="L113" s="304">
        <v>1422</v>
      </c>
      <c r="M113" s="652">
        <v>6.2607317395324269E-2</v>
      </c>
      <c r="N113" s="304">
        <v>594</v>
      </c>
      <c r="O113" s="652">
        <v>2.6152423722097477E-2</v>
      </c>
      <c r="P113" s="643">
        <v>3133</v>
      </c>
    </row>
    <row r="114" spans="1:16" ht="15">
      <c r="A114" s="641">
        <v>282</v>
      </c>
      <c r="B114" s="339" t="s">
        <v>106</v>
      </c>
      <c r="C114" s="501">
        <v>25924</v>
      </c>
      <c r="D114" s="642">
        <v>247</v>
      </c>
      <c r="E114" s="652">
        <v>9.5278506403332821E-3</v>
      </c>
      <c r="F114" s="304">
        <v>413</v>
      </c>
      <c r="G114" s="652">
        <v>1.5931183459342694E-2</v>
      </c>
      <c r="H114" s="304">
        <v>532</v>
      </c>
      <c r="I114" s="652">
        <v>2.0521524456102454E-2</v>
      </c>
      <c r="J114" s="304">
        <v>982</v>
      </c>
      <c r="K114" s="652">
        <v>3.7879956796790619E-2</v>
      </c>
      <c r="L114" s="304">
        <v>2910</v>
      </c>
      <c r="M114" s="652">
        <v>0.11225119580311681</v>
      </c>
      <c r="N114" s="304">
        <v>1169</v>
      </c>
      <c r="O114" s="652">
        <v>4.5093349791698809E-2</v>
      </c>
      <c r="P114" s="643">
        <v>6253</v>
      </c>
    </row>
    <row r="115" spans="1:16" ht="15">
      <c r="A115" s="641">
        <v>353</v>
      </c>
      <c r="B115" s="339" t="s">
        <v>126</v>
      </c>
      <c r="C115" s="501">
        <v>5855</v>
      </c>
      <c r="D115" s="642">
        <v>46</v>
      </c>
      <c r="E115" s="652">
        <v>7.8565328778821518E-3</v>
      </c>
      <c r="F115" s="304">
        <v>58</v>
      </c>
      <c r="G115" s="652">
        <v>9.9060631938514086E-3</v>
      </c>
      <c r="H115" s="304">
        <v>80</v>
      </c>
      <c r="I115" s="652">
        <v>1.3663535439795047E-2</v>
      </c>
      <c r="J115" s="304">
        <v>175</v>
      </c>
      <c r="K115" s="652">
        <v>2.9888983774551667E-2</v>
      </c>
      <c r="L115" s="304">
        <v>432</v>
      </c>
      <c r="M115" s="652">
        <v>7.378309137489325E-2</v>
      </c>
      <c r="N115" s="304">
        <v>149</v>
      </c>
      <c r="O115" s="652">
        <v>2.5448334756618275E-2</v>
      </c>
      <c r="P115" s="643">
        <v>940</v>
      </c>
    </row>
    <row r="116" spans="1:16" ht="15">
      <c r="A116" s="641">
        <v>364</v>
      </c>
      <c r="B116" s="339" t="s">
        <v>133</v>
      </c>
      <c r="C116" s="501">
        <v>15531</v>
      </c>
      <c r="D116" s="642">
        <v>125</v>
      </c>
      <c r="E116" s="652">
        <v>8.048419290451355E-3</v>
      </c>
      <c r="F116" s="304">
        <v>200</v>
      </c>
      <c r="G116" s="652">
        <v>1.2877470864722169E-2</v>
      </c>
      <c r="H116" s="304">
        <v>276</v>
      </c>
      <c r="I116" s="652">
        <v>1.7770909793316591E-2</v>
      </c>
      <c r="J116" s="304">
        <v>644</v>
      </c>
      <c r="K116" s="652">
        <v>4.1465456184405385E-2</v>
      </c>
      <c r="L116" s="304">
        <v>1685</v>
      </c>
      <c r="M116" s="652">
        <v>0.10849269203528426</v>
      </c>
      <c r="N116" s="304">
        <v>750</v>
      </c>
      <c r="O116" s="652">
        <v>4.829051574270813E-2</v>
      </c>
      <c r="P116" s="643">
        <v>3680</v>
      </c>
    </row>
    <row r="117" spans="1:16" ht="15">
      <c r="A117" s="641">
        <v>368</v>
      </c>
      <c r="B117" s="339" t="s">
        <v>135</v>
      </c>
      <c r="C117" s="501">
        <v>14354</v>
      </c>
      <c r="D117" s="642">
        <v>134</v>
      </c>
      <c r="E117" s="652">
        <v>9.3353768984255261E-3</v>
      </c>
      <c r="F117" s="304">
        <v>215</v>
      </c>
      <c r="G117" s="652">
        <v>1.4978403232548419E-2</v>
      </c>
      <c r="H117" s="304">
        <v>250</v>
      </c>
      <c r="I117" s="652">
        <v>1.7416747944823743E-2</v>
      </c>
      <c r="J117" s="304">
        <v>714</v>
      </c>
      <c r="K117" s="652">
        <v>4.9742232130416605E-2</v>
      </c>
      <c r="L117" s="304">
        <v>1686</v>
      </c>
      <c r="M117" s="652">
        <v>0.11745854813989132</v>
      </c>
      <c r="N117" s="304">
        <v>627</v>
      </c>
      <c r="O117" s="652">
        <v>4.3681203845617946E-2</v>
      </c>
      <c r="P117" s="643">
        <v>3626</v>
      </c>
    </row>
    <row r="118" spans="1:16" ht="15">
      <c r="A118" s="641">
        <v>390</v>
      </c>
      <c r="B118" s="339" t="s">
        <v>141</v>
      </c>
      <c r="C118" s="501">
        <v>8862</v>
      </c>
      <c r="D118" s="642">
        <v>187</v>
      </c>
      <c r="E118" s="652">
        <v>2.1101331527871813E-2</v>
      </c>
      <c r="F118" s="304">
        <v>228</v>
      </c>
      <c r="G118" s="652">
        <v>2.5727826675693975E-2</v>
      </c>
      <c r="H118" s="304">
        <v>263</v>
      </c>
      <c r="I118" s="652">
        <v>2.9677273753103136E-2</v>
      </c>
      <c r="J118" s="304">
        <v>669</v>
      </c>
      <c r="K118" s="652">
        <v>7.5490859851049419E-2</v>
      </c>
      <c r="L118" s="304">
        <v>1626</v>
      </c>
      <c r="M118" s="652">
        <v>0.18348002708192282</v>
      </c>
      <c r="N118" s="304">
        <v>302</v>
      </c>
      <c r="O118" s="652">
        <v>3.4078086210787631E-2</v>
      </c>
      <c r="P118" s="643">
        <v>3275</v>
      </c>
    </row>
    <row r="119" spans="1:16" ht="15">
      <c r="A119" s="641">
        <v>467</v>
      </c>
      <c r="B119" s="339" t="s">
        <v>151</v>
      </c>
      <c r="C119" s="501">
        <v>6955</v>
      </c>
      <c r="D119" s="642">
        <v>40</v>
      </c>
      <c r="E119" s="652">
        <v>5.7512580877066861E-3</v>
      </c>
      <c r="F119" s="304">
        <v>52</v>
      </c>
      <c r="G119" s="652">
        <v>7.4766355140186919E-3</v>
      </c>
      <c r="H119" s="304">
        <v>59</v>
      </c>
      <c r="I119" s="652">
        <v>8.4831056793673622E-3</v>
      </c>
      <c r="J119" s="304">
        <v>193</v>
      </c>
      <c r="K119" s="652">
        <v>2.7749820273184757E-2</v>
      </c>
      <c r="L119" s="304">
        <v>380</v>
      </c>
      <c r="M119" s="652">
        <v>5.4636951833213515E-2</v>
      </c>
      <c r="N119" s="304">
        <v>180</v>
      </c>
      <c r="O119" s="652">
        <v>2.5880661394680086E-2</v>
      </c>
      <c r="P119" s="643">
        <v>904</v>
      </c>
    </row>
    <row r="120" spans="1:16" ht="15">
      <c r="A120" s="641">
        <v>576</v>
      </c>
      <c r="B120" s="339" t="s">
        <v>169</v>
      </c>
      <c r="C120" s="501">
        <v>9148</v>
      </c>
      <c r="D120" s="642">
        <v>42</v>
      </c>
      <c r="E120" s="652">
        <v>4.591167468299082E-3</v>
      </c>
      <c r="F120" s="304">
        <v>50</v>
      </c>
      <c r="G120" s="652">
        <v>5.465675557498907E-3</v>
      </c>
      <c r="H120" s="304">
        <v>75</v>
      </c>
      <c r="I120" s="652">
        <v>8.19851333624836E-3</v>
      </c>
      <c r="J120" s="304">
        <v>233</v>
      </c>
      <c r="K120" s="652">
        <v>2.5470048097944904E-2</v>
      </c>
      <c r="L120" s="304">
        <v>474</v>
      </c>
      <c r="M120" s="652">
        <v>5.181460428508964E-2</v>
      </c>
      <c r="N120" s="304">
        <v>248</v>
      </c>
      <c r="O120" s="652">
        <v>2.710975076519458E-2</v>
      </c>
      <c r="P120" s="643">
        <v>1122</v>
      </c>
    </row>
    <row r="121" spans="1:16" ht="15">
      <c r="A121" s="641">
        <v>642</v>
      </c>
      <c r="B121" s="339" t="s">
        <v>187</v>
      </c>
      <c r="C121" s="501">
        <v>19124</v>
      </c>
      <c r="D121" s="642">
        <v>87</v>
      </c>
      <c r="E121" s="652">
        <v>4.5492574775151638E-3</v>
      </c>
      <c r="F121" s="304">
        <v>112</v>
      </c>
      <c r="G121" s="652">
        <v>5.8565153733528552E-3</v>
      </c>
      <c r="H121" s="304">
        <v>154</v>
      </c>
      <c r="I121" s="652">
        <v>8.0527086383601759E-3</v>
      </c>
      <c r="J121" s="304">
        <v>456</v>
      </c>
      <c r="K121" s="652">
        <v>2.3844384020079483E-2</v>
      </c>
      <c r="L121" s="304">
        <v>1086</v>
      </c>
      <c r="M121" s="652">
        <v>5.6787282995189294E-2</v>
      </c>
      <c r="N121" s="304">
        <v>333</v>
      </c>
      <c r="O121" s="652">
        <v>1.7412675172558043E-2</v>
      </c>
      <c r="P121" s="643">
        <v>2228</v>
      </c>
    </row>
    <row r="122" spans="1:16" ht="15">
      <c r="A122" s="641">
        <v>679</v>
      </c>
      <c r="B122" s="339" t="s">
        <v>3127</v>
      </c>
      <c r="C122" s="501">
        <v>28471</v>
      </c>
      <c r="D122" s="642">
        <v>210</v>
      </c>
      <c r="E122" s="652">
        <v>7.3759263812300238E-3</v>
      </c>
      <c r="F122" s="304">
        <v>357</v>
      </c>
      <c r="G122" s="652">
        <v>1.2539074848091041E-2</v>
      </c>
      <c r="H122" s="304">
        <v>455</v>
      </c>
      <c r="I122" s="652">
        <v>1.5981173825998386E-2</v>
      </c>
      <c r="J122" s="304">
        <v>1026</v>
      </c>
      <c r="K122" s="652">
        <v>3.6036668891152403E-2</v>
      </c>
      <c r="L122" s="304">
        <v>2348</v>
      </c>
      <c r="M122" s="652">
        <v>8.2469881633943309E-2</v>
      </c>
      <c r="N122" s="304">
        <v>1092</v>
      </c>
      <c r="O122" s="652">
        <v>3.8354817182396125E-2</v>
      </c>
      <c r="P122" s="643">
        <v>5488</v>
      </c>
    </row>
    <row r="123" spans="1:16" ht="15">
      <c r="A123" s="641">
        <v>789</v>
      </c>
      <c r="B123" s="339" t="s">
        <v>232</v>
      </c>
      <c r="C123" s="501">
        <v>16967</v>
      </c>
      <c r="D123" s="642">
        <v>171</v>
      </c>
      <c r="E123" s="652">
        <v>1.0078387458006719E-2</v>
      </c>
      <c r="F123" s="304">
        <v>255</v>
      </c>
      <c r="G123" s="652">
        <v>1.5029174279483703E-2</v>
      </c>
      <c r="H123" s="304">
        <v>319</v>
      </c>
      <c r="I123" s="652">
        <v>1.8801202333942359E-2</v>
      </c>
      <c r="J123" s="304">
        <v>854</v>
      </c>
      <c r="K123" s="652">
        <v>5.0332999351682679E-2</v>
      </c>
      <c r="L123" s="304">
        <v>2048</v>
      </c>
      <c r="M123" s="652">
        <v>0.12070489774267697</v>
      </c>
      <c r="N123" s="304">
        <v>731</v>
      </c>
      <c r="O123" s="652">
        <v>4.3083632934519951E-2</v>
      </c>
      <c r="P123" s="643">
        <v>4378</v>
      </c>
    </row>
    <row r="124" spans="1:16" ht="15">
      <c r="A124" s="641">
        <v>792</v>
      </c>
      <c r="B124" s="339" t="s">
        <v>236</v>
      </c>
      <c r="C124" s="501">
        <v>6526</v>
      </c>
      <c r="D124" s="642">
        <v>88</v>
      </c>
      <c r="E124" s="652">
        <v>1.3484523444682808E-2</v>
      </c>
      <c r="F124" s="304">
        <v>125</v>
      </c>
      <c r="G124" s="652">
        <v>1.9154152620288079E-2</v>
      </c>
      <c r="H124" s="304">
        <v>152</v>
      </c>
      <c r="I124" s="652">
        <v>2.3291449586270302E-2</v>
      </c>
      <c r="J124" s="304">
        <v>353</v>
      </c>
      <c r="K124" s="652">
        <v>5.4091326999693531E-2</v>
      </c>
      <c r="L124" s="304">
        <v>922</v>
      </c>
      <c r="M124" s="652">
        <v>0.14128102972724488</v>
      </c>
      <c r="N124" s="304">
        <v>258</v>
      </c>
      <c r="O124" s="652">
        <v>3.9534171008274596E-2</v>
      </c>
      <c r="P124" s="643">
        <v>1898</v>
      </c>
    </row>
    <row r="125" spans="1:16" ht="15">
      <c r="A125" s="641">
        <v>809</v>
      </c>
      <c r="B125" s="339" t="s">
        <v>238</v>
      </c>
      <c r="C125" s="501">
        <v>11226</v>
      </c>
      <c r="D125" s="642">
        <v>167</v>
      </c>
      <c r="E125" s="652">
        <v>1.4876180295742027E-2</v>
      </c>
      <c r="F125" s="304">
        <v>225</v>
      </c>
      <c r="G125" s="652">
        <v>2.0042757883484766E-2</v>
      </c>
      <c r="H125" s="304">
        <v>298</v>
      </c>
      <c r="I125" s="652">
        <v>2.6545519330126492E-2</v>
      </c>
      <c r="J125" s="304">
        <v>608</v>
      </c>
      <c r="K125" s="652">
        <v>5.4159985747372172E-2</v>
      </c>
      <c r="L125" s="304">
        <v>1595</v>
      </c>
      <c r="M125" s="652">
        <v>0.14208088366292534</v>
      </c>
      <c r="N125" s="304">
        <v>641</v>
      </c>
      <c r="O125" s="652">
        <v>5.7099590236949938E-2</v>
      </c>
      <c r="P125" s="643">
        <v>3534</v>
      </c>
    </row>
    <row r="126" spans="1:16" ht="15">
      <c r="A126" s="641">
        <v>847</v>
      </c>
      <c r="B126" s="339" t="s">
        <v>246</v>
      </c>
      <c r="C126" s="501">
        <v>32336</v>
      </c>
      <c r="D126" s="642">
        <v>300</v>
      </c>
      <c r="E126" s="652">
        <v>9.2775853537852542E-3</v>
      </c>
      <c r="F126" s="304">
        <v>389</v>
      </c>
      <c r="G126" s="652">
        <v>1.2029935675408214E-2</v>
      </c>
      <c r="H126" s="304">
        <v>390</v>
      </c>
      <c r="I126" s="652">
        <v>1.2060860959920832E-2</v>
      </c>
      <c r="J126" s="304">
        <v>1222</v>
      </c>
      <c r="K126" s="652">
        <v>3.7790697674418602E-2</v>
      </c>
      <c r="L126" s="304">
        <v>2465</v>
      </c>
      <c r="M126" s="652">
        <v>7.6230826323602174E-2</v>
      </c>
      <c r="N126" s="304">
        <v>666</v>
      </c>
      <c r="O126" s="652">
        <v>2.0596239485403265E-2</v>
      </c>
      <c r="P126" s="643">
        <v>5432</v>
      </c>
    </row>
    <row r="127" spans="1:16" ht="15">
      <c r="A127" s="641">
        <v>856</v>
      </c>
      <c r="B127" s="339" t="s">
        <v>251</v>
      </c>
      <c r="C127" s="501">
        <v>6778</v>
      </c>
      <c r="D127" s="642">
        <v>85</v>
      </c>
      <c r="E127" s="652">
        <v>1.2540572440247861E-2</v>
      </c>
      <c r="F127" s="304">
        <v>108</v>
      </c>
      <c r="G127" s="652">
        <v>1.5933903806432576E-2</v>
      </c>
      <c r="H127" s="304">
        <v>119</v>
      </c>
      <c r="I127" s="652">
        <v>1.7556801416347006E-2</v>
      </c>
      <c r="J127" s="304">
        <v>310</v>
      </c>
      <c r="K127" s="652">
        <v>4.5736205370315725E-2</v>
      </c>
      <c r="L127" s="304">
        <v>723</v>
      </c>
      <c r="M127" s="652">
        <v>0.10666863381528474</v>
      </c>
      <c r="N127" s="304">
        <v>234</v>
      </c>
      <c r="O127" s="652">
        <v>3.4523458247270579E-2</v>
      </c>
      <c r="P127" s="643">
        <v>1579</v>
      </c>
    </row>
    <row r="128" spans="1:16" ht="15">
      <c r="A128" s="641">
        <v>861</v>
      </c>
      <c r="B128" s="339" t="s">
        <v>255</v>
      </c>
      <c r="C128" s="501">
        <v>12269</v>
      </c>
      <c r="D128" s="642">
        <v>151</v>
      </c>
      <c r="E128" s="652">
        <v>1.2307441519276225E-2</v>
      </c>
      <c r="F128" s="304">
        <v>199</v>
      </c>
      <c r="G128" s="652">
        <v>1.6219740810171978E-2</v>
      </c>
      <c r="H128" s="304">
        <v>280</v>
      </c>
      <c r="I128" s="652">
        <v>2.2821745863558562E-2</v>
      </c>
      <c r="J128" s="304">
        <v>596</v>
      </c>
      <c r="K128" s="652">
        <v>4.8577716195288938E-2</v>
      </c>
      <c r="L128" s="304">
        <v>1788</v>
      </c>
      <c r="M128" s="652">
        <v>0.14573314858586681</v>
      </c>
      <c r="N128" s="304">
        <v>683</v>
      </c>
      <c r="O128" s="652">
        <v>5.5668758660037496E-2</v>
      </c>
      <c r="P128" s="643">
        <v>3697</v>
      </c>
    </row>
    <row r="129" spans="1:16">
      <c r="A129" s="638">
        <v>9</v>
      </c>
      <c r="B129" s="185" t="s">
        <v>3043</v>
      </c>
      <c r="C129" s="434">
        <v>4247875</v>
      </c>
      <c r="D129" s="639">
        <v>133569</v>
      </c>
      <c r="E129" s="653">
        <v>3.1443721860930467E-2</v>
      </c>
      <c r="F129" s="639">
        <v>189141</v>
      </c>
      <c r="G129" s="653">
        <v>4.4526027719742227E-2</v>
      </c>
      <c r="H129" s="65">
        <v>209815</v>
      </c>
      <c r="I129" s="653">
        <v>4.9392931759997649E-2</v>
      </c>
      <c r="J129" s="65">
        <v>567489</v>
      </c>
      <c r="K129" s="653">
        <v>0.17972230702675587</v>
      </c>
      <c r="L129" s="65">
        <v>1465013</v>
      </c>
      <c r="M129" s="653">
        <v>0.46396584988288531</v>
      </c>
      <c r="N129" s="65">
        <v>592561</v>
      </c>
      <c r="O129" s="653">
        <v>0.18766254495519999</v>
      </c>
      <c r="P129" s="640">
        <v>3157588</v>
      </c>
    </row>
    <row r="130" spans="1:16" ht="15">
      <c r="A130" s="641">
        <v>1</v>
      </c>
      <c r="B130" s="339" t="s">
        <v>6</v>
      </c>
      <c r="C130" s="501">
        <v>2653729</v>
      </c>
      <c r="D130" s="642">
        <v>88353</v>
      </c>
      <c r="E130" s="652">
        <v>3.3293904539611993E-2</v>
      </c>
      <c r="F130" s="304">
        <v>125321</v>
      </c>
      <c r="G130" s="652">
        <v>4.722449051881334E-2</v>
      </c>
      <c r="H130" s="304">
        <v>137854</v>
      </c>
      <c r="I130" s="652">
        <v>5.1947278716101004E-2</v>
      </c>
      <c r="J130" s="304">
        <v>380416</v>
      </c>
      <c r="K130" s="652">
        <v>0.14335148766132488</v>
      </c>
      <c r="L130" s="304">
        <v>962386</v>
      </c>
      <c r="M130" s="652">
        <v>0.36265421224247085</v>
      </c>
      <c r="N130" s="304">
        <v>389813</v>
      </c>
      <c r="O130" s="652">
        <v>0.14689254253166018</v>
      </c>
      <c r="P130" s="643">
        <v>2084143</v>
      </c>
    </row>
    <row r="131" spans="1:16" ht="15">
      <c r="A131" s="641">
        <v>79</v>
      </c>
      <c r="B131" s="339" t="s">
        <v>41</v>
      </c>
      <c r="C131" s="501">
        <v>56928</v>
      </c>
      <c r="D131" s="642">
        <v>1151</v>
      </c>
      <c r="E131" s="652">
        <v>2.0218521641371556E-2</v>
      </c>
      <c r="F131" s="304">
        <v>1683</v>
      </c>
      <c r="G131" s="652">
        <v>2.9563659359190555E-2</v>
      </c>
      <c r="H131" s="304">
        <v>2027</v>
      </c>
      <c r="I131" s="652">
        <v>3.5606379988757729E-2</v>
      </c>
      <c r="J131" s="304">
        <v>4942</v>
      </c>
      <c r="K131" s="652">
        <v>8.6811410905002814E-2</v>
      </c>
      <c r="L131" s="304">
        <v>11635</v>
      </c>
      <c r="M131" s="652">
        <v>0.20438097245643619</v>
      </c>
      <c r="N131" s="304">
        <v>4204</v>
      </c>
      <c r="O131" s="652">
        <v>7.3847667228780209E-2</v>
      </c>
      <c r="P131" s="643">
        <v>25642</v>
      </c>
    </row>
    <row r="132" spans="1:16" ht="15">
      <c r="A132" s="641">
        <v>88</v>
      </c>
      <c r="B132" s="339" t="s">
        <v>45</v>
      </c>
      <c r="C132" s="501">
        <v>578376</v>
      </c>
      <c r="D132" s="642">
        <v>15669</v>
      </c>
      <c r="E132" s="652">
        <v>2.7091373086020165E-2</v>
      </c>
      <c r="F132" s="304">
        <v>22267</v>
      </c>
      <c r="G132" s="652">
        <v>3.8499177005961518E-2</v>
      </c>
      <c r="H132" s="304">
        <v>24471</v>
      </c>
      <c r="I132" s="652">
        <v>4.2309846881613343E-2</v>
      </c>
      <c r="J132" s="304">
        <v>63195</v>
      </c>
      <c r="K132" s="652">
        <v>0.10926283248267563</v>
      </c>
      <c r="L132" s="304">
        <v>155156</v>
      </c>
      <c r="M132" s="652">
        <v>0.26826147696308283</v>
      </c>
      <c r="N132" s="304">
        <v>53022</v>
      </c>
      <c r="O132" s="652">
        <v>9.1673928378770905E-2</v>
      </c>
      <c r="P132" s="643">
        <v>333780</v>
      </c>
    </row>
    <row r="133" spans="1:16" ht="15">
      <c r="A133" s="641">
        <v>129</v>
      </c>
      <c r="B133" s="339" t="s">
        <v>3128</v>
      </c>
      <c r="C133" s="501">
        <v>87385</v>
      </c>
      <c r="D133" s="642">
        <v>3116</v>
      </c>
      <c r="E133" s="652">
        <v>3.5658293757509868E-2</v>
      </c>
      <c r="F133" s="304">
        <v>4343</v>
      </c>
      <c r="G133" s="652">
        <v>4.969960519539967E-2</v>
      </c>
      <c r="H133" s="304">
        <v>4976</v>
      </c>
      <c r="I133" s="652">
        <v>5.6943411340619102E-2</v>
      </c>
      <c r="J133" s="304">
        <v>13268</v>
      </c>
      <c r="K133" s="652">
        <v>0.15183383875951251</v>
      </c>
      <c r="L133" s="304">
        <v>34705</v>
      </c>
      <c r="M133" s="652">
        <v>0.39715054071064826</v>
      </c>
      <c r="N133" s="304">
        <v>13595</v>
      </c>
      <c r="O133" s="652">
        <v>0.15557589975396235</v>
      </c>
      <c r="P133" s="643">
        <v>74003</v>
      </c>
    </row>
    <row r="134" spans="1:16" ht="15">
      <c r="A134" s="641">
        <v>212</v>
      </c>
      <c r="B134" s="339" t="s">
        <v>90</v>
      </c>
      <c r="C134" s="501">
        <v>85706</v>
      </c>
      <c r="D134" s="642">
        <v>1975</v>
      </c>
      <c r="E134" s="652">
        <v>2.3043894243110166E-2</v>
      </c>
      <c r="F134" s="304">
        <v>2911</v>
      </c>
      <c r="G134" s="652">
        <v>3.3964949945161367E-2</v>
      </c>
      <c r="H134" s="304">
        <v>3239</v>
      </c>
      <c r="I134" s="652">
        <v>3.7791986558700676E-2</v>
      </c>
      <c r="J134" s="304">
        <v>8791</v>
      </c>
      <c r="K134" s="652">
        <v>0.10257158191958556</v>
      </c>
      <c r="L134" s="304">
        <v>23213</v>
      </c>
      <c r="M134" s="652">
        <v>0.2708445149697804</v>
      </c>
      <c r="N134" s="304">
        <v>9619</v>
      </c>
      <c r="O134" s="652">
        <v>0.11223251580986161</v>
      </c>
      <c r="P134" s="643">
        <v>49748</v>
      </c>
    </row>
    <row r="135" spans="1:16" ht="15">
      <c r="A135" s="641">
        <v>266</v>
      </c>
      <c r="B135" s="339" t="s">
        <v>104</v>
      </c>
      <c r="C135" s="501">
        <v>253699</v>
      </c>
      <c r="D135" s="642">
        <v>6099</v>
      </c>
      <c r="E135" s="652">
        <v>2.4040299725264978E-2</v>
      </c>
      <c r="F135" s="304">
        <v>9022</v>
      </c>
      <c r="G135" s="652">
        <v>3.5561827204679562E-2</v>
      </c>
      <c r="H135" s="304">
        <v>10507</v>
      </c>
      <c r="I135" s="652">
        <v>4.1415220398976743E-2</v>
      </c>
      <c r="J135" s="304">
        <v>26282</v>
      </c>
      <c r="K135" s="652">
        <v>0.10359520534176327</v>
      </c>
      <c r="L135" s="304">
        <v>84679</v>
      </c>
      <c r="M135" s="652">
        <v>0.33377742915817565</v>
      </c>
      <c r="N135" s="304">
        <v>47257</v>
      </c>
      <c r="O135" s="652">
        <v>0.18627192066188672</v>
      </c>
      <c r="P135" s="643">
        <v>183846</v>
      </c>
    </row>
    <row r="136" spans="1:16" ht="15">
      <c r="A136" s="641">
        <v>308</v>
      </c>
      <c r="B136" s="339" t="s">
        <v>112</v>
      </c>
      <c r="C136" s="501">
        <v>57024</v>
      </c>
      <c r="D136" s="642">
        <v>1670</v>
      </c>
      <c r="E136" s="652">
        <v>2.9285914702581368E-2</v>
      </c>
      <c r="F136" s="304">
        <v>2276</v>
      </c>
      <c r="G136" s="652">
        <v>3.9913019079685745E-2</v>
      </c>
      <c r="H136" s="304">
        <v>2701</v>
      </c>
      <c r="I136" s="652">
        <v>4.7366021324354655E-2</v>
      </c>
      <c r="J136" s="304">
        <v>6515</v>
      </c>
      <c r="K136" s="652">
        <v>0.11425014029180695</v>
      </c>
      <c r="L136" s="304">
        <v>17427</v>
      </c>
      <c r="M136" s="652">
        <v>0.30560816498316501</v>
      </c>
      <c r="N136" s="304">
        <v>6443</v>
      </c>
      <c r="O136" s="652">
        <v>0.1129875140291807</v>
      </c>
      <c r="P136" s="643">
        <v>37032</v>
      </c>
    </row>
    <row r="137" spans="1:16" ht="15">
      <c r="A137" s="641">
        <v>360</v>
      </c>
      <c r="B137" s="339" t="s">
        <v>3129</v>
      </c>
      <c r="C137" s="501">
        <v>303766</v>
      </c>
      <c r="D137" s="642">
        <v>10618</v>
      </c>
      <c r="E137" s="652">
        <v>3.4954537374163007E-2</v>
      </c>
      <c r="F137" s="304">
        <v>14840</v>
      </c>
      <c r="G137" s="652">
        <v>4.8853393730700606E-2</v>
      </c>
      <c r="H137" s="304">
        <v>17105</v>
      </c>
      <c r="I137" s="652">
        <v>5.6309791089193657E-2</v>
      </c>
      <c r="J137" s="304">
        <v>45004</v>
      </c>
      <c r="K137" s="652">
        <v>0.14815351290137804</v>
      </c>
      <c r="L137" s="304">
        <v>117588</v>
      </c>
      <c r="M137" s="652">
        <v>0.38710059717019019</v>
      </c>
      <c r="N137" s="304">
        <v>46328</v>
      </c>
      <c r="O137" s="652">
        <v>0.15251213104824107</v>
      </c>
      <c r="P137" s="643">
        <v>251483</v>
      </c>
    </row>
    <row r="138" spans="1:16" ht="15">
      <c r="A138" s="641">
        <v>380</v>
      </c>
      <c r="B138" s="339" t="s">
        <v>139</v>
      </c>
      <c r="C138" s="501">
        <v>79103</v>
      </c>
      <c r="D138" s="642">
        <v>1900</v>
      </c>
      <c r="E138" s="652">
        <v>2.4019316587234364E-2</v>
      </c>
      <c r="F138" s="304">
        <v>2609</v>
      </c>
      <c r="G138" s="652">
        <v>3.2982314197944451E-2</v>
      </c>
      <c r="H138" s="304">
        <v>2999</v>
      </c>
      <c r="I138" s="652">
        <v>3.7912594971113614E-2</v>
      </c>
      <c r="J138" s="304">
        <v>7718</v>
      </c>
      <c r="K138" s="652">
        <v>9.7568992326460435E-2</v>
      </c>
      <c r="L138" s="304">
        <v>21083</v>
      </c>
      <c r="M138" s="652">
        <v>0.26652592189929586</v>
      </c>
      <c r="N138" s="304">
        <v>7838</v>
      </c>
      <c r="O138" s="652">
        <v>9.9086001795127873E-2</v>
      </c>
      <c r="P138" s="643">
        <v>44147</v>
      </c>
    </row>
    <row r="139" spans="1:16" ht="15.75" thickBot="1">
      <c r="A139" s="644">
        <v>631</v>
      </c>
      <c r="B139" s="645" t="s">
        <v>185</v>
      </c>
      <c r="C139" s="501">
        <v>92159</v>
      </c>
      <c r="D139" s="646">
        <v>3018</v>
      </c>
      <c r="E139" s="654">
        <v>3.2747751169175013E-2</v>
      </c>
      <c r="F139" s="329">
        <v>3869</v>
      </c>
      <c r="G139" s="654">
        <v>4.1981792337156439E-2</v>
      </c>
      <c r="H139" s="329">
        <v>3936</v>
      </c>
      <c r="I139" s="654">
        <v>4.2708796753436994E-2</v>
      </c>
      <c r="J139" s="329">
        <v>11358</v>
      </c>
      <c r="K139" s="654">
        <v>0.12324352477782963</v>
      </c>
      <c r="L139" s="329">
        <v>37141</v>
      </c>
      <c r="M139" s="654">
        <v>0.4030100152996452</v>
      </c>
      <c r="N139" s="329">
        <v>14442</v>
      </c>
      <c r="O139" s="654">
        <v>0.1567074295511019</v>
      </c>
      <c r="P139" s="647">
        <v>73764</v>
      </c>
    </row>
    <row r="140" spans="1:16">
      <c r="B140" s="62"/>
    </row>
    <row r="141" spans="1:16">
      <c r="A141" s="219" t="s">
        <v>426</v>
      </c>
      <c r="B141" s="817" t="s">
        <v>3130</v>
      </c>
      <c r="C141" s="818"/>
      <c r="D141" s="818"/>
      <c r="E141" s="818"/>
      <c r="F141" s="818"/>
      <c r="G141" s="818"/>
      <c r="H141" s="818"/>
      <c r="I141" s="818"/>
      <c r="J141" s="818"/>
      <c r="K141" s="818"/>
      <c r="L141" s="818"/>
      <c r="M141" s="819"/>
    </row>
    <row r="142" spans="1:16">
      <c r="A142" s="222" t="s">
        <v>3152</v>
      </c>
      <c r="B142" s="820" t="s">
        <v>429</v>
      </c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</row>
    <row r="143" spans="1:16">
      <c r="B143" s="61"/>
    </row>
    <row r="144" spans="1:16">
      <c r="B144" s="650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M141"/>
  </mergeCells>
  <pageMargins left="0.75" right="0.75" top="1" bottom="1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CC00"/>
  </sheetPr>
  <dimension ref="A1:P144"/>
  <sheetViews>
    <sheetView showGridLines="0" view="pageBreakPreview" zoomScaleNormal="90" zoomScaleSheetLayoutView="100" workbookViewId="0">
      <pane xSplit="3" ySplit="5" topLeftCell="D6" activePane="bottomRight" state="frozen"/>
      <selection pane="bottomRight" activeCell="P11" sqref="P11"/>
      <selection pane="bottomLeft" activeCell="AG16" activeCellId="3" sqref="L9 P14 R17 AG16"/>
      <selection pane="topRight" activeCell="AG16" activeCellId="3" sqref="L9 P14 R17 AG16"/>
    </sheetView>
  </sheetViews>
  <sheetFormatPr defaultColWidth="11.42578125" defaultRowHeight="12.75"/>
  <cols>
    <col min="1" max="1" width="10.7109375" style="63" customWidth="1"/>
    <col min="2" max="2" width="20.140625" style="58" customWidth="1"/>
    <col min="3" max="3" width="11.42578125" style="63"/>
    <col min="4" max="4" width="16.28515625" style="63" bestFit="1" customWidth="1"/>
    <col min="5" max="5" width="6.7109375" style="63" customWidth="1"/>
    <col min="6" max="6" width="11.42578125" style="63"/>
    <col min="7" max="7" width="6.7109375" style="63" customWidth="1"/>
    <col min="8" max="8" width="13.7109375" style="63" customWidth="1"/>
    <col min="9" max="9" width="6.7109375" style="63" customWidth="1"/>
    <col min="10" max="10" width="11.42578125" style="63"/>
    <col min="11" max="11" width="6.7109375" style="63" customWidth="1"/>
    <col min="12" max="12" width="11.42578125" style="63"/>
    <col min="13" max="13" width="6.7109375" style="63" customWidth="1"/>
    <col min="14" max="14" width="11.42578125" style="63"/>
    <col min="15" max="15" width="6.7109375" style="63" customWidth="1"/>
    <col min="16" max="16" width="15.140625" style="63" customWidth="1"/>
    <col min="17" max="16384" width="11.42578125" style="63"/>
  </cols>
  <sheetData>
    <row r="1" spans="1:16" ht="90.75" customHeight="1" thickBot="1">
      <c r="A1" s="624"/>
      <c r="B1" s="625"/>
      <c r="C1" s="626"/>
      <c r="D1" s="974" t="s">
        <v>3153</v>
      </c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651" t="s">
        <v>433</v>
      </c>
    </row>
    <row r="2" spans="1:16" ht="12.75" customHeight="1">
      <c r="A2" s="975" t="s">
        <v>3087</v>
      </c>
      <c r="B2" s="977" t="s">
        <v>3088</v>
      </c>
      <c r="C2" s="962" t="s">
        <v>281</v>
      </c>
      <c r="D2" s="979" t="s">
        <v>3132</v>
      </c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80"/>
      <c r="P2" s="972" t="s">
        <v>3154</v>
      </c>
    </row>
    <row r="3" spans="1:16" ht="12.75" customHeight="1">
      <c r="A3" s="976"/>
      <c r="B3" s="978"/>
      <c r="C3" s="963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81"/>
      <c r="P3" s="972"/>
    </row>
    <row r="4" spans="1:16" ht="18.75" customHeight="1" thickBot="1">
      <c r="A4" s="976"/>
      <c r="B4" s="978"/>
      <c r="C4" s="963"/>
      <c r="D4" s="627" t="s">
        <v>3143</v>
      </c>
      <c r="E4" s="628" t="s">
        <v>484</v>
      </c>
      <c r="F4" s="628" t="s">
        <v>3144</v>
      </c>
      <c r="G4" s="628" t="s">
        <v>484</v>
      </c>
      <c r="H4" s="628" t="s">
        <v>3145</v>
      </c>
      <c r="I4" s="628" t="s">
        <v>484</v>
      </c>
      <c r="J4" s="628" t="s">
        <v>3146</v>
      </c>
      <c r="K4" s="628" t="s">
        <v>484</v>
      </c>
      <c r="L4" s="628" t="s">
        <v>3147</v>
      </c>
      <c r="M4" s="628" t="s">
        <v>484</v>
      </c>
      <c r="N4" s="628" t="s">
        <v>3148</v>
      </c>
      <c r="O4" s="629" t="s">
        <v>484</v>
      </c>
      <c r="P4" s="973"/>
    </row>
    <row r="5" spans="1:16" ht="20.25" customHeight="1">
      <c r="A5" s="976"/>
      <c r="B5" s="630" t="s">
        <v>3109</v>
      </c>
      <c r="C5" s="631">
        <v>6994792</v>
      </c>
      <c r="D5" s="631">
        <v>3191</v>
      </c>
      <c r="E5" s="632">
        <v>3.021351133835156</v>
      </c>
      <c r="F5" s="633">
        <v>5075</v>
      </c>
      <c r="G5" s="634">
        <v>4.8051886569142637</v>
      </c>
      <c r="H5" s="633">
        <v>7175</v>
      </c>
      <c r="I5" s="632">
        <v>6.7935425839132701</v>
      </c>
      <c r="J5" s="633">
        <v>8390</v>
      </c>
      <c r="K5" s="635">
        <v>7.9439473559626954</v>
      </c>
      <c r="L5" s="633">
        <v>43445</v>
      </c>
      <c r="M5" s="635">
        <v>41.135255408796098</v>
      </c>
      <c r="N5" s="633">
        <v>38339</v>
      </c>
      <c r="O5" s="636">
        <v>36.300714860578516</v>
      </c>
      <c r="P5" s="637">
        <v>105615</v>
      </c>
    </row>
    <row r="6" spans="1:16" ht="24.75" customHeight="1">
      <c r="A6" s="638">
        <v>1</v>
      </c>
      <c r="B6" s="185" t="s">
        <v>288</v>
      </c>
      <c r="C6" s="453">
        <v>112081</v>
      </c>
      <c r="D6" s="639">
        <v>38</v>
      </c>
      <c r="E6" s="68">
        <v>2.1664766248574687</v>
      </c>
      <c r="F6" s="65">
        <v>97</v>
      </c>
      <c r="G6" s="68">
        <v>5.5302166476624857</v>
      </c>
      <c r="H6" s="65">
        <v>137</v>
      </c>
      <c r="I6" s="68">
        <v>7.810718358038768</v>
      </c>
      <c r="J6" s="65">
        <v>128</v>
      </c>
      <c r="K6" s="68">
        <v>7.2976054732041051</v>
      </c>
      <c r="L6" s="65">
        <v>902</v>
      </c>
      <c r="M6" s="68">
        <v>51.425313568985175</v>
      </c>
      <c r="N6" s="65">
        <v>452</v>
      </c>
      <c r="O6" s="68">
        <v>25.769669327251993</v>
      </c>
      <c r="P6" s="640">
        <v>1754</v>
      </c>
    </row>
    <row r="7" spans="1:16" ht="15">
      <c r="A7" s="641">
        <v>142</v>
      </c>
      <c r="B7" s="339" t="s">
        <v>67</v>
      </c>
      <c r="C7" s="501">
        <v>4746</v>
      </c>
      <c r="D7" s="642">
        <v>1</v>
      </c>
      <c r="E7" s="303">
        <v>1.2195121951219512</v>
      </c>
      <c r="F7" s="304">
        <v>5</v>
      </c>
      <c r="G7" s="303">
        <v>6.0975609756097562</v>
      </c>
      <c r="H7" s="304">
        <v>5</v>
      </c>
      <c r="I7" s="303">
        <v>6.0975609756097562</v>
      </c>
      <c r="J7" s="304">
        <v>4</v>
      </c>
      <c r="K7" s="303">
        <v>4.8780487804878048</v>
      </c>
      <c r="L7" s="304">
        <v>34</v>
      </c>
      <c r="M7" s="303">
        <v>41.463414634146339</v>
      </c>
      <c r="N7" s="304">
        <v>33</v>
      </c>
      <c r="O7" s="303">
        <v>40.243902439024396</v>
      </c>
      <c r="P7" s="643">
        <v>82</v>
      </c>
    </row>
    <row r="8" spans="1:16" ht="15">
      <c r="A8" s="641">
        <v>425</v>
      </c>
      <c r="B8" s="339" t="s">
        <v>147</v>
      </c>
      <c r="C8" s="501">
        <v>8638</v>
      </c>
      <c r="D8" s="642">
        <v>1</v>
      </c>
      <c r="E8" s="303">
        <v>0.61349693251533743</v>
      </c>
      <c r="F8" s="304">
        <v>10</v>
      </c>
      <c r="G8" s="303">
        <v>6.1349693251533743</v>
      </c>
      <c r="H8" s="304">
        <v>6</v>
      </c>
      <c r="I8" s="303">
        <v>3.6809815950920246</v>
      </c>
      <c r="J8" s="304">
        <v>8</v>
      </c>
      <c r="K8" s="303">
        <v>4.9079754601226995</v>
      </c>
      <c r="L8" s="304">
        <v>90</v>
      </c>
      <c r="M8" s="303">
        <v>55.214723926380373</v>
      </c>
      <c r="N8" s="304">
        <v>48</v>
      </c>
      <c r="O8" s="303">
        <v>29.447852760736197</v>
      </c>
      <c r="P8" s="643">
        <v>163</v>
      </c>
    </row>
    <row r="9" spans="1:16" ht="15">
      <c r="A9" s="641">
        <v>579</v>
      </c>
      <c r="B9" s="339" t="s">
        <v>171</v>
      </c>
      <c r="C9" s="501">
        <v>42638</v>
      </c>
      <c r="D9" s="642">
        <v>30</v>
      </c>
      <c r="E9" s="303">
        <v>4.329004329004329</v>
      </c>
      <c r="F9" s="304">
        <v>44</v>
      </c>
      <c r="G9" s="303">
        <v>6.3492063492063489</v>
      </c>
      <c r="H9" s="304">
        <v>61</v>
      </c>
      <c r="I9" s="303">
        <v>8.8023088023088025</v>
      </c>
      <c r="J9" s="304">
        <v>61</v>
      </c>
      <c r="K9" s="303">
        <v>8.8023088023088025</v>
      </c>
      <c r="L9" s="304">
        <v>281</v>
      </c>
      <c r="M9" s="303">
        <v>40.548340548340548</v>
      </c>
      <c r="N9" s="304">
        <v>216</v>
      </c>
      <c r="O9" s="303">
        <v>31.168831168831169</v>
      </c>
      <c r="P9" s="643">
        <v>693</v>
      </c>
    </row>
    <row r="10" spans="1:16" ht="15">
      <c r="A10" s="641">
        <v>585</v>
      </c>
      <c r="B10" s="339" t="s">
        <v>173</v>
      </c>
      <c r="C10" s="501">
        <v>15123</v>
      </c>
      <c r="D10" s="642">
        <v>0</v>
      </c>
      <c r="E10" s="303">
        <v>0</v>
      </c>
      <c r="F10" s="304">
        <v>8</v>
      </c>
      <c r="G10" s="303">
        <v>2.8571428571428572</v>
      </c>
      <c r="H10" s="304">
        <v>26</v>
      </c>
      <c r="I10" s="303">
        <v>9.2857142857142865</v>
      </c>
      <c r="J10" s="304">
        <v>22</v>
      </c>
      <c r="K10" s="303">
        <v>7.8571428571428568</v>
      </c>
      <c r="L10" s="304">
        <v>164</v>
      </c>
      <c r="M10" s="303">
        <v>58.571428571428577</v>
      </c>
      <c r="N10" s="304">
        <v>60</v>
      </c>
      <c r="O10" s="303">
        <v>21.428571428571427</v>
      </c>
      <c r="P10" s="643">
        <v>280</v>
      </c>
    </row>
    <row r="11" spans="1:16" ht="15">
      <c r="A11" s="641">
        <v>591</v>
      </c>
      <c r="B11" s="339" t="s">
        <v>175</v>
      </c>
      <c r="C11" s="501">
        <v>19871</v>
      </c>
      <c r="D11" s="642">
        <v>4</v>
      </c>
      <c r="E11" s="303">
        <v>1.5151515151515151</v>
      </c>
      <c r="F11" s="304">
        <v>13</v>
      </c>
      <c r="G11" s="303">
        <v>4.9242424242424239</v>
      </c>
      <c r="H11" s="304">
        <v>19</v>
      </c>
      <c r="I11" s="303">
        <v>7.1969696969696972</v>
      </c>
      <c r="J11" s="304">
        <v>19</v>
      </c>
      <c r="K11" s="303">
        <v>7.1969696969696972</v>
      </c>
      <c r="L11" s="304">
        <v>170</v>
      </c>
      <c r="M11" s="303">
        <v>64.393939393939391</v>
      </c>
      <c r="N11" s="304">
        <v>39</v>
      </c>
      <c r="O11" s="303">
        <v>14.772727272727273</v>
      </c>
      <c r="P11" s="643">
        <v>264</v>
      </c>
    </row>
    <row r="12" spans="1:16" ht="15">
      <c r="A12" s="641">
        <v>893</v>
      </c>
      <c r="B12" s="339" t="s">
        <v>265</v>
      </c>
      <c r="C12" s="501">
        <v>21065</v>
      </c>
      <c r="D12" s="642">
        <v>2</v>
      </c>
      <c r="E12" s="303">
        <v>0.73529411764705876</v>
      </c>
      <c r="F12" s="304">
        <v>17</v>
      </c>
      <c r="G12" s="303">
        <v>6.25</v>
      </c>
      <c r="H12" s="304">
        <v>20</v>
      </c>
      <c r="I12" s="303">
        <v>7.3529411764705888</v>
      </c>
      <c r="J12" s="304">
        <v>14</v>
      </c>
      <c r="K12" s="303">
        <v>5.1470588235294112</v>
      </c>
      <c r="L12" s="304">
        <v>163</v>
      </c>
      <c r="M12" s="303">
        <v>59.92647058823529</v>
      </c>
      <c r="N12" s="304">
        <v>56</v>
      </c>
      <c r="O12" s="303">
        <v>20.588235294117645</v>
      </c>
      <c r="P12" s="643">
        <v>272</v>
      </c>
    </row>
    <row r="13" spans="1:16">
      <c r="A13" s="638">
        <v>2</v>
      </c>
      <c r="B13" s="185" t="s">
        <v>295</v>
      </c>
      <c r="C13" s="453">
        <v>273045</v>
      </c>
      <c r="D13" s="639">
        <v>124</v>
      </c>
      <c r="E13" s="68">
        <v>2.9757619390448764</v>
      </c>
      <c r="F13" s="65">
        <v>252</v>
      </c>
      <c r="G13" s="68">
        <v>6.0475161987041037</v>
      </c>
      <c r="H13" s="65">
        <v>368</v>
      </c>
      <c r="I13" s="68">
        <v>8.8312934965202796</v>
      </c>
      <c r="J13" s="65">
        <v>451</v>
      </c>
      <c r="K13" s="68">
        <v>10.823134149268059</v>
      </c>
      <c r="L13" s="65">
        <v>2051</v>
      </c>
      <c r="M13" s="68">
        <v>49.220062395008398</v>
      </c>
      <c r="N13" s="65">
        <v>921</v>
      </c>
      <c r="O13" s="68">
        <v>22.102231821454282</v>
      </c>
      <c r="P13" s="640">
        <v>4167</v>
      </c>
    </row>
    <row r="14" spans="1:16" ht="15">
      <c r="A14" s="641">
        <v>120</v>
      </c>
      <c r="B14" s="339" t="s">
        <v>57</v>
      </c>
      <c r="C14" s="501">
        <v>31798</v>
      </c>
      <c r="D14" s="642">
        <v>4</v>
      </c>
      <c r="E14" s="303">
        <v>1.1494252873563218</v>
      </c>
      <c r="F14" s="304">
        <v>4</v>
      </c>
      <c r="G14" s="303">
        <v>1.1494252873563218</v>
      </c>
      <c r="H14" s="304">
        <v>12</v>
      </c>
      <c r="I14" s="303">
        <v>3.4482758620689653</v>
      </c>
      <c r="J14" s="304">
        <v>14</v>
      </c>
      <c r="K14" s="303">
        <v>4.0229885057471266</v>
      </c>
      <c r="L14" s="304">
        <v>234</v>
      </c>
      <c r="M14" s="303">
        <v>67.241379310344826</v>
      </c>
      <c r="N14" s="304">
        <v>80</v>
      </c>
      <c r="O14" s="303">
        <v>22.988505747126435</v>
      </c>
      <c r="P14" s="643">
        <v>348</v>
      </c>
    </row>
    <row r="15" spans="1:16" ht="15">
      <c r="A15" s="641">
        <v>154</v>
      </c>
      <c r="B15" s="339" t="s">
        <v>77</v>
      </c>
      <c r="C15" s="501">
        <v>99959</v>
      </c>
      <c r="D15" s="642">
        <v>78</v>
      </c>
      <c r="E15" s="303">
        <v>4.1711229946524062</v>
      </c>
      <c r="F15" s="304">
        <v>159</v>
      </c>
      <c r="G15" s="303">
        <v>8.5026737967914432</v>
      </c>
      <c r="H15" s="304">
        <v>217</v>
      </c>
      <c r="I15" s="303">
        <v>11.604278074866309</v>
      </c>
      <c r="J15" s="304">
        <v>254</v>
      </c>
      <c r="K15" s="303">
        <v>13.58288770053476</v>
      </c>
      <c r="L15" s="304">
        <v>688</v>
      </c>
      <c r="M15" s="303">
        <v>36.791443850267378</v>
      </c>
      <c r="N15" s="304">
        <v>474</v>
      </c>
      <c r="O15" s="303">
        <v>25.347593582887701</v>
      </c>
      <c r="P15" s="643">
        <v>1870</v>
      </c>
    </row>
    <row r="16" spans="1:16" ht="15">
      <c r="A16" s="641">
        <v>250</v>
      </c>
      <c r="B16" s="339" t="s">
        <v>99</v>
      </c>
      <c r="C16" s="501">
        <v>56392</v>
      </c>
      <c r="D16" s="642">
        <v>22</v>
      </c>
      <c r="E16" s="303">
        <v>3.0470914127423825</v>
      </c>
      <c r="F16" s="304">
        <v>34</v>
      </c>
      <c r="G16" s="303">
        <v>4.7091412742382275</v>
      </c>
      <c r="H16" s="304">
        <v>66</v>
      </c>
      <c r="I16" s="303">
        <v>9.1412742382271475</v>
      </c>
      <c r="J16" s="304">
        <v>68</v>
      </c>
      <c r="K16" s="303">
        <v>9.418282548476455</v>
      </c>
      <c r="L16" s="304">
        <v>395</v>
      </c>
      <c r="M16" s="303">
        <v>54.709141274238227</v>
      </c>
      <c r="N16" s="304">
        <v>137</v>
      </c>
      <c r="O16" s="303">
        <v>18.97506925207756</v>
      </c>
      <c r="P16" s="643">
        <v>722</v>
      </c>
    </row>
    <row r="17" spans="1:16" ht="15">
      <c r="A17" s="641">
        <v>495</v>
      </c>
      <c r="B17" s="339" t="s">
        <v>161</v>
      </c>
      <c r="C17" s="501">
        <v>28653</v>
      </c>
      <c r="D17" s="642">
        <v>4</v>
      </c>
      <c r="E17" s="303">
        <v>1.1049723756906076</v>
      </c>
      <c r="F17" s="304">
        <v>15</v>
      </c>
      <c r="G17" s="303">
        <v>4.1436464088397784</v>
      </c>
      <c r="H17" s="304">
        <v>18</v>
      </c>
      <c r="I17" s="303">
        <v>4.972375690607735</v>
      </c>
      <c r="J17" s="304">
        <v>37</v>
      </c>
      <c r="K17" s="303">
        <v>10.220994475138122</v>
      </c>
      <c r="L17" s="304">
        <v>218</v>
      </c>
      <c r="M17" s="303">
        <v>60.22099447513812</v>
      </c>
      <c r="N17" s="304">
        <v>70</v>
      </c>
      <c r="O17" s="303">
        <v>19.337016574585636</v>
      </c>
      <c r="P17" s="643">
        <v>362</v>
      </c>
    </row>
    <row r="18" spans="1:16" ht="15">
      <c r="A18" s="641">
        <v>790</v>
      </c>
      <c r="B18" s="339" t="s">
        <v>234</v>
      </c>
      <c r="C18" s="501">
        <v>29319</v>
      </c>
      <c r="D18" s="642">
        <v>12</v>
      </c>
      <c r="E18" s="303">
        <v>2.7842227378190252</v>
      </c>
      <c r="F18" s="304">
        <v>16</v>
      </c>
      <c r="G18" s="303">
        <v>3.7122969837587005</v>
      </c>
      <c r="H18" s="304">
        <v>23</v>
      </c>
      <c r="I18" s="303">
        <v>5.3364269141531322</v>
      </c>
      <c r="J18" s="304">
        <v>48</v>
      </c>
      <c r="K18" s="303">
        <v>11.136890951276101</v>
      </c>
      <c r="L18" s="304">
        <v>269</v>
      </c>
      <c r="M18" s="303">
        <v>62.412993039443151</v>
      </c>
      <c r="N18" s="304">
        <v>63</v>
      </c>
      <c r="O18" s="303">
        <v>14.617169373549885</v>
      </c>
      <c r="P18" s="643">
        <v>431</v>
      </c>
    </row>
    <row r="19" spans="1:16" ht="15">
      <c r="A19" s="641">
        <v>895</v>
      </c>
      <c r="B19" s="339" t="s">
        <v>267</v>
      </c>
      <c r="C19" s="501">
        <v>26924</v>
      </c>
      <c r="D19" s="642">
        <v>4</v>
      </c>
      <c r="E19" s="303">
        <v>0.92165898617511521</v>
      </c>
      <c r="F19" s="304">
        <v>24</v>
      </c>
      <c r="G19" s="303">
        <v>5.5299539170506913</v>
      </c>
      <c r="H19" s="304">
        <v>32</v>
      </c>
      <c r="I19" s="303">
        <v>7.3732718894009217</v>
      </c>
      <c r="J19" s="304">
        <v>30</v>
      </c>
      <c r="K19" s="303">
        <v>6.9124423963133648</v>
      </c>
      <c r="L19" s="304">
        <v>247</v>
      </c>
      <c r="M19" s="303">
        <v>56.912442396313367</v>
      </c>
      <c r="N19" s="304">
        <v>97</v>
      </c>
      <c r="O19" s="303">
        <v>22.350230414746544</v>
      </c>
      <c r="P19" s="643">
        <v>434</v>
      </c>
    </row>
    <row r="20" spans="1:16">
      <c r="A20" s="638">
        <v>3</v>
      </c>
      <c r="B20" s="185" t="s">
        <v>3039</v>
      </c>
      <c r="C20" s="434">
        <v>550634</v>
      </c>
      <c r="D20" s="639">
        <v>337</v>
      </c>
      <c r="E20" s="68">
        <v>3.4803263451409689</v>
      </c>
      <c r="F20" s="65">
        <v>667</v>
      </c>
      <c r="G20" s="68">
        <v>6.8883610451306403</v>
      </c>
      <c r="H20" s="65">
        <v>1026</v>
      </c>
      <c r="I20" s="68">
        <v>10.595889703604255</v>
      </c>
      <c r="J20" s="65">
        <v>1093</v>
      </c>
      <c r="K20" s="68">
        <v>11.287824021480947</v>
      </c>
      <c r="L20" s="65">
        <v>4969</v>
      </c>
      <c r="M20" s="68">
        <v>51.316740679541461</v>
      </c>
      <c r="N20" s="65">
        <v>1591</v>
      </c>
      <c r="O20" s="68">
        <v>16.430858205101725</v>
      </c>
      <c r="P20" s="640">
        <v>9683</v>
      </c>
    </row>
    <row r="21" spans="1:16" ht="15">
      <c r="A21" s="641">
        <v>45</v>
      </c>
      <c r="B21" s="339" t="s">
        <v>32</v>
      </c>
      <c r="C21" s="501">
        <v>133811</v>
      </c>
      <c r="D21" s="642">
        <v>70</v>
      </c>
      <c r="E21" s="303">
        <v>3.3980582524271843</v>
      </c>
      <c r="F21" s="304">
        <v>175</v>
      </c>
      <c r="G21" s="303">
        <v>8.4951456310679614</v>
      </c>
      <c r="H21" s="304">
        <v>246</v>
      </c>
      <c r="I21" s="303">
        <v>11.941747572815533</v>
      </c>
      <c r="J21" s="304">
        <v>263</v>
      </c>
      <c r="K21" s="303">
        <v>12.766990291262136</v>
      </c>
      <c r="L21" s="304">
        <v>929</v>
      </c>
      <c r="M21" s="303">
        <v>45.097087378640779</v>
      </c>
      <c r="N21" s="304">
        <v>377</v>
      </c>
      <c r="O21" s="303">
        <v>18.300970873786408</v>
      </c>
      <c r="P21" s="643">
        <v>2060</v>
      </c>
    </row>
    <row r="22" spans="1:16" ht="15">
      <c r="A22" s="641">
        <v>51</v>
      </c>
      <c r="B22" s="339" t="s">
        <v>35</v>
      </c>
      <c r="C22" s="501">
        <v>31953</v>
      </c>
      <c r="D22" s="642">
        <v>11</v>
      </c>
      <c r="E22" s="303">
        <v>1.8032786885245904</v>
      </c>
      <c r="F22" s="304">
        <v>26</v>
      </c>
      <c r="G22" s="303">
        <v>4.2622950819672125</v>
      </c>
      <c r="H22" s="304">
        <v>34</v>
      </c>
      <c r="I22" s="303">
        <v>5.5737704918032787</v>
      </c>
      <c r="J22" s="304">
        <v>53</v>
      </c>
      <c r="K22" s="303">
        <v>8.6885245901639347</v>
      </c>
      <c r="L22" s="304">
        <v>312</v>
      </c>
      <c r="M22" s="303">
        <v>51.147540983606554</v>
      </c>
      <c r="N22" s="304">
        <v>174</v>
      </c>
      <c r="O22" s="303">
        <v>28.524590163934427</v>
      </c>
      <c r="P22" s="643">
        <v>610</v>
      </c>
    </row>
    <row r="23" spans="1:16" ht="15">
      <c r="A23" s="641">
        <v>147</v>
      </c>
      <c r="B23" s="339" t="s">
        <v>71</v>
      </c>
      <c r="C23" s="501">
        <v>53572</v>
      </c>
      <c r="D23" s="642">
        <v>19</v>
      </c>
      <c r="E23" s="303">
        <v>3.5916824196597354</v>
      </c>
      <c r="F23" s="304">
        <v>28</v>
      </c>
      <c r="G23" s="303">
        <v>5.2930056710775046</v>
      </c>
      <c r="H23" s="304">
        <v>75</v>
      </c>
      <c r="I23" s="303">
        <v>14.177693761814744</v>
      </c>
      <c r="J23" s="304">
        <v>62</v>
      </c>
      <c r="K23" s="303">
        <v>11.720226843100189</v>
      </c>
      <c r="L23" s="304">
        <v>270</v>
      </c>
      <c r="M23" s="303">
        <v>51.039697542533077</v>
      </c>
      <c r="N23" s="304">
        <v>75</v>
      </c>
      <c r="O23" s="303">
        <v>14.177693761814744</v>
      </c>
      <c r="P23" s="643">
        <v>529</v>
      </c>
    </row>
    <row r="24" spans="1:16" ht="15">
      <c r="A24" s="641">
        <v>172</v>
      </c>
      <c r="B24" s="339" t="s">
        <v>79</v>
      </c>
      <c r="C24" s="501">
        <v>62678</v>
      </c>
      <c r="D24" s="642">
        <v>25</v>
      </c>
      <c r="E24" s="303">
        <v>3.125</v>
      </c>
      <c r="F24" s="304">
        <v>63</v>
      </c>
      <c r="G24" s="303">
        <v>7.875</v>
      </c>
      <c r="H24" s="304">
        <v>95</v>
      </c>
      <c r="I24" s="303">
        <v>11.875</v>
      </c>
      <c r="J24" s="304">
        <v>93</v>
      </c>
      <c r="K24" s="303">
        <v>11.625</v>
      </c>
      <c r="L24" s="304">
        <v>385</v>
      </c>
      <c r="M24" s="303">
        <v>48.125</v>
      </c>
      <c r="N24" s="304">
        <v>139</v>
      </c>
      <c r="O24" s="303">
        <v>17.375</v>
      </c>
      <c r="P24" s="643">
        <v>800</v>
      </c>
    </row>
    <row r="25" spans="1:16" ht="15">
      <c r="A25" s="641">
        <v>475</v>
      </c>
      <c r="B25" s="339" t="s">
        <v>153</v>
      </c>
      <c r="C25" s="501">
        <v>5483</v>
      </c>
      <c r="D25" s="642">
        <v>3</v>
      </c>
      <c r="E25" s="303">
        <v>3.6585365853658534</v>
      </c>
      <c r="F25" s="304">
        <v>12</v>
      </c>
      <c r="G25" s="303">
        <v>14.634146341463413</v>
      </c>
      <c r="H25" s="304">
        <v>7</v>
      </c>
      <c r="I25" s="303">
        <v>8.536585365853659</v>
      </c>
      <c r="J25" s="304">
        <v>14</v>
      </c>
      <c r="K25" s="303">
        <v>17.073170731707318</v>
      </c>
      <c r="L25" s="304">
        <v>38</v>
      </c>
      <c r="M25" s="303">
        <v>46.341463414634148</v>
      </c>
      <c r="N25" s="304">
        <v>8</v>
      </c>
      <c r="O25" s="303">
        <v>9.7560975609756095</v>
      </c>
      <c r="P25" s="643">
        <v>82</v>
      </c>
    </row>
    <row r="26" spans="1:16" ht="15">
      <c r="A26" s="641">
        <v>480</v>
      </c>
      <c r="B26" s="339" t="s">
        <v>155</v>
      </c>
      <c r="C26" s="501">
        <v>15069</v>
      </c>
      <c r="D26" s="642">
        <v>10</v>
      </c>
      <c r="E26" s="303">
        <v>3.4364261168384882</v>
      </c>
      <c r="F26" s="304">
        <v>26</v>
      </c>
      <c r="G26" s="303">
        <v>8.934707903780069</v>
      </c>
      <c r="H26" s="304">
        <v>26</v>
      </c>
      <c r="I26" s="303">
        <v>8.934707903780069</v>
      </c>
      <c r="J26" s="304">
        <v>26</v>
      </c>
      <c r="K26" s="303">
        <v>8.934707903780069</v>
      </c>
      <c r="L26" s="304">
        <v>178</v>
      </c>
      <c r="M26" s="303">
        <v>61.168384879725089</v>
      </c>
      <c r="N26" s="304">
        <v>25</v>
      </c>
      <c r="O26" s="303">
        <v>8.5910652920962196</v>
      </c>
      <c r="P26" s="643">
        <v>291</v>
      </c>
    </row>
    <row r="27" spans="1:16" ht="15">
      <c r="A27" s="641">
        <v>490</v>
      </c>
      <c r="B27" s="339" t="s">
        <v>159</v>
      </c>
      <c r="C27" s="501">
        <v>46213</v>
      </c>
      <c r="D27" s="642">
        <v>27</v>
      </c>
      <c r="E27" s="303">
        <v>2.8331584470094437</v>
      </c>
      <c r="F27" s="304">
        <v>56</v>
      </c>
      <c r="G27" s="303">
        <v>5.8761804826862534</v>
      </c>
      <c r="H27" s="304">
        <v>67</v>
      </c>
      <c r="I27" s="303">
        <v>7.0304302203567675</v>
      </c>
      <c r="J27" s="304">
        <v>76</v>
      </c>
      <c r="K27" s="303">
        <v>7.9748163693599157</v>
      </c>
      <c r="L27" s="304">
        <v>592</v>
      </c>
      <c r="M27" s="303">
        <v>62.119622245540398</v>
      </c>
      <c r="N27" s="304">
        <v>135</v>
      </c>
      <c r="O27" s="303">
        <v>14.165792235047221</v>
      </c>
      <c r="P27" s="643">
        <v>953</v>
      </c>
    </row>
    <row r="28" spans="1:16" ht="15">
      <c r="A28" s="641">
        <v>659</v>
      </c>
      <c r="B28" s="339" t="s">
        <v>199</v>
      </c>
      <c r="C28" s="501">
        <v>21945</v>
      </c>
      <c r="D28" s="642">
        <v>4</v>
      </c>
      <c r="E28" s="303">
        <v>1.0638297872340425</v>
      </c>
      <c r="F28" s="304">
        <v>14</v>
      </c>
      <c r="G28" s="303">
        <v>3.7234042553191489</v>
      </c>
      <c r="H28" s="304">
        <v>26</v>
      </c>
      <c r="I28" s="303">
        <v>6.9148936170212769</v>
      </c>
      <c r="J28" s="304">
        <v>31</v>
      </c>
      <c r="K28" s="303">
        <v>8.2446808510638299</v>
      </c>
      <c r="L28" s="304">
        <v>219</v>
      </c>
      <c r="M28" s="303">
        <v>58.244680851063833</v>
      </c>
      <c r="N28" s="304">
        <v>82</v>
      </c>
      <c r="O28" s="303">
        <v>21.808510638297875</v>
      </c>
      <c r="P28" s="643">
        <v>376</v>
      </c>
    </row>
    <row r="29" spans="1:16" ht="15">
      <c r="A29" s="641">
        <v>665</v>
      </c>
      <c r="B29" s="339" t="s">
        <v>207</v>
      </c>
      <c r="C29" s="501">
        <v>33667</v>
      </c>
      <c r="D29" s="642">
        <v>15</v>
      </c>
      <c r="E29" s="303">
        <v>2.6455026455026456</v>
      </c>
      <c r="F29" s="304">
        <v>34</v>
      </c>
      <c r="G29" s="303">
        <v>5.996472663139329</v>
      </c>
      <c r="H29" s="304">
        <v>62</v>
      </c>
      <c r="I29" s="303">
        <v>10.934744268077601</v>
      </c>
      <c r="J29" s="304">
        <v>63</v>
      </c>
      <c r="K29" s="303">
        <v>11.111111111111111</v>
      </c>
      <c r="L29" s="304">
        <v>318</v>
      </c>
      <c r="M29" s="303">
        <v>56.084656084656082</v>
      </c>
      <c r="N29" s="304">
        <v>75</v>
      </c>
      <c r="O29" s="303">
        <v>13.227513227513226</v>
      </c>
      <c r="P29" s="643">
        <v>567</v>
      </c>
    </row>
    <row r="30" spans="1:16" ht="15">
      <c r="A30" s="641">
        <v>837</v>
      </c>
      <c r="B30" s="339" t="s">
        <v>242</v>
      </c>
      <c r="C30" s="501">
        <v>136374</v>
      </c>
      <c r="D30" s="642">
        <v>146</v>
      </c>
      <c r="E30" s="303">
        <v>4.531346989447548</v>
      </c>
      <c r="F30" s="304">
        <v>201</v>
      </c>
      <c r="G30" s="303">
        <v>6.2383612662942269</v>
      </c>
      <c r="H30" s="304">
        <v>369</v>
      </c>
      <c r="I30" s="303">
        <v>11.452513966480447</v>
      </c>
      <c r="J30" s="304">
        <v>403</v>
      </c>
      <c r="K30" s="303">
        <v>12.50775915580385</v>
      </c>
      <c r="L30" s="304">
        <v>1626</v>
      </c>
      <c r="M30" s="303">
        <v>50.465549348230908</v>
      </c>
      <c r="N30" s="304">
        <v>477</v>
      </c>
      <c r="O30" s="303">
        <v>14.804469273743019</v>
      </c>
      <c r="P30" s="643">
        <v>3222</v>
      </c>
    </row>
    <row r="31" spans="1:16" ht="15">
      <c r="A31" s="641">
        <v>873</v>
      </c>
      <c r="B31" s="339" t="s">
        <v>3110</v>
      </c>
      <c r="C31" s="501">
        <v>9869</v>
      </c>
      <c r="D31" s="642">
        <v>7</v>
      </c>
      <c r="E31" s="303">
        <v>3.6269430051813467</v>
      </c>
      <c r="F31" s="304">
        <v>32</v>
      </c>
      <c r="G31" s="303">
        <v>16.580310880829018</v>
      </c>
      <c r="H31" s="304">
        <v>19</v>
      </c>
      <c r="I31" s="303">
        <v>9.8445595854922274</v>
      </c>
      <c r="J31" s="304">
        <v>9</v>
      </c>
      <c r="K31" s="303">
        <v>4.6632124352331603</v>
      </c>
      <c r="L31" s="304">
        <v>102</v>
      </c>
      <c r="M31" s="303">
        <v>52.849740932642483</v>
      </c>
      <c r="N31" s="304">
        <v>24</v>
      </c>
      <c r="O31" s="303">
        <v>12.435233160621761</v>
      </c>
      <c r="P31" s="643">
        <v>193</v>
      </c>
    </row>
    <row r="32" spans="1:16">
      <c r="A32" s="638">
        <v>4</v>
      </c>
      <c r="B32" s="185" t="s">
        <v>318</v>
      </c>
      <c r="C32" s="434">
        <v>211845</v>
      </c>
      <c r="D32" s="639">
        <v>61</v>
      </c>
      <c r="E32" s="68">
        <v>1.9164310398994662</v>
      </c>
      <c r="F32" s="65">
        <v>167</v>
      </c>
      <c r="G32" s="68">
        <v>5.2466226830034559</v>
      </c>
      <c r="H32" s="65">
        <v>275</v>
      </c>
      <c r="I32" s="68">
        <v>8.6396481306943134</v>
      </c>
      <c r="J32" s="65">
        <v>221</v>
      </c>
      <c r="K32" s="68">
        <v>6.9431354068488842</v>
      </c>
      <c r="L32" s="65">
        <v>1776</v>
      </c>
      <c r="M32" s="68">
        <v>55.796418473138552</v>
      </c>
      <c r="N32" s="65">
        <v>683</v>
      </c>
      <c r="O32" s="68">
        <v>21.457744266415332</v>
      </c>
      <c r="P32" s="640">
        <v>3183</v>
      </c>
    </row>
    <row r="33" spans="1:16" ht="15">
      <c r="A33" s="641">
        <v>31</v>
      </c>
      <c r="B33" s="339" t="s">
        <v>16</v>
      </c>
      <c r="C33" s="501">
        <v>28357</v>
      </c>
      <c r="D33" s="642">
        <v>11</v>
      </c>
      <c r="E33" s="303">
        <v>2.5287356321839081</v>
      </c>
      <c r="F33" s="304">
        <v>26</v>
      </c>
      <c r="G33" s="303">
        <v>5.9770114942528734</v>
      </c>
      <c r="H33" s="304">
        <v>27</v>
      </c>
      <c r="I33" s="303">
        <v>6.2068965517241379</v>
      </c>
      <c r="J33" s="304">
        <v>37</v>
      </c>
      <c r="K33" s="303">
        <v>8.5057471264367823</v>
      </c>
      <c r="L33" s="304">
        <v>249</v>
      </c>
      <c r="M33" s="303">
        <v>57.241379310344833</v>
      </c>
      <c r="N33" s="304">
        <v>85</v>
      </c>
      <c r="O33" s="303">
        <v>19.540229885057471</v>
      </c>
      <c r="P33" s="643">
        <v>435</v>
      </c>
    </row>
    <row r="34" spans="1:16" ht="15">
      <c r="A34" s="641">
        <v>40</v>
      </c>
      <c r="B34" s="339" t="s">
        <v>24</v>
      </c>
      <c r="C34" s="501">
        <v>20011</v>
      </c>
      <c r="D34" s="642">
        <v>7</v>
      </c>
      <c r="E34" s="303">
        <v>2.7237354085603114</v>
      </c>
      <c r="F34" s="304">
        <v>10</v>
      </c>
      <c r="G34" s="303">
        <v>3.8910505836575875</v>
      </c>
      <c r="H34" s="304">
        <v>19</v>
      </c>
      <c r="I34" s="303">
        <v>7.3929961089494167</v>
      </c>
      <c r="J34" s="304">
        <v>17</v>
      </c>
      <c r="K34" s="303">
        <v>6.6147859922178993</v>
      </c>
      <c r="L34" s="304">
        <v>174</v>
      </c>
      <c r="M34" s="303">
        <v>67.704280155642024</v>
      </c>
      <c r="N34" s="304">
        <v>30</v>
      </c>
      <c r="O34" s="303">
        <v>11.673151750972762</v>
      </c>
      <c r="P34" s="643">
        <v>257</v>
      </c>
    </row>
    <row r="35" spans="1:16" ht="15">
      <c r="A35" s="641">
        <v>190</v>
      </c>
      <c r="B35" s="339" t="s">
        <v>81</v>
      </c>
      <c r="C35" s="501">
        <v>10406</v>
      </c>
      <c r="D35" s="642">
        <v>4</v>
      </c>
      <c r="E35" s="303">
        <v>1.8518518518518516</v>
      </c>
      <c r="F35" s="304">
        <v>6</v>
      </c>
      <c r="G35" s="303">
        <v>2.7777777777777777</v>
      </c>
      <c r="H35" s="304">
        <v>14</v>
      </c>
      <c r="I35" s="303">
        <v>6.481481481481481</v>
      </c>
      <c r="J35" s="304">
        <v>16</v>
      </c>
      <c r="K35" s="303">
        <v>7.4074074074074066</v>
      </c>
      <c r="L35" s="304">
        <v>80</v>
      </c>
      <c r="M35" s="303">
        <v>37.037037037037038</v>
      </c>
      <c r="N35" s="304">
        <v>96</v>
      </c>
      <c r="O35" s="303">
        <v>44.444444444444443</v>
      </c>
      <c r="P35" s="643">
        <v>216</v>
      </c>
    </row>
    <row r="36" spans="1:16" ht="15">
      <c r="A36" s="641">
        <v>604</v>
      </c>
      <c r="B36" s="339" t="s">
        <v>177</v>
      </c>
      <c r="C36" s="501">
        <v>31036</v>
      </c>
      <c r="D36" s="642">
        <v>5</v>
      </c>
      <c r="E36" s="303">
        <v>1.1961722488038278</v>
      </c>
      <c r="F36" s="304">
        <v>20</v>
      </c>
      <c r="G36" s="303">
        <v>4.7846889952153111</v>
      </c>
      <c r="H36" s="304">
        <v>39</v>
      </c>
      <c r="I36" s="303">
        <v>9.330143540669857</v>
      </c>
      <c r="J36" s="304">
        <v>22</v>
      </c>
      <c r="K36" s="303">
        <v>5.2631578947368416</v>
      </c>
      <c r="L36" s="304">
        <v>271</v>
      </c>
      <c r="M36" s="303">
        <v>64.832535885167459</v>
      </c>
      <c r="N36" s="304">
        <v>61</v>
      </c>
      <c r="O36" s="303">
        <v>14.593301435406699</v>
      </c>
      <c r="P36" s="643">
        <v>418</v>
      </c>
    </row>
    <row r="37" spans="1:16" ht="15">
      <c r="A37" s="641">
        <v>670</v>
      </c>
      <c r="B37" s="339" t="s">
        <v>211</v>
      </c>
      <c r="C37" s="501">
        <v>22618</v>
      </c>
      <c r="D37" s="642">
        <v>9</v>
      </c>
      <c r="E37" s="303">
        <v>2.1897810218978102</v>
      </c>
      <c r="F37" s="304">
        <v>35</v>
      </c>
      <c r="G37" s="303">
        <v>8.5158150851581507</v>
      </c>
      <c r="H37" s="304">
        <v>44</v>
      </c>
      <c r="I37" s="303">
        <v>10.70559610705596</v>
      </c>
      <c r="J37" s="304">
        <v>29</v>
      </c>
      <c r="K37" s="303">
        <v>7.0559610705596105</v>
      </c>
      <c r="L37" s="304">
        <v>167</v>
      </c>
      <c r="M37" s="303">
        <v>40.632603406326034</v>
      </c>
      <c r="N37" s="304">
        <v>127</v>
      </c>
      <c r="O37" s="303">
        <v>30.900243309002434</v>
      </c>
      <c r="P37" s="643">
        <v>411</v>
      </c>
    </row>
    <row r="38" spans="1:16" ht="15">
      <c r="A38" s="641">
        <v>690</v>
      </c>
      <c r="B38" s="339" t="s">
        <v>221</v>
      </c>
      <c r="C38" s="501">
        <v>12907</v>
      </c>
      <c r="D38" s="642">
        <v>1</v>
      </c>
      <c r="E38" s="303">
        <v>0.53191489361702127</v>
      </c>
      <c r="F38" s="304">
        <v>4</v>
      </c>
      <c r="G38" s="303">
        <v>2.1276595744680851</v>
      </c>
      <c r="H38" s="304">
        <v>7</v>
      </c>
      <c r="I38" s="303">
        <v>3.7234042553191489</v>
      </c>
      <c r="J38" s="304">
        <v>8</v>
      </c>
      <c r="K38" s="303">
        <v>4.2553191489361701</v>
      </c>
      <c r="L38" s="304">
        <v>120</v>
      </c>
      <c r="M38" s="303">
        <v>63.829787234042556</v>
      </c>
      <c r="N38" s="304">
        <v>48</v>
      </c>
      <c r="O38" s="303">
        <v>25.531914893617021</v>
      </c>
      <c r="P38" s="643">
        <v>188</v>
      </c>
    </row>
    <row r="39" spans="1:16" ht="15">
      <c r="A39" s="641">
        <v>736</v>
      </c>
      <c r="B39" s="339" t="s">
        <v>225</v>
      </c>
      <c r="C39" s="501">
        <v>41241</v>
      </c>
      <c r="D39" s="642">
        <v>3</v>
      </c>
      <c r="E39" s="303">
        <v>0.5988023952095809</v>
      </c>
      <c r="F39" s="304">
        <v>30</v>
      </c>
      <c r="G39" s="303">
        <v>5.9880239520958085</v>
      </c>
      <c r="H39" s="304">
        <v>31</v>
      </c>
      <c r="I39" s="303">
        <v>6.1876247504990021</v>
      </c>
      <c r="J39" s="304">
        <v>37</v>
      </c>
      <c r="K39" s="303">
        <v>7.3852295409181634</v>
      </c>
      <c r="L39" s="304">
        <v>314</v>
      </c>
      <c r="M39" s="303">
        <v>62.674650698602797</v>
      </c>
      <c r="N39" s="304">
        <v>86</v>
      </c>
      <c r="O39" s="303">
        <v>17.165668662674651</v>
      </c>
      <c r="P39" s="643">
        <v>501</v>
      </c>
    </row>
    <row r="40" spans="1:16" ht="15">
      <c r="A40" s="641">
        <v>858</v>
      </c>
      <c r="B40" s="339" t="s">
        <v>253</v>
      </c>
      <c r="C40" s="501">
        <v>12608</v>
      </c>
      <c r="D40" s="642">
        <v>13</v>
      </c>
      <c r="E40" s="303">
        <v>5.93607305936073</v>
      </c>
      <c r="F40" s="304">
        <v>15</v>
      </c>
      <c r="G40" s="303">
        <v>6.8493150684931505</v>
      </c>
      <c r="H40" s="304">
        <v>26</v>
      </c>
      <c r="I40" s="303">
        <v>11.87214611872146</v>
      </c>
      <c r="J40" s="304">
        <v>10</v>
      </c>
      <c r="K40" s="303">
        <v>4.5662100456620998</v>
      </c>
      <c r="L40" s="304">
        <v>117</v>
      </c>
      <c r="M40" s="303">
        <v>53.424657534246577</v>
      </c>
      <c r="N40" s="304">
        <v>38</v>
      </c>
      <c r="O40" s="303">
        <v>17.351598173515981</v>
      </c>
      <c r="P40" s="643">
        <v>219</v>
      </c>
    </row>
    <row r="41" spans="1:16" ht="15">
      <c r="A41" s="641">
        <v>885</v>
      </c>
      <c r="B41" s="339" t="s">
        <v>259</v>
      </c>
      <c r="C41" s="501">
        <v>8044</v>
      </c>
      <c r="D41" s="642">
        <v>1</v>
      </c>
      <c r="E41" s="303">
        <v>0.92592592592592582</v>
      </c>
      <c r="F41" s="304">
        <v>1</v>
      </c>
      <c r="G41" s="303">
        <v>0.92592592592592582</v>
      </c>
      <c r="H41" s="304">
        <v>12</v>
      </c>
      <c r="I41" s="303">
        <v>11.111111111111111</v>
      </c>
      <c r="J41" s="304">
        <v>11</v>
      </c>
      <c r="K41" s="303">
        <v>10.185185185185185</v>
      </c>
      <c r="L41" s="304">
        <v>67</v>
      </c>
      <c r="M41" s="303">
        <v>62.037037037037038</v>
      </c>
      <c r="N41" s="304">
        <v>16</v>
      </c>
      <c r="O41" s="303">
        <v>14.814814814814813</v>
      </c>
      <c r="P41" s="643">
        <v>108</v>
      </c>
    </row>
    <row r="42" spans="1:16" ht="15">
      <c r="A42" s="641">
        <v>890</v>
      </c>
      <c r="B42" s="339" t="s">
        <v>263</v>
      </c>
      <c r="C42" s="501">
        <v>24617</v>
      </c>
      <c r="D42" s="642">
        <v>7</v>
      </c>
      <c r="E42" s="303">
        <v>1.6279069767441861</v>
      </c>
      <c r="F42" s="304">
        <v>20</v>
      </c>
      <c r="G42" s="303">
        <v>4.6511627906976747</v>
      </c>
      <c r="H42" s="304">
        <v>56</v>
      </c>
      <c r="I42" s="303">
        <v>13.023255813953488</v>
      </c>
      <c r="J42" s="304">
        <v>34</v>
      </c>
      <c r="K42" s="303">
        <v>7.9069767441860463</v>
      </c>
      <c r="L42" s="304">
        <v>217</v>
      </c>
      <c r="M42" s="303">
        <v>50.465116279069768</v>
      </c>
      <c r="N42" s="304">
        <v>96</v>
      </c>
      <c r="O42" s="303">
        <v>22.325581395348838</v>
      </c>
      <c r="P42" s="643">
        <v>430</v>
      </c>
    </row>
    <row r="43" spans="1:16">
      <c r="A43" s="638">
        <v>5</v>
      </c>
      <c r="B43" s="185" t="s">
        <v>329</v>
      </c>
      <c r="C43" s="434">
        <v>222495</v>
      </c>
      <c r="D43" s="639">
        <v>103</v>
      </c>
      <c r="E43" s="68">
        <v>2.4031731217918804</v>
      </c>
      <c r="F43" s="65">
        <v>257</v>
      </c>
      <c r="G43" s="68">
        <v>5.9962669155389641</v>
      </c>
      <c r="H43" s="65">
        <v>410</v>
      </c>
      <c r="I43" s="68">
        <v>9.5660289314045723</v>
      </c>
      <c r="J43" s="65">
        <v>316</v>
      </c>
      <c r="K43" s="68">
        <v>7.372841810545963</v>
      </c>
      <c r="L43" s="65">
        <v>2018</v>
      </c>
      <c r="M43" s="68">
        <v>47.083527764815678</v>
      </c>
      <c r="N43" s="65">
        <v>1182</v>
      </c>
      <c r="O43" s="68">
        <v>27.57816145590294</v>
      </c>
      <c r="P43" s="640">
        <v>4286</v>
      </c>
    </row>
    <row r="44" spans="1:16" ht="15">
      <c r="A44" s="641">
        <v>4</v>
      </c>
      <c r="B44" s="339" t="s">
        <v>10</v>
      </c>
      <c r="C44" s="501">
        <v>2864</v>
      </c>
      <c r="D44" s="642">
        <v>0</v>
      </c>
      <c r="E44" s="303">
        <v>0</v>
      </c>
      <c r="F44" s="304">
        <v>0</v>
      </c>
      <c r="G44" s="303">
        <v>0</v>
      </c>
      <c r="H44" s="304">
        <v>3</v>
      </c>
      <c r="I44" s="303">
        <v>7.8947368421052628</v>
      </c>
      <c r="J44" s="304">
        <v>3</v>
      </c>
      <c r="K44" s="303">
        <v>7.8947368421052628</v>
      </c>
      <c r="L44" s="304">
        <v>14</v>
      </c>
      <c r="M44" s="303">
        <v>36.84210526315789</v>
      </c>
      <c r="N44" s="304">
        <v>18</v>
      </c>
      <c r="O44" s="303">
        <v>47.368421052631575</v>
      </c>
      <c r="P44" s="643">
        <v>38</v>
      </c>
    </row>
    <row r="45" spans="1:16" ht="15">
      <c r="A45" s="641">
        <v>42</v>
      </c>
      <c r="B45" s="339" t="s">
        <v>3111</v>
      </c>
      <c r="C45" s="501">
        <v>28279</v>
      </c>
      <c r="D45" s="642">
        <v>13</v>
      </c>
      <c r="E45" s="303">
        <v>2.5390625</v>
      </c>
      <c r="F45" s="304">
        <v>37</v>
      </c>
      <c r="G45" s="303">
        <v>7.2265625</v>
      </c>
      <c r="H45" s="304">
        <v>54</v>
      </c>
      <c r="I45" s="303">
        <v>10.546875</v>
      </c>
      <c r="J45" s="304">
        <v>27</v>
      </c>
      <c r="K45" s="303">
        <v>5.2734375</v>
      </c>
      <c r="L45" s="304">
        <v>218</v>
      </c>
      <c r="M45" s="303">
        <v>42.578125</v>
      </c>
      <c r="N45" s="304">
        <v>163</v>
      </c>
      <c r="O45" s="303">
        <v>31.8359375</v>
      </c>
      <c r="P45" s="643">
        <v>512</v>
      </c>
    </row>
    <row r="46" spans="1:16" ht="15">
      <c r="A46" s="641">
        <v>44</v>
      </c>
      <c r="B46" s="339" t="s">
        <v>30</v>
      </c>
      <c r="C46" s="501">
        <v>7508</v>
      </c>
      <c r="D46" s="642">
        <v>3</v>
      </c>
      <c r="E46" s="303">
        <v>3.4482758620689653</v>
      </c>
      <c r="F46" s="304">
        <v>1</v>
      </c>
      <c r="G46" s="303">
        <v>1.1494252873563218</v>
      </c>
      <c r="H46" s="304">
        <v>7</v>
      </c>
      <c r="I46" s="303">
        <v>8.0459770114942533</v>
      </c>
      <c r="J46" s="304">
        <v>4</v>
      </c>
      <c r="K46" s="303">
        <v>4.5977011494252871</v>
      </c>
      <c r="L46" s="304">
        <v>61</v>
      </c>
      <c r="M46" s="303">
        <v>70.114942528735639</v>
      </c>
      <c r="N46" s="304">
        <v>11</v>
      </c>
      <c r="O46" s="303">
        <v>12.643678160919542</v>
      </c>
      <c r="P46" s="643">
        <v>87</v>
      </c>
    </row>
    <row r="47" spans="1:16" ht="15">
      <c r="A47" s="641">
        <v>59</v>
      </c>
      <c r="B47" s="339" t="s">
        <v>39</v>
      </c>
      <c r="C47" s="501">
        <v>5314</v>
      </c>
      <c r="D47" s="642">
        <v>3</v>
      </c>
      <c r="E47" s="303">
        <v>2.7272727272727271</v>
      </c>
      <c r="F47" s="304">
        <v>5</v>
      </c>
      <c r="G47" s="303">
        <v>4.5454545454545459</v>
      </c>
      <c r="H47" s="304">
        <v>6</v>
      </c>
      <c r="I47" s="303">
        <v>5.4545454545454541</v>
      </c>
      <c r="J47" s="304">
        <v>8</v>
      </c>
      <c r="K47" s="303">
        <v>7.2727272727272725</v>
      </c>
      <c r="L47" s="304">
        <v>50</v>
      </c>
      <c r="M47" s="303">
        <v>45.454545454545453</v>
      </c>
      <c r="N47" s="304">
        <v>38</v>
      </c>
      <c r="O47" s="303">
        <v>34.545454545454547</v>
      </c>
      <c r="P47" s="643">
        <v>110</v>
      </c>
    </row>
    <row r="48" spans="1:16" ht="15">
      <c r="A48" s="641">
        <v>113</v>
      </c>
      <c r="B48" s="339" t="s">
        <v>55</v>
      </c>
      <c r="C48" s="501">
        <v>10089</v>
      </c>
      <c r="D48" s="642">
        <v>3</v>
      </c>
      <c r="E48" s="303">
        <v>2.6086956521739131</v>
      </c>
      <c r="F48" s="304">
        <v>6</v>
      </c>
      <c r="G48" s="303">
        <v>5.2173913043478262</v>
      </c>
      <c r="H48" s="304">
        <v>7</v>
      </c>
      <c r="I48" s="303">
        <v>6.0869565217391308</v>
      </c>
      <c r="J48" s="304">
        <v>3</v>
      </c>
      <c r="K48" s="303">
        <v>2.6086956521739131</v>
      </c>
      <c r="L48" s="304">
        <v>77</v>
      </c>
      <c r="M48" s="303">
        <v>66.956521739130437</v>
      </c>
      <c r="N48" s="304">
        <v>19</v>
      </c>
      <c r="O48" s="303">
        <v>16.521739130434781</v>
      </c>
      <c r="P48" s="643">
        <v>115</v>
      </c>
    </row>
    <row r="49" spans="1:16" ht="15">
      <c r="A49" s="641">
        <v>125</v>
      </c>
      <c r="B49" s="339" t="s">
        <v>59</v>
      </c>
      <c r="C49" s="501">
        <v>8940</v>
      </c>
      <c r="D49" s="642">
        <v>8</v>
      </c>
      <c r="E49" s="303">
        <v>5.5172413793103452</v>
      </c>
      <c r="F49" s="304">
        <v>7</v>
      </c>
      <c r="G49" s="303">
        <v>4.8275862068965516</v>
      </c>
      <c r="H49" s="304">
        <v>10</v>
      </c>
      <c r="I49" s="303">
        <v>6.8965517241379306</v>
      </c>
      <c r="J49" s="304">
        <v>13</v>
      </c>
      <c r="K49" s="303">
        <v>8.9655172413793096</v>
      </c>
      <c r="L49" s="304">
        <v>87</v>
      </c>
      <c r="M49" s="303">
        <v>60</v>
      </c>
      <c r="N49" s="304">
        <v>20</v>
      </c>
      <c r="O49" s="303">
        <v>13.793103448275861</v>
      </c>
      <c r="P49" s="643">
        <v>145</v>
      </c>
    </row>
    <row r="50" spans="1:16" ht="15">
      <c r="A50" s="641">
        <v>138</v>
      </c>
      <c r="B50" s="339" t="s">
        <v>65</v>
      </c>
      <c r="C50" s="501">
        <v>16287</v>
      </c>
      <c r="D50" s="642">
        <v>6</v>
      </c>
      <c r="E50" s="303">
        <v>1.8518518518518516</v>
      </c>
      <c r="F50" s="304">
        <v>18</v>
      </c>
      <c r="G50" s="303">
        <v>5.5555555555555554</v>
      </c>
      <c r="H50" s="304">
        <v>33</v>
      </c>
      <c r="I50" s="303">
        <v>10.185185185185185</v>
      </c>
      <c r="J50" s="304">
        <v>31</v>
      </c>
      <c r="K50" s="303">
        <v>9.5679012345679002</v>
      </c>
      <c r="L50" s="304">
        <v>169</v>
      </c>
      <c r="M50" s="303">
        <v>52.160493827160494</v>
      </c>
      <c r="N50" s="304">
        <v>67</v>
      </c>
      <c r="O50" s="303">
        <v>20.679012345679013</v>
      </c>
      <c r="P50" s="643">
        <v>324</v>
      </c>
    </row>
    <row r="51" spans="1:16" ht="15">
      <c r="A51" s="641">
        <v>234</v>
      </c>
      <c r="B51" s="339" t="s">
        <v>92</v>
      </c>
      <c r="C51" s="501">
        <v>24621</v>
      </c>
      <c r="D51" s="642">
        <v>9</v>
      </c>
      <c r="E51" s="303">
        <v>2.2670025188916876</v>
      </c>
      <c r="F51" s="304">
        <v>33</v>
      </c>
      <c r="G51" s="303">
        <v>8.3123425692695214</v>
      </c>
      <c r="H51" s="304">
        <v>44</v>
      </c>
      <c r="I51" s="303">
        <v>11.083123425692696</v>
      </c>
      <c r="J51" s="304">
        <v>30</v>
      </c>
      <c r="K51" s="303">
        <v>7.5566750629722925</v>
      </c>
      <c r="L51" s="304">
        <v>220</v>
      </c>
      <c r="M51" s="303">
        <v>55.415617128463481</v>
      </c>
      <c r="N51" s="304">
        <v>61</v>
      </c>
      <c r="O51" s="303">
        <v>15.365239294710328</v>
      </c>
      <c r="P51" s="643">
        <v>397</v>
      </c>
    </row>
    <row r="52" spans="1:16" ht="15">
      <c r="A52" s="641">
        <v>240</v>
      </c>
      <c r="B52" s="339" t="s">
        <v>97</v>
      </c>
      <c r="C52" s="501">
        <v>12708</v>
      </c>
      <c r="D52" s="642">
        <v>1</v>
      </c>
      <c r="E52" s="303">
        <v>0.40160642570281119</v>
      </c>
      <c r="F52" s="304">
        <v>1</v>
      </c>
      <c r="G52" s="303">
        <v>0.40160642570281119</v>
      </c>
      <c r="H52" s="304">
        <v>16</v>
      </c>
      <c r="I52" s="303">
        <v>6.425702811244979</v>
      </c>
      <c r="J52" s="304">
        <v>18</v>
      </c>
      <c r="K52" s="303">
        <v>7.2289156626506017</v>
      </c>
      <c r="L52" s="304">
        <v>95</v>
      </c>
      <c r="M52" s="303">
        <v>38.152610441767074</v>
      </c>
      <c r="N52" s="304">
        <v>118</v>
      </c>
      <c r="O52" s="303">
        <v>47.389558232931726</v>
      </c>
      <c r="P52" s="643">
        <v>249</v>
      </c>
    </row>
    <row r="53" spans="1:16" ht="15">
      <c r="A53" s="641">
        <v>284</v>
      </c>
      <c r="B53" s="339" t="s">
        <v>108</v>
      </c>
      <c r="C53" s="501">
        <v>21679</v>
      </c>
      <c r="D53" s="642">
        <v>26</v>
      </c>
      <c r="E53" s="303">
        <v>4.1269841269841265</v>
      </c>
      <c r="F53" s="304">
        <v>68</v>
      </c>
      <c r="G53" s="303">
        <v>10.793650793650794</v>
      </c>
      <c r="H53" s="304">
        <v>80</v>
      </c>
      <c r="I53" s="303">
        <v>12.698412698412698</v>
      </c>
      <c r="J53" s="304">
        <v>48</v>
      </c>
      <c r="K53" s="303">
        <v>7.6190476190476195</v>
      </c>
      <c r="L53" s="304">
        <v>248</v>
      </c>
      <c r="M53" s="303">
        <v>39.365079365079367</v>
      </c>
      <c r="N53" s="304">
        <v>160</v>
      </c>
      <c r="O53" s="303">
        <v>25.396825396825395</v>
      </c>
      <c r="P53" s="643">
        <v>630</v>
      </c>
    </row>
    <row r="54" spans="1:16" ht="15">
      <c r="A54" s="641">
        <v>306</v>
      </c>
      <c r="B54" s="339" t="s">
        <v>110</v>
      </c>
      <c r="C54" s="501">
        <v>6022</v>
      </c>
      <c r="D54" s="642">
        <v>1</v>
      </c>
      <c r="E54" s="303">
        <v>1.0204081632653061</v>
      </c>
      <c r="F54" s="304">
        <v>3</v>
      </c>
      <c r="G54" s="303">
        <v>3.0612244897959182</v>
      </c>
      <c r="H54" s="304">
        <v>12</v>
      </c>
      <c r="I54" s="303">
        <v>12.244897959183673</v>
      </c>
      <c r="J54" s="304">
        <v>6</v>
      </c>
      <c r="K54" s="303">
        <v>6.1224489795918364</v>
      </c>
      <c r="L54" s="304">
        <v>48</v>
      </c>
      <c r="M54" s="303">
        <v>48.979591836734691</v>
      </c>
      <c r="N54" s="304">
        <v>28</v>
      </c>
      <c r="O54" s="303">
        <v>28.571428571428569</v>
      </c>
      <c r="P54" s="643">
        <v>98</v>
      </c>
    </row>
    <row r="55" spans="1:16" ht="15">
      <c r="A55" s="641">
        <v>347</v>
      </c>
      <c r="B55" s="339" t="s">
        <v>124</v>
      </c>
      <c r="C55" s="501">
        <v>5650</v>
      </c>
      <c r="D55" s="642">
        <v>0</v>
      </c>
      <c r="E55" s="303">
        <v>0</v>
      </c>
      <c r="F55" s="304">
        <v>0</v>
      </c>
      <c r="G55" s="303">
        <v>0</v>
      </c>
      <c r="H55" s="304">
        <v>3</v>
      </c>
      <c r="I55" s="303">
        <v>3</v>
      </c>
      <c r="J55" s="304">
        <v>4</v>
      </c>
      <c r="K55" s="303">
        <v>4</v>
      </c>
      <c r="L55" s="304">
        <v>58</v>
      </c>
      <c r="M55" s="303">
        <v>57.999999999999993</v>
      </c>
      <c r="N55" s="304">
        <v>35</v>
      </c>
      <c r="O55" s="303">
        <v>35</v>
      </c>
      <c r="P55" s="643">
        <v>100</v>
      </c>
    </row>
    <row r="56" spans="1:16" ht="15">
      <c r="A56" s="641">
        <v>411</v>
      </c>
      <c r="B56" s="339" t="s">
        <v>145</v>
      </c>
      <c r="C56" s="501">
        <v>10567</v>
      </c>
      <c r="D56" s="642">
        <v>3</v>
      </c>
      <c r="E56" s="303">
        <v>1.4705882352941175</v>
      </c>
      <c r="F56" s="304">
        <v>9</v>
      </c>
      <c r="G56" s="303">
        <v>4.4117647058823533</v>
      </c>
      <c r="H56" s="304">
        <v>10</v>
      </c>
      <c r="I56" s="303">
        <v>4.9019607843137258</v>
      </c>
      <c r="J56" s="304">
        <v>12</v>
      </c>
      <c r="K56" s="303">
        <v>5.8823529411764701</v>
      </c>
      <c r="L56" s="304">
        <v>113</v>
      </c>
      <c r="M56" s="303">
        <v>55.392156862745104</v>
      </c>
      <c r="N56" s="304">
        <v>57</v>
      </c>
      <c r="O56" s="303">
        <v>27.941176470588236</v>
      </c>
      <c r="P56" s="643">
        <v>204</v>
      </c>
    </row>
    <row r="57" spans="1:16" ht="15">
      <c r="A57" s="641">
        <v>501</v>
      </c>
      <c r="B57" s="339" t="s">
        <v>163</v>
      </c>
      <c r="C57" s="501">
        <v>3325</v>
      </c>
      <c r="D57" s="642">
        <v>1</v>
      </c>
      <c r="E57" s="303">
        <v>1.8867924528301887</v>
      </c>
      <c r="F57" s="304">
        <v>0</v>
      </c>
      <c r="G57" s="303">
        <v>0</v>
      </c>
      <c r="H57" s="304">
        <v>0</v>
      </c>
      <c r="I57" s="303">
        <v>0</v>
      </c>
      <c r="J57" s="304">
        <v>4</v>
      </c>
      <c r="K57" s="303">
        <v>7.5471698113207548</v>
      </c>
      <c r="L57" s="304">
        <v>32</v>
      </c>
      <c r="M57" s="303">
        <v>60.377358490566039</v>
      </c>
      <c r="N57" s="304">
        <v>16</v>
      </c>
      <c r="O57" s="303">
        <v>30.188679245283019</v>
      </c>
      <c r="P57" s="643">
        <v>53</v>
      </c>
    </row>
    <row r="58" spans="1:16" ht="15">
      <c r="A58" s="641">
        <v>543</v>
      </c>
      <c r="B58" s="339" t="s">
        <v>167</v>
      </c>
      <c r="C58" s="501">
        <v>8677</v>
      </c>
      <c r="D58" s="642">
        <v>7</v>
      </c>
      <c r="E58" s="303">
        <v>3.6842105263157889</v>
      </c>
      <c r="F58" s="304">
        <v>12</v>
      </c>
      <c r="G58" s="303">
        <v>6.3157894736842106</v>
      </c>
      <c r="H58" s="304">
        <v>18</v>
      </c>
      <c r="I58" s="303">
        <v>9.4736842105263168</v>
      </c>
      <c r="J58" s="304">
        <v>22</v>
      </c>
      <c r="K58" s="303">
        <v>11.578947368421053</v>
      </c>
      <c r="L58" s="304">
        <v>119</v>
      </c>
      <c r="M58" s="303">
        <v>62.631578947368418</v>
      </c>
      <c r="N58" s="304">
        <v>12</v>
      </c>
      <c r="O58" s="303">
        <v>6.3157894736842106</v>
      </c>
      <c r="P58" s="643">
        <v>190</v>
      </c>
    </row>
    <row r="59" spans="1:16" ht="15">
      <c r="A59" s="641">
        <v>628</v>
      </c>
      <c r="B59" s="339" t="s">
        <v>183</v>
      </c>
      <c r="C59" s="501">
        <v>9717</v>
      </c>
      <c r="D59" s="642">
        <v>5</v>
      </c>
      <c r="E59" s="303">
        <v>2.2935779816513762</v>
      </c>
      <c r="F59" s="304">
        <v>17</v>
      </c>
      <c r="G59" s="303">
        <v>7.7981651376146797</v>
      </c>
      <c r="H59" s="304">
        <v>22</v>
      </c>
      <c r="I59" s="303">
        <v>10.091743119266056</v>
      </c>
      <c r="J59" s="304">
        <v>17</v>
      </c>
      <c r="K59" s="303">
        <v>7.7981651376146797</v>
      </c>
      <c r="L59" s="304">
        <v>116</v>
      </c>
      <c r="M59" s="303">
        <v>53.211009174311933</v>
      </c>
      <c r="N59" s="304">
        <v>41</v>
      </c>
      <c r="O59" s="303">
        <v>18.807339449541285</v>
      </c>
      <c r="P59" s="643">
        <v>218</v>
      </c>
    </row>
    <row r="60" spans="1:16" ht="15">
      <c r="A60" s="641">
        <v>656</v>
      </c>
      <c r="B60" s="339" t="s">
        <v>195</v>
      </c>
      <c r="C60" s="501">
        <v>16778</v>
      </c>
      <c r="D60" s="642">
        <v>4</v>
      </c>
      <c r="E60" s="303">
        <v>1.6064257028112447</v>
      </c>
      <c r="F60" s="304">
        <v>8</v>
      </c>
      <c r="G60" s="303">
        <v>3.2128514056224895</v>
      </c>
      <c r="H60" s="304">
        <v>20</v>
      </c>
      <c r="I60" s="303">
        <v>8.0321285140562253</v>
      </c>
      <c r="J60" s="304">
        <v>24</v>
      </c>
      <c r="K60" s="303">
        <v>9.6385542168674707</v>
      </c>
      <c r="L60" s="304">
        <v>87</v>
      </c>
      <c r="M60" s="303">
        <v>34.939759036144579</v>
      </c>
      <c r="N60" s="304">
        <v>106</v>
      </c>
      <c r="O60" s="303">
        <v>42.570281124497996</v>
      </c>
      <c r="P60" s="643">
        <v>249</v>
      </c>
    </row>
    <row r="61" spans="1:16" ht="15">
      <c r="A61" s="641">
        <v>761</v>
      </c>
      <c r="B61" s="339" t="s">
        <v>230</v>
      </c>
      <c r="C61" s="501">
        <v>16245</v>
      </c>
      <c r="D61" s="642">
        <v>9</v>
      </c>
      <c r="E61" s="303">
        <v>1.956521739130435</v>
      </c>
      <c r="F61" s="304">
        <v>26</v>
      </c>
      <c r="G61" s="303">
        <v>5.6521739130434785</v>
      </c>
      <c r="H61" s="304">
        <v>58</v>
      </c>
      <c r="I61" s="303">
        <v>12.608695652173912</v>
      </c>
      <c r="J61" s="304">
        <v>41</v>
      </c>
      <c r="K61" s="303">
        <v>8.9130434782608692</v>
      </c>
      <c r="L61" s="304">
        <v>137</v>
      </c>
      <c r="M61" s="303">
        <v>29.782608695652176</v>
      </c>
      <c r="N61" s="304">
        <v>189</v>
      </c>
      <c r="O61" s="303">
        <v>41.086956521739133</v>
      </c>
      <c r="P61" s="643">
        <v>460</v>
      </c>
    </row>
    <row r="62" spans="1:16" ht="15">
      <c r="A62" s="641">
        <v>842</v>
      </c>
      <c r="B62" s="339" t="s">
        <v>244</v>
      </c>
      <c r="C62" s="501">
        <v>7225</v>
      </c>
      <c r="D62" s="642">
        <v>1</v>
      </c>
      <c r="E62" s="303">
        <v>0.93457943925233633</v>
      </c>
      <c r="F62" s="304">
        <v>6</v>
      </c>
      <c r="G62" s="303">
        <v>5.6074766355140184</v>
      </c>
      <c r="H62" s="304">
        <v>7</v>
      </c>
      <c r="I62" s="303">
        <v>6.5420560747663545</v>
      </c>
      <c r="J62" s="304">
        <v>1</v>
      </c>
      <c r="K62" s="303">
        <v>0.93457943925233633</v>
      </c>
      <c r="L62" s="304">
        <v>69</v>
      </c>
      <c r="M62" s="303">
        <v>64.485981308411212</v>
      </c>
      <c r="N62" s="304">
        <v>23</v>
      </c>
      <c r="O62" s="303">
        <v>21.495327102803738</v>
      </c>
      <c r="P62" s="643">
        <v>107</v>
      </c>
    </row>
    <row r="63" spans="1:16">
      <c r="A63" s="638">
        <v>6</v>
      </c>
      <c r="B63" s="185" t="s">
        <v>349</v>
      </c>
      <c r="C63" s="434">
        <v>260186</v>
      </c>
      <c r="D63" s="639">
        <v>99</v>
      </c>
      <c r="E63" s="68">
        <v>2.3212192262602578</v>
      </c>
      <c r="F63" s="65">
        <v>219</v>
      </c>
      <c r="G63" s="68">
        <v>5.1348182883939035</v>
      </c>
      <c r="H63" s="65">
        <v>334</v>
      </c>
      <c r="I63" s="68">
        <v>7.8311840562719812</v>
      </c>
      <c r="J63" s="65">
        <v>336</v>
      </c>
      <c r="K63" s="68">
        <v>7.8780773739742083</v>
      </c>
      <c r="L63" s="65">
        <v>2125</v>
      </c>
      <c r="M63" s="68">
        <v>49.824150058616645</v>
      </c>
      <c r="N63" s="65">
        <v>1152</v>
      </c>
      <c r="O63" s="68">
        <v>27.010550996483001</v>
      </c>
      <c r="P63" s="640">
        <v>4265</v>
      </c>
    </row>
    <row r="64" spans="1:16" ht="15">
      <c r="A64" s="641">
        <v>38</v>
      </c>
      <c r="B64" s="339" t="s">
        <v>22</v>
      </c>
      <c r="C64" s="501">
        <v>12081</v>
      </c>
      <c r="D64" s="642">
        <v>2</v>
      </c>
      <c r="E64" s="303">
        <v>1.3605442176870748</v>
      </c>
      <c r="F64" s="304">
        <v>3</v>
      </c>
      <c r="G64" s="303">
        <v>2.0408163265306123</v>
      </c>
      <c r="H64" s="304">
        <v>7</v>
      </c>
      <c r="I64" s="303">
        <v>4.7619047619047619</v>
      </c>
      <c r="J64" s="304">
        <v>7</v>
      </c>
      <c r="K64" s="303">
        <v>4.7619047619047619</v>
      </c>
      <c r="L64" s="304">
        <v>98</v>
      </c>
      <c r="M64" s="303">
        <v>66.666666666666657</v>
      </c>
      <c r="N64" s="304">
        <v>30</v>
      </c>
      <c r="O64" s="303">
        <v>20.408163265306122</v>
      </c>
      <c r="P64" s="643">
        <v>147</v>
      </c>
    </row>
    <row r="65" spans="1:16" ht="15">
      <c r="A65" s="641">
        <v>86</v>
      </c>
      <c r="B65" s="339" t="s">
        <v>43</v>
      </c>
      <c r="C65" s="501">
        <v>6405</v>
      </c>
      <c r="D65" s="642">
        <v>2</v>
      </c>
      <c r="E65" s="303">
        <v>2.1739130434782608</v>
      </c>
      <c r="F65" s="304">
        <v>5</v>
      </c>
      <c r="G65" s="303">
        <v>5.4347826086956523</v>
      </c>
      <c r="H65" s="304">
        <v>4</v>
      </c>
      <c r="I65" s="303">
        <v>4.3478260869565215</v>
      </c>
      <c r="J65" s="304">
        <v>5</v>
      </c>
      <c r="K65" s="303">
        <v>5.4347826086956523</v>
      </c>
      <c r="L65" s="304">
        <v>53</v>
      </c>
      <c r="M65" s="303">
        <v>57.608695652173914</v>
      </c>
      <c r="N65" s="304">
        <v>23</v>
      </c>
      <c r="O65" s="303">
        <v>25</v>
      </c>
      <c r="P65" s="643">
        <v>92</v>
      </c>
    </row>
    <row r="66" spans="1:16" ht="15">
      <c r="A66" s="641">
        <v>107</v>
      </c>
      <c r="B66" s="339" t="s">
        <v>3112</v>
      </c>
      <c r="C66" s="501">
        <v>8504</v>
      </c>
      <c r="D66" s="642">
        <v>1</v>
      </c>
      <c r="E66" s="303">
        <v>0.55248618784530379</v>
      </c>
      <c r="F66" s="304">
        <v>10</v>
      </c>
      <c r="G66" s="303">
        <v>5.5248618784530388</v>
      </c>
      <c r="H66" s="304">
        <v>13</v>
      </c>
      <c r="I66" s="303">
        <v>7.1823204419889501</v>
      </c>
      <c r="J66" s="304">
        <v>12</v>
      </c>
      <c r="K66" s="303">
        <v>6.6298342541436464</v>
      </c>
      <c r="L66" s="304">
        <v>133</v>
      </c>
      <c r="M66" s="303">
        <v>73.480662983425418</v>
      </c>
      <c r="N66" s="304">
        <v>12</v>
      </c>
      <c r="O66" s="303">
        <v>6.6298342541436464</v>
      </c>
      <c r="P66" s="643">
        <v>181</v>
      </c>
    </row>
    <row r="67" spans="1:16" ht="15">
      <c r="A67" s="641">
        <v>134</v>
      </c>
      <c r="B67" s="339" t="s">
        <v>63</v>
      </c>
      <c r="C67" s="501">
        <v>9680</v>
      </c>
      <c r="D67" s="642">
        <v>2</v>
      </c>
      <c r="E67" s="303">
        <v>1.5037593984962405</v>
      </c>
      <c r="F67" s="304">
        <v>4</v>
      </c>
      <c r="G67" s="303">
        <v>3.007518796992481</v>
      </c>
      <c r="H67" s="304">
        <v>6</v>
      </c>
      <c r="I67" s="303">
        <v>4.5112781954887211</v>
      </c>
      <c r="J67" s="304">
        <v>11</v>
      </c>
      <c r="K67" s="303">
        <v>8.2706766917293226</v>
      </c>
      <c r="L67" s="304">
        <v>97</v>
      </c>
      <c r="M67" s="303">
        <v>72.932330827067673</v>
      </c>
      <c r="N67" s="304">
        <v>13</v>
      </c>
      <c r="O67" s="303">
        <v>9.7744360902255636</v>
      </c>
      <c r="P67" s="643">
        <v>133</v>
      </c>
    </row>
    <row r="68" spans="1:16" ht="15">
      <c r="A68" s="641">
        <v>150</v>
      </c>
      <c r="B68" s="339" t="s">
        <v>3113</v>
      </c>
      <c r="C68" s="501">
        <v>4160</v>
      </c>
      <c r="D68" s="642">
        <v>0</v>
      </c>
      <c r="E68" s="303">
        <v>0</v>
      </c>
      <c r="F68" s="304">
        <v>6</v>
      </c>
      <c r="G68" s="303">
        <v>4.6875</v>
      </c>
      <c r="H68" s="304">
        <v>11</v>
      </c>
      <c r="I68" s="303">
        <v>8.59375</v>
      </c>
      <c r="J68" s="304">
        <v>7</v>
      </c>
      <c r="K68" s="303">
        <v>5.46875</v>
      </c>
      <c r="L68" s="304">
        <v>35</v>
      </c>
      <c r="M68" s="303">
        <v>27.34375</v>
      </c>
      <c r="N68" s="304">
        <v>69</v>
      </c>
      <c r="O68" s="303">
        <v>53.90625</v>
      </c>
      <c r="P68" s="643">
        <v>128</v>
      </c>
    </row>
    <row r="69" spans="1:16" ht="15">
      <c r="A69" s="641">
        <v>237</v>
      </c>
      <c r="B69" s="339" t="s">
        <v>95</v>
      </c>
      <c r="C69" s="501">
        <v>20645</v>
      </c>
      <c r="D69" s="642">
        <v>3</v>
      </c>
      <c r="E69" s="303">
        <v>1.3953488372093024</v>
      </c>
      <c r="F69" s="304">
        <v>8</v>
      </c>
      <c r="G69" s="303">
        <v>3.7209302325581395</v>
      </c>
      <c r="H69" s="304">
        <v>11</v>
      </c>
      <c r="I69" s="303">
        <v>5.1162790697674421</v>
      </c>
      <c r="J69" s="304">
        <v>13</v>
      </c>
      <c r="K69" s="303">
        <v>6.0465116279069768</v>
      </c>
      <c r="L69" s="304">
        <v>106</v>
      </c>
      <c r="M69" s="303">
        <v>49.302325581395351</v>
      </c>
      <c r="N69" s="304">
        <v>74</v>
      </c>
      <c r="O69" s="303">
        <v>34.418604651162795</v>
      </c>
      <c r="P69" s="643">
        <v>215</v>
      </c>
    </row>
    <row r="70" spans="1:16" ht="15">
      <c r="A70" s="641">
        <v>264</v>
      </c>
      <c r="B70" s="339" t="s">
        <v>102</v>
      </c>
      <c r="C70" s="501">
        <v>12285</v>
      </c>
      <c r="D70" s="642">
        <v>1</v>
      </c>
      <c r="E70" s="303">
        <v>0.76335877862595414</v>
      </c>
      <c r="F70" s="304">
        <v>1</v>
      </c>
      <c r="G70" s="303">
        <v>0.76335877862595414</v>
      </c>
      <c r="H70" s="304">
        <v>10</v>
      </c>
      <c r="I70" s="303">
        <v>7.6335877862595423</v>
      </c>
      <c r="J70" s="304">
        <v>16</v>
      </c>
      <c r="K70" s="303">
        <v>12.213740458015266</v>
      </c>
      <c r="L70" s="304">
        <v>71</v>
      </c>
      <c r="M70" s="303">
        <v>54.198473282442748</v>
      </c>
      <c r="N70" s="304">
        <v>32</v>
      </c>
      <c r="O70" s="303">
        <v>24.427480916030532</v>
      </c>
      <c r="P70" s="643">
        <v>131</v>
      </c>
    </row>
    <row r="71" spans="1:16" ht="15">
      <c r="A71" s="641">
        <v>310</v>
      </c>
      <c r="B71" s="339" t="s">
        <v>114</v>
      </c>
      <c r="C71" s="501">
        <v>10390</v>
      </c>
      <c r="D71" s="642">
        <v>4</v>
      </c>
      <c r="E71" s="303">
        <v>2.8985507246376812</v>
      </c>
      <c r="F71" s="304">
        <v>4</v>
      </c>
      <c r="G71" s="303">
        <v>2.8985507246376812</v>
      </c>
      <c r="H71" s="304">
        <v>7</v>
      </c>
      <c r="I71" s="303">
        <v>5.0724637681159424</v>
      </c>
      <c r="J71" s="304">
        <v>10</v>
      </c>
      <c r="K71" s="303">
        <v>7.2463768115942031</v>
      </c>
      <c r="L71" s="304">
        <v>61</v>
      </c>
      <c r="M71" s="303">
        <v>44.20289855072464</v>
      </c>
      <c r="N71" s="304">
        <v>52</v>
      </c>
      <c r="O71" s="303">
        <v>37.681159420289859</v>
      </c>
      <c r="P71" s="643">
        <v>138</v>
      </c>
    </row>
    <row r="72" spans="1:16" ht="15">
      <c r="A72" s="641">
        <v>315</v>
      </c>
      <c r="B72" s="339" t="s">
        <v>118</v>
      </c>
      <c r="C72" s="501">
        <v>6980</v>
      </c>
      <c r="D72" s="642">
        <v>2</v>
      </c>
      <c r="E72" s="303">
        <v>2.3529411764705883</v>
      </c>
      <c r="F72" s="304">
        <v>6</v>
      </c>
      <c r="G72" s="303">
        <v>7.0588235294117645</v>
      </c>
      <c r="H72" s="304">
        <v>2</v>
      </c>
      <c r="I72" s="303">
        <v>2.3529411764705883</v>
      </c>
      <c r="J72" s="304">
        <v>4</v>
      </c>
      <c r="K72" s="303">
        <v>4.7058823529411766</v>
      </c>
      <c r="L72" s="304">
        <v>52</v>
      </c>
      <c r="M72" s="303">
        <v>61.176470588235297</v>
      </c>
      <c r="N72" s="304">
        <v>19</v>
      </c>
      <c r="O72" s="303">
        <v>22.352941176470591</v>
      </c>
      <c r="P72" s="643">
        <v>85</v>
      </c>
    </row>
    <row r="73" spans="1:16" ht="15">
      <c r="A73" s="641">
        <v>361</v>
      </c>
      <c r="B73" s="339" t="s">
        <v>131</v>
      </c>
      <c r="C73" s="501">
        <v>29103</v>
      </c>
      <c r="D73" s="642">
        <v>15</v>
      </c>
      <c r="E73" s="303">
        <v>2.8571428571428572</v>
      </c>
      <c r="F73" s="304">
        <v>32</v>
      </c>
      <c r="G73" s="303">
        <v>6.0952380952380949</v>
      </c>
      <c r="H73" s="304">
        <v>47</v>
      </c>
      <c r="I73" s="303">
        <v>8.9523809523809526</v>
      </c>
      <c r="J73" s="304">
        <v>45</v>
      </c>
      <c r="K73" s="303">
        <v>8.5714285714285712</v>
      </c>
      <c r="L73" s="304">
        <v>311</v>
      </c>
      <c r="M73" s="303">
        <v>59.238095238095234</v>
      </c>
      <c r="N73" s="304">
        <v>75</v>
      </c>
      <c r="O73" s="303">
        <v>14.285714285714285</v>
      </c>
      <c r="P73" s="643">
        <v>525</v>
      </c>
    </row>
    <row r="74" spans="1:16" ht="15">
      <c r="A74" s="641">
        <v>647</v>
      </c>
      <c r="B74" s="339" t="s">
        <v>3114</v>
      </c>
      <c r="C74" s="501">
        <v>7625</v>
      </c>
      <c r="D74" s="642">
        <v>1</v>
      </c>
      <c r="E74" s="303">
        <v>0.75757575757575757</v>
      </c>
      <c r="F74" s="304">
        <v>8</v>
      </c>
      <c r="G74" s="303">
        <v>6.0606060606060606</v>
      </c>
      <c r="H74" s="304">
        <v>11</v>
      </c>
      <c r="I74" s="303">
        <v>8.3333333333333321</v>
      </c>
      <c r="J74" s="304">
        <v>11</v>
      </c>
      <c r="K74" s="303">
        <v>8.3333333333333321</v>
      </c>
      <c r="L74" s="304">
        <v>72</v>
      </c>
      <c r="M74" s="303">
        <v>54.54545454545454</v>
      </c>
      <c r="N74" s="304">
        <v>29</v>
      </c>
      <c r="O74" s="303">
        <v>21.969696969696969</v>
      </c>
      <c r="P74" s="643">
        <v>132</v>
      </c>
    </row>
    <row r="75" spans="1:16" ht="15">
      <c r="A75" s="641">
        <v>658</v>
      </c>
      <c r="B75" s="339" t="s">
        <v>3115</v>
      </c>
      <c r="C75" s="501">
        <v>3943</v>
      </c>
      <c r="D75" s="642">
        <v>1</v>
      </c>
      <c r="E75" s="303">
        <v>1.0309278350515463</v>
      </c>
      <c r="F75" s="304">
        <v>6</v>
      </c>
      <c r="G75" s="303">
        <v>6.1855670103092786</v>
      </c>
      <c r="H75" s="304">
        <v>11</v>
      </c>
      <c r="I75" s="303">
        <v>11.340206185567011</v>
      </c>
      <c r="J75" s="304">
        <v>17</v>
      </c>
      <c r="K75" s="303">
        <v>17.525773195876287</v>
      </c>
      <c r="L75" s="304">
        <v>45</v>
      </c>
      <c r="M75" s="303">
        <v>46.391752577319586</v>
      </c>
      <c r="N75" s="304">
        <v>17</v>
      </c>
      <c r="O75" s="303">
        <v>17.525773195876287</v>
      </c>
      <c r="P75" s="643">
        <v>97</v>
      </c>
    </row>
    <row r="76" spans="1:16" ht="15">
      <c r="A76" s="641">
        <v>664</v>
      </c>
      <c r="B76" s="339" t="s">
        <v>3116</v>
      </c>
      <c r="C76" s="501">
        <v>23972</v>
      </c>
      <c r="D76" s="642">
        <v>8</v>
      </c>
      <c r="E76" s="303">
        <v>1.9753086419753085</v>
      </c>
      <c r="F76" s="304">
        <v>15</v>
      </c>
      <c r="G76" s="303">
        <v>3.7037037037037033</v>
      </c>
      <c r="H76" s="304">
        <v>37</v>
      </c>
      <c r="I76" s="303">
        <v>9.1358024691358022</v>
      </c>
      <c r="J76" s="304">
        <v>46</v>
      </c>
      <c r="K76" s="303">
        <v>11.358024691358025</v>
      </c>
      <c r="L76" s="304">
        <v>142</v>
      </c>
      <c r="M76" s="303">
        <v>35.061728395061728</v>
      </c>
      <c r="N76" s="304">
        <v>157</v>
      </c>
      <c r="O76" s="303">
        <v>38.765432098765437</v>
      </c>
      <c r="P76" s="643">
        <v>405</v>
      </c>
    </row>
    <row r="77" spans="1:16" ht="15">
      <c r="A77" s="641">
        <v>686</v>
      </c>
      <c r="B77" s="339" t="s">
        <v>219</v>
      </c>
      <c r="C77" s="501">
        <v>39667</v>
      </c>
      <c r="D77" s="642">
        <v>14</v>
      </c>
      <c r="E77" s="303">
        <v>2.2544283413848629</v>
      </c>
      <c r="F77" s="304">
        <v>33</v>
      </c>
      <c r="G77" s="303">
        <v>5.3140096618357484</v>
      </c>
      <c r="H77" s="304">
        <v>49</v>
      </c>
      <c r="I77" s="303">
        <v>7.8904991948470213</v>
      </c>
      <c r="J77" s="304">
        <v>41</v>
      </c>
      <c r="K77" s="303">
        <v>6.6022544283413849</v>
      </c>
      <c r="L77" s="304">
        <v>268</v>
      </c>
      <c r="M77" s="303">
        <v>43.156199677938808</v>
      </c>
      <c r="N77" s="304">
        <v>216</v>
      </c>
      <c r="O77" s="303">
        <v>34.782608695652172</v>
      </c>
      <c r="P77" s="643">
        <v>621</v>
      </c>
    </row>
    <row r="78" spans="1:16" ht="15">
      <c r="A78" s="641">
        <v>819</v>
      </c>
      <c r="B78" s="339" t="s">
        <v>240</v>
      </c>
      <c r="C78" s="501">
        <v>5281</v>
      </c>
      <c r="D78" s="642">
        <v>1</v>
      </c>
      <c r="E78" s="303">
        <v>0.90909090909090906</v>
      </c>
      <c r="F78" s="304">
        <v>4</v>
      </c>
      <c r="G78" s="303">
        <v>3.6363636363636362</v>
      </c>
      <c r="H78" s="304">
        <v>9</v>
      </c>
      <c r="I78" s="303">
        <v>8.1818181818181817</v>
      </c>
      <c r="J78" s="304">
        <v>6</v>
      </c>
      <c r="K78" s="303">
        <v>5.4545454545454541</v>
      </c>
      <c r="L78" s="304">
        <v>75</v>
      </c>
      <c r="M78" s="303">
        <v>68.181818181818173</v>
      </c>
      <c r="N78" s="304">
        <v>15</v>
      </c>
      <c r="O78" s="303">
        <v>13.636363636363635</v>
      </c>
      <c r="P78" s="643">
        <v>110</v>
      </c>
    </row>
    <row r="79" spans="1:16" ht="15">
      <c r="A79" s="641">
        <v>854</v>
      </c>
      <c r="B79" s="339" t="s">
        <v>248</v>
      </c>
      <c r="C79" s="501">
        <v>14769</v>
      </c>
      <c r="D79" s="642">
        <v>4</v>
      </c>
      <c r="E79" s="303">
        <v>1.5873015873015872</v>
      </c>
      <c r="F79" s="304">
        <v>9</v>
      </c>
      <c r="G79" s="303">
        <v>3.5714285714285712</v>
      </c>
      <c r="H79" s="304">
        <v>18</v>
      </c>
      <c r="I79" s="303">
        <v>7.1428571428571423</v>
      </c>
      <c r="J79" s="304">
        <v>15</v>
      </c>
      <c r="K79" s="303">
        <v>5.9523809523809517</v>
      </c>
      <c r="L79" s="304">
        <v>174</v>
      </c>
      <c r="M79" s="303">
        <v>69.047619047619051</v>
      </c>
      <c r="N79" s="304">
        <v>32</v>
      </c>
      <c r="O79" s="303">
        <v>12.698412698412698</v>
      </c>
      <c r="P79" s="643">
        <v>252</v>
      </c>
    </row>
    <row r="80" spans="1:16" ht="15">
      <c r="A80" s="641">
        <v>887</v>
      </c>
      <c r="B80" s="339" t="s">
        <v>261</v>
      </c>
      <c r="C80" s="501">
        <v>44696</v>
      </c>
      <c r="D80" s="642">
        <v>38</v>
      </c>
      <c r="E80" s="303">
        <v>4.3528064146620844</v>
      </c>
      <c r="F80" s="304">
        <v>65</v>
      </c>
      <c r="G80" s="303">
        <v>7.4455899198167241</v>
      </c>
      <c r="H80" s="304">
        <v>81</v>
      </c>
      <c r="I80" s="303">
        <v>9.2783505154639183</v>
      </c>
      <c r="J80" s="304">
        <v>70</v>
      </c>
      <c r="K80" s="303">
        <v>8.0183276059564719</v>
      </c>
      <c r="L80" s="304">
        <v>332</v>
      </c>
      <c r="M80" s="303">
        <v>38.029782359679267</v>
      </c>
      <c r="N80" s="304">
        <v>287</v>
      </c>
      <c r="O80" s="303">
        <v>32.875143184421532</v>
      </c>
      <c r="P80" s="643">
        <v>873</v>
      </c>
    </row>
    <row r="81" spans="1:16">
      <c r="A81" s="638">
        <v>7</v>
      </c>
      <c r="B81" s="185" t="s">
        <v>367</v>
      </c>
      <c r="C81" s="434">
        <v>728581</v>
      </c>
      <c r="D81" s="639">
        <v>183</v>
      </c>
      <c r="E81" s="68">
        <v>2.0165289256198347</v>
      </c>
      <c r="F81" s="65">
        <v>407</v>
      </c>
      <c r="G81" s="68">
        <v>4.4848484848484844</v>
      </c>
      <c r="H81" s="65">
        <v>712</v>
      </c>
      <c r="I81" s="68">
        <v>7.8457300275482087</v>
      </c>
      <c r="J81" s="65">
        <v>744</v>
      </c>
      <c r="K81" s="68">
        <v>8.1983471074380176</v>
      </c>
      <c r="L81" s="65">
        <v>3826</v>
      </c>
      <c r="M81" s="68">
        <v>42.159779614325075</v>
      </c>
      <c r="N81" s="65">
        <v>3203</v>
      </c>
      <c r="O81" s="68">
        <v>35.294765840220386</v>
      </c>
      <c r="P81" s="640">
        <v>9075</v>
      </c>
    </row>
    <row r="82" spans="1:16" ht="15">
      <c r="A82" s="641">
        <v>2</v>
      </c>
      <c r="B82" s="339" t="s">
        <v>8</v>
      </c>
      <c r="C82" s="501">
        <v>21246</v>
      </c>
      <c r="D82" s="642">
        <v>9</v>
      </c>
      <c r="E82" s="303">
        <v>1.9607843137254901</v>
      </c>
      <c r="F82" s="304">
        <v>15</v>
      </c>
      <c r="G82" s="303">
        <v>3.2679738562091507</v>
      </c>
      <c r="H82" s="304">
        <v>31</v>
      </c>
      <c r="I82" s="303">
        <v>6.7538126361655779</v>
      </c>
      <c r="J82" s="304">
        <v>35</v>
      </c>
      <c r="K82" s="303">
        <v>7.6252723311546839</v>
      </c>
      <c r="L82" s="304">
        <v>188</v>
      </c>
      <c r="M82" s="303">
        <v>40.958605664488019</v>
      </c>
      <c r="N82" s="304">
        <v>181</v>
      </c>
      <c r="O82" s="303">
        <v>39.433551198257085</v>
      </c>
      <c r="P82" s="643">
        <v>459</v>
      </c>
    </row>
    <row r="83" spans="1:16" ht="15">
      <c r="A83" s="641">
        <v>21</v>
      </c>
      <c r="B83" s="339" t="s">
        <v>12</v>
      </c>
      <c r="C83" s="501">
        <v>4920</v>
      </c>
      <c r="D83" s="642">
        <v>1</v>
      </c>
      <c r="E83" s="303">
        <v>1.7241379310344827</v>
      </c>
      <c r="F83" s="304">
        <v>3</v>
      </c>
      <c r="G83" s="303">
        <v>5.1724137931034484</v>
      </c>
      <c r="H83" s="304">
        <v>2</v>
      </c>
      <c r="I83" s="303">
        <v>3.4482758620689653</v>
      </c>
      <c r="J83" s="304">
        <v>5</v>
      </c>
      <c r="K83" s="303">
        <v>8.6206896551724146</v>
      </c>
      <c r="L83" s="304">
        <v>33</v>
      </c>
      <c r="M83" s="303">
        <v>56.896551724137936</v>
      </c>
      <c r="N83" s="304">
        <v>14</v>
      </c>
      <c r="O83" s="303">
        <v>24.137931034482758</v>
      </c>
      <c r="P83" s="643">
        <v>58</v>
      </c>
    </row>
    <row r="84" spans="1:16" ht="15">
      <c r="A84" s="641">
        <v>55</v>
      </c>
      <c r="B84" s="339" t="s">
        <v>3117</v>
      </c>
      <c r="C84" s="501">
        <v>7902</v>
      </c>
      <c r="D84" s="642">
        <v>9</v>
      </c>
      <c r="E84" s="303">
        <v>4.7368421052631584</v>
      </c>
      <c r="F84" s="304">
        <v>14</v>
      </c>
      <c r="G84" s="303">
        <v>7.3684210526315779</v>
      </c>
      <c r="H84" s="304">
        <v>28</v>
      </c>
      <c r="I84" s="303">
        <v>14.736842105263156</v>
      </c>
      <c r="J84" s="304">
        <v>15</v>
      </c>
      <c r="K84" s="303">
        <v>7.8947368421052628</v>
      </c>
      <c r="L84" s="304">
        <v>93</v>
      </c>
      <c r="M84" s="303">
        <v>48.947368421052637</v>
      </c>
      <c r="N84" s="304">
        <v>31</v>
      </c>
      <c r="O84" s="303">
        <v>16.315789473684212</v>
      </c>
      <c r="P84" s="643">
        <v>190</v>
      </c>
    </row>
    <row r="85" spans="1:16" ht="15">
      <c r="A85" s="641">
        <v>148</v>
      </c>
      <c r="B85" s="339" t="s">
        <v>73</v>
      </c>
      <c r="C85" s="501">
        <v>65553</v>
      </c>
      <c r="D85" s="642">
        <v>10</v>
      </c>
      <c r="E85" s="303">
        <v>1.4184397163120568</v>
      </c>
      <c r="F85" s="304">
        <v>26</v>
      </c>
      <c r="G85" s="303">
        <v>3.6879432624113475</v>
      </c>
      <c r="H85" s="304">
        <v>45</v>
      </c>
      <c r="I85" s="303">
        <v>6.3829787234042552</v>
      </c>
      <c r="J85" s="304">
        <v>83</v>
      </c>
      <c r="K85" s="303">
        <v>11.773049645390071</v>
      </c>
      <c r="L85" s="304">
        <v>277</v>
      </c>
      <c r="M85" s="303">
        <v>39.290780141843975</v>
      </c>
      <c r="N85" s="304">
        <v>264</v>
      </c>
      <c r="O85" s="303">
        <v>37.446808510638299</v>
      </c>
      <c r="P85" s="643">
        <v>705</v>
      </c>
    </row>
    <row r="86" spans="1:16" ht="15">
      <c r="A86" s="641">
        <v>197</v>
      </c>
      <c r="B86" s="339" t="s">
        <v>84</v>
      </c>
      <c r="C86" s="501">
        <v>15534</v>
      </c>
      <c r="D86" s="642">
        <v>5</v>
      </c>
      <c r="E86" s="303">
        <v>1.7857142857142856</v>
      </c>
      <c r="F86" s="304">
        <v>11</v>
      </c>
      <c r="G86" s="303">
        <v>3.9285714285714284</v>
      </c>
      <c r="H86" s="304">
        <v>24</v>
      </c>
      <c r="I86" s="303">
        <v>8.5714285714285712</v>
      </c>
      <c r="J86" s="304">
        <v>19</v>
      </c>
      <c r="K86" s="303">
        <v>6.7857142857142856</v>
      </c>
      <c r="L86" s="304">
        <v>138</v>
      </c>
      <c r="M86" s="303">
        <v>49.285714285714292</v>
      </c>
      <c r="N86" s="304">
        <v>83</v>
      </c>
      <c r="O86" s="303">
        <v>29.642857142857142</v>
      </c>
      <c r="P86" s="643">
        <v>280</v>
      </c>
    </row>
    <row r="87" spans="1:16" ht="15">
      <c r="A87" s="641">
        <v>206</v>
      </c>
      <c r="B87" s="339" t="s">
        <v>86</v>
      </c>
      <c r="C87" s="501">
        <v>4983</v>
      </c>
      <c r="D87" s="642">
        <v>1</v>
      </c>
      <c r="E87" s="303">
        <v>1.4084507042253522</v>
      </c>
      <c r="F87" s="304">
        <v>3</v>
      </c>
      <c r="G87" s="303">
        <v>4.225352112676056</v>
      </c>
      <c r="H87" s="304">
        <v>5</v>
      </c>
      <c r="I87" s="303">
        <v>7.042253521126761</v>
      </c>
      <c r="J87" s="304">
        <v>5</v>
      </c>
      <c r="K87" s="303">
        <v>7.042253521126761</v>
      </c>
      <c r="L87" s="304">
        <v>40</v>
      </c>
      <c r="M87" s="303">
        <v>56.338028169014088</v>
      </c>
      <c r="N87" s="304">
        <v>17</v>
      </c>
      <c r="O87" s="303">
        <v>23.943661971830984</v>
      </c>
      <c r="P87" s="643">
        <v>71</v>
      </c>
    </row>
    <row r="88" spans="1:16" ht="15">
      <c r="A88" s="641">
        <v>313</v>
      </c>
      <c r="B88" s="339" t="s">
        <v>3118</v>
      </c>
      <c r="C88" s="501">
        <v>10226</v>
      </c>
      <c r="D88" s="642">
        <v>5</v>
      </c>
      <c r="E88" s="303">
        <v>2.6595744680851063</v>
      </c>
      <c r="F88" s="304">
        <v>9</v>
      </c>
      <c r="G88" s="303">
        <v>4.7872340425531918</v>
      </c>
      <c r="H88" s="304">
        <v>11</v>
      </c>
      <c r="I88" s="303">
        <v>5.8510638297872344</v>
      </c>
      <c r="J88" s="304">
        <v>7</v>
      </c>
      <c r="K88" s="303">
        <v>3.7234042553191489</v>
      </c>
      <c r="L88" s="304">
        <v>95</v>
      </c>
      <c r="M88" s="303">
        <v>50.531914893617028</v>
      </c>
      <c r="N88" s="304">
        <v>61</v>
      </c>
      <c r="O88" s="303">
        <v>32.446808510638299</v>
      </c>
      <c r="P88" s="643">
        <v>188</v>
      </c>
    </row>
    <row r="89" spans="1:16" ht="15">
      <c r="A89" s="641">
        <v>318</v>
      </c>
      <c r="B89" s="339" t="s">
        <v>120</v>
      </c>
      <c r="C89" s="501">
        <v>60921</v>
      </c>
      <c r="D89" s="642">
        <v>1</v>
      </c>
      <c r="E89" s="303">
        <v>0.23148148148148145</v>
      </c>
      <c r="F89" s="304">
        <v>13</v>
      </c>
      <c r="G89" s="303">
        <v>3.0092592592592591</v>
      </c>
      <c r="H89" s="304">
        <v>23</v>
      </c>
      <c r="I89" s="303">
        <v>5.3240740740740744</v>
      </c>
      <c r="J89" s="304">
        <v>33</v>
      </c>
      <c r="K89" s="303">
        <v>7.6388888888888893</v>
      </c>
      <c r="L89" s="304">
        <v>192</v>
      </c>
      <c r="M89" s="303">
        <v>44.444444444444443</v>
      </c>
      <c r="N89" s="304">
        <v>170</v>
      </c>
      <c r="O89" s="303">
        <v>39.351851851851855</v>
      </c>
      <c r="P89" s="643">
        <v>432</v>
      </c>
    </row>
    <row r="90" spans="1:16" ht="15">
      <c r="A90" s="641">
        <v>321</v>
      </c>
      <c r="B90" s="339" t="s">
        <v>122</v>
      </c>
      <c r="C90" s="501">
        <v>9121</v>
      </c>
      <c r="D90" s="642">
        <v>6</v>
      </c>
      <c r="E90" s="303">
        <v>5.9405940594059405</v>
      </c>
      <c r="F90" s="304">
        <v>4</v>
      </c>
      <c r="G90" s="303">
        <v>3.9603960396039604</v>
      </c>
      <c r="H90" s="304">
        <v>3</v>
      </c>
      <c r="I90" s="303">
        <v>2.9702970297029703</v>
      </c>
      <c r="J90" s="304">
        <v>8</v>
      </c>
      <c r="K90" s="303">
        <v>7.9207920792079207</v>
      </c>
      <c r="L90" s="304">
        <v>58</v>
      </c>
      <c r="M90" s="303">
        <v>57.42574257425742</v>
      </c>
      <c r="N90" s="304">
        <v>22</v>
      </c>
      <c r="O90" s="303">
        <v>21.782178217821784</v>
      </c>
      <c r="P90" s="643">
        <v>101</v>
      </c>
    </row>
    <row r="91" spans="1:16" ht="15">
      <c r="A91" s="641">
        <v>376</v>
      </c>
      <c r="B91" s="339" t="s">
        <v>3119</v>
      </c>
      <c r="C91" s="501">
        <v>71570</v>
      </c>
      <c r="D91" s="642">
        <v>9</v>
      </c>
      <c r="E91" s="303">
        <v>1.2987012987012987</v>
      </c>
      <c r="F91" s="304">
        <v>23</v>
      </c>
      <c r="G91" s="303">
        <v>3.318903318903319</v>
      </c>
      <c r="H91" s="304">
        <v>58</v>
      </c>
      <c r="I91" s="303">
        <v>8.3694083694083687</v>
      </c>
      <c r="J91" s="304">
        <v>52</v>
      </c>
      <c r="K91" s="303">
        <v>7.5036075036075038</v>
      </c>
      <c r="L91" s="304">
        <v>260</v>
      </c>
      <c r="M91" s="303">
        <v>37.518037518037517</v>
      </c>
      <c r="N91" s="304">
        <v>291</v>
      </c>
      <c r="O91" s="303">
        <v>41.99134199134199</v>
      </c>
      <c r="P91" s="643">
        <v>693</v>
      </c>
    </row>
    <row r="92" spans="1:16" ht="15">
      <c r="A92" s="641">
        <v>400</v>
      </c>
      <c r="B92" s="339" t="s">
        <v>3120</v>
      </c>
      <c r="C92" s="501">
        <v>23455</v>
      </c>
      <c r="D92" s="642">
        <v>7</v>
      </c>
      <c r="E92" s="303">
        <v>2.8571428571428572</v>
      </c>
      <c r="F92" s="304">
        <v>10</v>
      </c>
      <c r="G92" s="303">
        <v>4.0816326530612246</v>
      </c>
      <c r="H92" s="304">
        <v>25</v>
      </c>
      <c r="I92" s="303">
        <v>10.204081632653061</v>
      </c>
      <c r="J92" s="304">
        <v>13</v>
      </c>
      <c r="K92" s="303">
        <v>5.3061224489795915</v>
      </c>
      <c r="L92" s="304">
        <v>128</v>
      </c>
      <c r="M92" s="303">
        <v>52.244897959183675</v>
      </c>
      <c r="N92" s="304">
        <v>62</v>
      </c>
      <c r="O92" s="303">
        <v>25.30612244897959</v>
      </c>
      <c r="P92" s="643">
        <v>245</v>
      </c>
    </row>
    <row r="93" spans="1:16" ht="15">
      <c r="A93" s="641">
        <v>440</v>
      </c>
      <c r="B93" s="339" t="s">
        <v>149</v>
      </c>
      <c r="C93" s="501">
        <v>71117</v>
      </c>
      <c r="D93" s="642">
        <v>20</v>
      </c>
      <c r="E93" s="303">
        <v>2.2573363431151243</v>
      </c>
      <c r="F93" s="304">
        <v>40</v>
      </c>
      <c r="G93" s="303">
        <v>4.5146726862302486</v>
      </c>
      <c r="H93" s="304">
        <v>83</v>
      </c>
      <c r="I93" s="303">
        <v>9.367945823927764</v>
      </c>
      <c r="J93" s="304">
        <v>97</v>
      </c>
      <c r="K93" s="303">
        <v>10.948081264108351</v>
      </c>
      <c r="L93" s="304">
        <v>277</v>
      </c>
      <c r="M93" s="303">
        <v>31.264108352144472</v>
      </c>
      <c r="N93" s="304">
        <v>369</v>
      </c>
      <c r="O93" s="303">
        <v>41.64785553047404</v>
      </c>
      <c r="P93" s="643">
        <v>886</v>
      </c>
    </row>
    <row r="94" spans="1:16" ht="15">
      <c r="A94" s="641">
        <v>483</v>
      </c>
      <c r="B94" s="339" t="s">
        <v>157</v>
      </c>
      <c r="C94" s="501">
        <v>10417</v>
      </c>
      <c r="D94" s="642">
        <v>4</v>
      </c>
      <c r="E94" s="303">
        <v>2.1390374331550799</v>
      </c>
      <c r="F94" s="304">
        <v>15</v>
      </c>
      <c r="G94" s="303">
        <v>8.0213903743315509</v>
      </c>
      <c r="H94" s="304">
        <v>12</v>
      </c>
      <c r="I94" s="303">
        <v>6.4171122994652414</v>
      </c>
      <c r="J94" s="304">
        <v>9</v>
      </c>
      <c r="K94" s="303">
        <v>4.8128342245989302</v>
      </c>
      <c r="L94" s="304">
        <v>120</v>
      </c>
      <c r="M94" s="303">
        <v>64.171122994652407</v>
      </c>
      <c r="N94" s="304">
        <v>27</v>
      </c>
      <c r="O94" s="303">
        <v>14.438502673796791</v>
      </c>
      <c r="P94" s="643">
        <v>187</v>
      </c>
    </row>
    <row r="95" spans="1:16" ht="15">
      <c r="A95" s="641">
        <v>541</v>
      </c>
      <c r="B95" s="339" t="s">
        <v>3121</v>
      </c>
      <c r="C95" s="501">
        <v>22798</v>
      </c>
      <c r="D95" s="642">
        <v>5</v>
      </c>
      <c r="E95" s="303">
        <v>1.7241379310344827</v>
      </c>
      <c r="F95" s="304">
        <v>3</v>
      </c>
      <c r="G95" s="303">
        <v>1.0344827586206897</v>
      </c>
      <c r="H95" s="304">
        <v>29</v>
      </c>
      <c r="I95" s="303">
        <v>10</v>
      </c>
      <c r="J95" s="304">
        <v>28</v>
      </c>
      <c r="K95" s="303">
        <v>9.6551724137931032</v>
      </c>
      <c r="L95" s="304">
        <v>104</v>
      </c>
      <c r="M95" s="303">
        <v>35.862068965517238</v>
      </c>
      <c r="N95" s="304">
        <v>121</v>
      </c>
      <c r="O95" s="303">
        <v>41.724137931034484</v>
      </c>
      <c r="P95" s="643">
        <v>290</v>
      </c>
    </row>
    <row r="96" spans="1:16" ht="15">
      <c r="A96" s="641">
        <v>607</v>
      </c>
      <c r="B96" s="339" t="s">
        <v>3122</v>
      </c>
      <c r="C96" s="501">
        <v>25933</v>
      </c>
      <c r="D96" s="642">
        <v>3</v>
      </c>
      <c r="E96" s="303">
        <v>1.6666666666666667</v>
      </c>
      <c r="F96" s="304">
        <v>3</v>
      </c>
      <c r="G96" s="303">
        <v>1.6666666666666667</v>
      </c>
      <c r="H96" s="304">
        <v>7</v>
      </c>
      <c r="I96" s="303">
        <v>3.8888888888888888</v>
      </c>
      <c r="J96" s="304">
        <v>11</v>
      </c>
      <c r="K96" s="303">
        <v>6.1111111111111107</v>
      </c>
      <c r="L96" s="304">
        <v>80</v>
      </c>
      <c r="M96" s="303">
        <v>44.444444444444443</v>
      </c>
      <c r="N96" s="304">
        <v>76</v>
      </c>
      <c r="O96" s="303">
        <v>42.222222222222221</v>
      </c>
      <c r="P96" s="643">
        <v>180</v>
      </c>
    </row>
    <row r="97" spans="1:16" ht="15">
      <c r="A97" s="641">
        <v>615</v>
      </c>
      <c r="B97" s="339" t="s">
        <v>3123</v>
      </c>
      <c r="C97" s="501">
        <v>149786</v>
      </c>
      <c r="D97" s="642">
        <v>46</v>
      </c>
      <c r="E97" s="303">
        <v>2.4585783003741315</v>
      </c>
      <c r="F97" s="304">
        <v>109</v>
      </c>
      <c r="G97" s="303">
        <v>5.8257616247995729</v>
      </c>
      <c r="H97" s="304">
        <v>169</v>
      </c>
      <c r="I97" s="303">
        <v>9.0326028861571359</v>
      </c>
      <c r="J97" s="304">
        <v>173</v>
      </c>
      <c r="K97" s="303">
        <v>9.2463923035809739</v>
      </c>
      <c r="L97" s="304">
        <v>655</v>
      </c>
      <c r="M97" s="303">
        <v>35.008017103153392</v>
      </c>
      <c r="N97" s="304">
        <v>719</v>
      </c>
      <c r="O97" s="303">
        <v>38.428647781934792</v>
      </c>
      <c r="P97" s="643">
        <v>1871</v>
      </c>
    </row>
    <row r="98" spans="1:16" ht="15">
      <c r="A98" s="641">
        <v>649</v>
      </c>
      <c r="B98" s="339" t="s">
        <v>3124</v>
      </c>
      <c r="C98" s="501">
        <v>16559</v>
      </c>
      <c r="D98" s="642">
        <v>2</v>
      </c>
      <c r="E98" s="303">
        <v>0.76045627376425851</v>
      </c>
      <c r="F98" s="304">
        <v>14</v>
      </c>
      <c r="G98" s="303">
        <v>5.3231939163498092</v>
      </c>
      <c r="H98" s="304">
        <v>20</v>
      </c>
      <c r="I98" s="303">
        <v>7.6045627376425857</v>
      </c>
      <c r="J98" s="304">
        <v>15</v>
      </c>
      <c r="K98" s="303">
        <v>5.7034220532319395</v>
      </c>
      <c r="L98" s="304">
        <v>156</v>
      </c>
      <c r="M98" s="303">
        <v>59.315589353612161</v>
      </c>
      <c r="N98" s="304">
        <v>56</v>
      </c>
      <c r="O98" s="303">
        <v>21.292775665399237</v>
      </c>
      <c r="P98" s="643">
        <v>263</v>
      </c>
    </row>
    <row r="99" spans="1:16" ht="15">
      <c r="A99" s="641">
        <v>652</v>
      </c>
      <c r="B99" s="339" t="s">
        <v>193</v>
      </c>
      <c r="C99" s="501">
        <v>6169</v>
      </c>
      <c r="D99" s="642">
        <v>0</v>
      </c>
      <c r="E99" s="303">
        <v>0</v>
      </c>
      <c r="F99" s="304">
        <v>6</v>
      </c>
      <c r="G99" s="303">
        <v>5.7142857142857144</v>
      </c>
      <c r="H99" s="304">
        <v>7</v>
      </c>
      <c r="I99" s="303">
        <v>6.666666666666667</v>
      </c>
      <c r="J99" s="304">
        <v>4</v>
      </c>
      <c r="K99" s="303">
        <v>3.8095238095238098</v>
      </c>
      <c r="L99" s="304">
        <v>75</v>
      </c>
      <c r="M99" s="303">
        <v>71.428571428571431</v>
      </c>
      <c r="N99" s="304">
        <v>13</v>
      </c>
      <c r="O99" s="303">
        <v>12.380952380952381</v>
      </c>
      <c r="P99" s="643">
        <v>105</v>
      </c>
    </row>
    <row r="100" spans="1:16" ht="15">
      <c r="A100" s="641">
        <v>660</v>
      </c>
      <c r="B100" s="339" t="s">
        <v>3125</v>
      </c>
      <c r="C100" s="501">
        <v>13743</v>
      </c>
      <c r="D100" s="642">
        <v>4</v>
      </c>
      <c r="E100" s="303">
        <v>1.8181818181818181</v>
      </c>
      <c r="F100" s="304">
        <v>12</v>
      </c>
      <c r="G100" s="303">
        <v>5.4545454545454541</v>
      </c>
      <c r="H100" s="304">
        <v>18</v>
      </c>
      <c r="I100" s="303">
        <v>8.1818181818181817</v>
      </c>
      <c r="J100" s="304">
        <v>11</v>
      </c>
      <c r="K100" s="303">
        <v>5</v>
      </c>
      <c r="L100" s="304">
        <v>149</v>
      </c>
      <c r="M100" s="303">
        <v>67.72727272727272</v>
      </c>
      <c r="N100" s="304">
        <v>26</v>
      </c>
      <c r="O100" s="303">
        <v>11.818181818181818</v>
      </c>
      <c r="P100" s="643">
        <v>220</v>
      </c>
    </row>
    <row r="101" spans="1:16" ht="15">
      <c r="A101" s="641">
        <v>667</v>
      </c>
      <c r="B101" s="339" t="s">
        <v>209</v>
      </c>
      <c r="C101" s="501">
        <v>16404</v>
      </c>
      <c r="D101" s="642">
        <v>5</v>
      </c>
      <c r="E101" s="303">
        <v>2.0920502092050208</v>
      </c>
      <c r="F101" s="304">
        <v>15</v>
      </c>
      <c r="G101" s="303">
        <v>6.2761506276150625</v>
      </c>
      <c r="H101" s="304">
        <v>28</v>
      </c>
      <c r="I101" s="303">
        <v>11.715481171548117</v>
      </c>
      <c r="J101" s="304">
        <v>25</v>
      </c>
      <c r="K101" s="303">
        <v>10.460251046025103</v>
      </c>
      <c r="L101" s="304">
        <v>116</v>
      </c>
      <c r="M101" s="303">
        <v>48.535564853556487</v>
      </c>
      <c r="N101" s="304">
        <v>50</v>
      </c>
      <c r="O101" s="303">
        <v>20.920502092050206</v>
      </c>
      <c r="P101" s="643">
        <v>239</v>
      </c>
    </row>
    <row r="102" spans="1:16" ht="15">
      <c r="A102" s="641">
        <v>674</v>
      </c>
      <c r="B102" s="339" t="s">
        <v>213</v>
      </c>
      <c r="C102" s="501">
        <v>23531</v>
      </c>
      <c r="D102" s="642">
        <v>2</v>
      </c>
      <c r="E102" s="303">
        <v>0.79365079365079361</v>
      </c>
      <c r="F102" s="304">
        <v>7</v>
      </c>
      <c r="G102" s="303">
        <v>2.7777777777777777</v>
      </c>
      <c r="H102" s="304">
        <v>14</v>
      </c>
      <c r="I102" s="303">
        <v>5.5555555555555554</v>
      </c>
      <c r="J102" s="304">
        <v>15</v>
      </c>
      <c r="K102" s="303">
        <v>5.9523809523809517</v>
      </c>
      <c r="L102" s="304">
        <v>108</v>
      </c>
      <c r="M102" s="303">
        <v>42.857142857142854</v>
      </c>
      <c r="N102" s="304">
        <v>106</v>
      </c>
      <c r="O102" s="303">
        <v>42.063492063492063</v>
      </c>
      <c r="P102" s="643">
        <v>252</v>
      </c>
    </row>
    <row r="103" spans="1:16" ht="15">
      <c r="A103" s="641">
        <v>697</v>
      </c>
      <c r="B103" s="339" t="s">
        <v>223</v>
      </c>
      <c r="C103" s="501">
        <v>38336</v>
      </c>
      <c r="D103" s="642">
        <v>6</v>
      </c>
      <c r="E103" s="303">
        <v>1.5228426395939088</v>
      </c>
      <c r="F103" s="304">
        <v>10</v>
      </c>
      <c r="G103" s="303">
        <v>2.5380710659898478</v>
      </c>
      <c r="H103" s="304">
        <v>23</v>
      </c>
      <c r="I103" s="303">
        <v>5.8375634517766501</v>
      </c>
      <c r="J103" s="304">
        <v>19</v>
      </c>
      <c r="K103" s="303">
        <v>4.8223350253807107</v>
      </c>
      <c r="L103" s="304">
        <v>134</v>
      </c>
      <c r="M103" s="303">
        <v>34.01015228426396</v>
      </c>
      <c r="N103" s="304">
        <v>202</v>
      </c>
      <c r="O103" s="303">
        <v>51.26903553299492</v>
      </c>
      <c r="P103" s="643">
        <v>394</v>
      </c>
    </row>
    <row r="104" spans="1:16" ht="15">
      <c r="A104" s="641">
        <v>756</v>
      </c>
      <c r="B104" s="339" t="s">
        <v>228</v>
      </c>
      <c r="C104" s="501">
        <v>38357</v>
      </c>
      <c r="D104" s="642">
        <v>23</v>
      </c>
      <c r="E104" s="303">
        <v>3.0026109660574414</v>
      </c>
      <c r="F104" s="304">
        <v>42</v>
      </c>
      <c r="G104" s="303">
        <v>5.4830287206266322</v>
      </c>
      <c r="H104" s="304">
        <v>47</v>
      </c>
      <c r="I104" s="303">
        <v>6.1357702349869454</v>
      </c>
      <c r="J104" s="304">
        <v>62</v>
      </c>
      <c r="K104" s="303">
        <v>8.093994778067886</v>
      </c>
      <c r="L104" s="304">
        <v>350</v>
      </c>
      <c r="M104" s="303">
        <v>45.691906005221931</v>
      </c>
      <c r="N104" s="304">
        <v>242</v>
      </c>
      <c r="O104" s="303">
        <v>31.592689295039168</v>
      </c>
      <c r="P104" s="643">
        <v>766</v>
      </c>
    </row>
    <row r="105" spans="1:16">
      <c r="A105" s="638">
        <v>8</v>
      </c>
      <c r="B105" s="185" t="s">
        <v>391</v>
      </c>
      <c r="C105" s="434">
        <v>388050</v>
      </c>
      <c r="D105" s="639">
        <v>118</v>
      </c>
      <c r="E105" s="68">
        <v>1.9331585845347314</v>
      </c>
      <c r="F105" s="65">
        <v>297</v>
      </c>
      <c r="G105" s="68">
        <v>4.8656618610747051</v>
      </c>
      <c r="H105" s="65">
        <v>447</v>
      </c>
      <c r="I105" s="68">
        <v>7.3230668414154652</v>
      </c>
      <c r="J105" s="65">
        <v>432</v>
      </c>
      <c r="K105" s="68">
        <v>7.0773263433813893</v>
      </c>
      <c r="L105" s="65">
        <v>2895</v>
      </c>
      <c r="M105" s="68">
        <v>47.427916120576668</v>
      </c>
      <c r="N105" s="65">
        <v>1915</v>
      </c>
      <c r="O105" s="68">
        <v>31.372870249017037</v>
      </c>
      <c r="P105" s="640">
        <v>6104</v>
      </c>
    </row>
    <row r="106" spans="1:16" ht="15">
      <c r="A106" s="641">
        <v>30</v>
      </c>
      <c r="B106" s="339" t="s">
        <v>14</v>
      </c>
      <c r="C106" s="501">
        <v>32762</v>
      </c>
      <c r="D106" s="642">
        <v>2</v>
      </c>
      <c r="E106" s="303">
        <v>0.45146726862302478</v>
      </c>
      <c r="F106" s="304">
        <v>21</v>
      </c>
      <c r="G106" s="303">
        <v>4.7404063205417613</v>
      </c>
      <c r="H106" s="304">
        <v>30</v>
      </c>
      <c r="I106" s="303">
        <v>6.772009029345373</v>
      </c>
      <c r="J106" s="304">
        <v>24</v>
      </c>
      <c r="K106" s="303">
        <v>5.4176072234762982</v>
      </c>
      <c r="L106" s="304">
        <v>177</v>
      </c>
      <c r="M106" s="303">
        <v>39.954853273137694</v>
      </c>
      <c r="N106" s="304">
        <v>189</v>
      </c>
      <c r="O106" s="303">
        <v>42.663656884875842</v>
      </c>
      <c r="P106" s="643">
        <v>443</v>
      </c>
    </row>
    <row r="107" spans="1:16" ht="15">
      <c r="A107" s="641">
        <v>34</v>
      </c>
      <c r="B107" s="339" t="s">
        <v>18</v>
      </c>
      <c r="C107" s="501">
        <v>46289</v>
      </c>
      <c r="D107" s="642">
        <v>20</v>
      </c>
      <c r="E107" s="303">
        <v>2.8612303290414878</v>
      </c>
      <c r="F107" s="304">
        <v>25</v>
      </c>
      <c r="G107" s="303">
        <v>3.5765379113018603</v>
      </c>
      <c r="H107" s="304">
        <v>64</v>
      </c>
      <c r="I107" s="303">
        <v>9.1559370529327602</v>
      </c>
      <c r="J107" s="304">
        <v>55</v>
      </c>
      <c r="K107" s="303">
        <v>7.8683834048640922</v>
      </c>
      <c r="L107" s="304">
        <v>333</v>
      </c>
      <c r="M107" s="303">
        <v>47.639484978540771</v>
      </c>
      <c r="N107" s="304">
        <v>202</v>
      </c>
      <c r="O107" s="303">
        <v>28.898426323319025</v>
      </c>
      <c r="P107" s="643">
        <v>699</v>
      </c>
    </row>
    <row r="108" spans="1:16" ht="15">
      <c r="A108" s="641">
        <v>36</v>
      </c>
      <c r="B108" s="339" t="s">
        <v>20</v>
      </c>
      <c r="C108" s="501">
        <v>6117</v>
      </c>
      <c r="D108" s="642">
        <v>0</v>
      </c>
      <c r="E108" s="303">
        <v>0</v>
      </c>
      <c r="F108" s="304">
        <v>0</v>
      </c>
      <c r="G108" s="303">
        <v>0</v>
      </c>
      <c r="H108" s="304">
        <v>5</v>
      </c>
      <c r="I108" s="303">
        <v>5.4347826086956523</v>
      </c>
      <c r="J108" s="304">
        <v>2</v>
      </c>
      <c r="K108" s="303">
        <v>2.1739130434782608</v>
      </c>
      <c r="L108" s="304">
        <v>57</v>
      </c>
      <c r="M108" s="303">
        <v>61.95652173913043</v>
      </c>
      <c r="N108" s="304">
        <v>28</v>
      </c>
      <c r="O108" s="303">
        <v>30.434782608695656</v>
      </c>
      <c r="P108" s="643">
        <v>92</v>
      </c>
    </row>
    <row r="109" spans="1:16" ht="15">
      <c r="A109" s="641">
        <v>91</v>
      </c>
      <c r="B109" s="339" t="s">
        <v>47</v>
      </c>
      <c r="C109" s="501">
        <v>10770</v>
      </c>
      <c r="D109" s="642">
        <v>2</v>
      </c>
      <c r="E109" s="303">
        <v>1.2987012987012987</v>
      </c>
      <c r="F109" s="304">
        <v>6</v>
      </c>
      <c r="G109" s="303">
        <v>3.8961038961038961</v>
      </c>
      <c r="H109" s="304">
        <v>12</v>
      </c>
      <c r="I109" s="303">
        <v>7.7922077922077921</v>
      </c>
      <c r="J109" s="304">
        <v>10</v>
      </c>
      <c r="K109" s="303">
        <v>6.4935064935064926</v>
      </c>
      <c r="L109" s="304">
        <v>95</v>
      </c>
      <c r="M109" s="303">
        <v>61.688311688311693</v>
      </c>
      <c r="N109" s="304">
        <v>29</v>
      </c>
      <c r="O109" s="303">
        <v>18.831168831168831</v>
      </c>
      <c r="P109" s="643">
        <v>154</v>
      </c>
    </row>
    <row r="110" spans="1:16" ht="15">
      <c r="A110" s="641">
        <v>93</v>
      </c>
      <c r="B110" s="339" t="s">
        <v>49</v>
      </c>
      <c r="C110" s="501">
        <v>16648</v>
      </c>
      <c r="D110" s="642">
        <v>4</v>
      </c>
      <c r="E110" s="303">
        <v>1.4134275618374559</v>
      </c>
      <c r="F110" s="304">
        <v>9</v>
      </c>
      <c r="G110" s="303">
        <v>3.1802120141342751</v>
      </c>
      <c r="H110" s="304">
        <v>14</v>
      </c>
      <c r="I110" s="303">
        <v>4.946996466431095</v>
      </c>
      <c r="J110" s="304">
        <v>15</v>
      </c>
      <c r="K110" s="303">
        <v>5.3003533568904597</v>
      </c>
      <c r="L110" s="304">
        <v>129</v>
      </c>
      <c r="M110" s="303">
        <v>45.583038869257955</v>
      </c>
      <c r="N110" s="304">
        <v>112</v>
      </c>
      <c r="O110" s="303">
        <v>39.57597173144876</v>
      </c>
      <c r="P110" s="643">
        <v>283</v>
      </c>
    </row>
    <row r="111" spans="1:16" ht="15">
      <c r="A111" s="641">
        <v>101</v>
      </c>
      <c r="B111" s="339" t="s">
        <v>3126</v>
      </c>
      <c r="C111" s="501">
        <v>27557</v>
      </c>
      <c r="D111" s="642">
        <v>8</v>
      </c>
      <c r="E111" s="303">
        <v>1.8181818181818181</v>
      </c>
      <c r="F111" s="304">
        <v>12</v>
      </c>
      <c r="G111" s="303">
        <v>2.7272727272727271</v>
      </c>
      <c r="H111" s="304">
        <v>37</v>
      </c>
      <c r="I111" s="303">
        <v>8.4090909090909083</v>
      </c>
      <c r="J111" s="304">
        <v>36</v>
      </c>
      <c r="K111" s="303">
        <v>8.1818181818181817</v>
      </c>
      <c r="L111" s="304">
        <v>230</v>
      </c>
      <c r="M111" s="303">
        <v>52.272727272727273</v>
      </c>
      <c r="N111" s="304">
        <v>117</v>
      </c>
      <c r="O111" s="303">
        <v>26.590909090909093</v>
      </c>
      <c r="P111" s="643">
        <v>440</v>
      </c>
    </row>
    <row r="112" spans="1:16" ht="15">
      <c r="A112" s="641">
        <v>145</v>
      </c>
      <c r="B112" s="339" t="s">
        <v>69</v>
      </c>
      <c r="C112" s="501">
        <v>4868</v>
      </c>
      <c r="D112" s="642">
        <v>3</v>
      </c>
      <c r="E112" s="303">
        <v>2.3076923076923079</v>
      </c>
      <c r="F112" s="304">
        <v>3</v>
      </c>
      <c r="G112" s="303">
        <v>2.3076923076923079</v>
      </c>
      <c r="H112" s="304">
        <v>7</v>
      </c>
      <c r="I112" s="303">
        <v>5.384615384615385</v>
      </c>
      <c r="J112" s="304">
        <v>12</v>
      </c>
      <c r="K112" s="303">
        <v>9.2307692307692317</v>
      </c>
      <c r="L112" s="304">
        <v>49</v>
      </c>
      <c r="M112" s="303">
        <v>37.692307692307693</v>
      </c>
      <c r="N112" s="304">
        <v>56</v>
      </c>
      <c r="O112" s="303">
        <v>43.07692307692308</v>
      </c>
      <c r="P112" s="643">
        <v>130</v>
      </c>
    </row>
    <row r="113" spans="1:16" ht="15">
      <c r="A113" s="641">
        <v>209</v>
      </c>
      <c r="B113" s="339" t="s">
        <v>88</v>
      </c>
      <c r="C113" s="501">
        <v>22713</v>
      </c>
      <c r="D113" s="642">
        <v>9</v>
      </c>
      <c r="E113" s="303">
        <v>2.9900332225913622</v>
      </c>
      <c r="F113" s="304">
        <v>16</v>
      </c>
      <c r="G113" s="303">
        <v>5.3156146179401995</v>
      </c>
      <c r="H113" s="304">
        <v>13</v>
      </c>
      <c r="I113" s="303">
        <v>4.3189368770764114</v>
      </c>
      <c r="J113" s="304">
        <v>19</v>
      </c>
      <c r="K113" s="303">
        <v>6.3122923588039868</v>
      </c>
      <c r="L113" s="304">
        <v>171</v>
      </c>
      <c r="M113" s="303">
        <v>56.810631229235874</v>
      </c>
      <c r="N113" s="304">
        <v>73</v>
      </c>
      <c r="O113" s="303">
        <v>24.252491694352159</v>
      </c>
      <c r="P113" s="643">
        <v>301</v>
      </c>
    </row>
    <row r="114" spans="1:16" ht="15">
      <c r="A114" s="641">
        <v>282</v>
      </c>
      <c r="B114" s="339" t="s">
        <v>106</v>
      </c>
      <c r="C114" s="501">
        <v>25924</v>
      </c>
      <c r="D114" s="642">
        <v>4</v>
      </c>
      <c r="E114" s="303">
        <v>0.73664825046040516</v>
      </c>
      <c r="F114" s="304">
        <v>25</v>
      </c>
      <c r="G114" s="303">
        <v>4.6040515653775325</v>
      </c>
      <c r="H114" s="304">
        <v>36</v>
      </c>
      <c r="I114" s="303">
        <v>6.6298342541436464</v>
      </c>
      <c r="J114" s="304">
        <v>30</v>
      </c>
      <c r="K114" s="303">
        <v>5.5248618784530388</v>
      </c>
      <c r="L114" s="304">
        <v>189</v>
      </c>
      <c r="M114" s="303">
        <v>34.806629834254146</v>
      </c>
      <c r="N114" s="304">
        <v>259</v>
      </c>
      <c r="O114" s="303">
        <v>47.697974217311234</v>
      </c>
      <c r="P114" s="643">
        <v>543</v>
      </c>
    </row>
    <row r="115" spans="1:16" ht="15">
      <c r="A115" s="641">
        <v>353</v>
      </c>
      <c r="B115" s="339" t="s">
        <v>126</v>
      </c>
      <c r="C115" s="501">
        <v>5855</v>
      </c>
      <c r="D115" s="642">
        <v>0</v>
      </c>
      <c r="E115" s="303">
        <v>0</v>
      </c>
      <c r="F115" s="304">
        <v>9</v>
      </c>
      <c r="G115" s="303">
        <v>11.25</v>
      </c>
      <c r="H115" s="304">
        <v>10</v>
      </c>
      <c r="I115" s="303">
        <v>12.5</v>
      </c>
      <c r="J115" s="304">
        <v>7</v>
      </c>
      <c r="K115" s="303">
        <v>8.75</v>
      </c>
      <c r="L115" s="304">
        <v>40</v>
      </c>
      <c r="M115" s="303">
        <v>50</v>
      </c>
      <c r="N115" s="304">
        <v>14</v>
      </c>
      <c r="O115" s="303">
        <v>17.5</v>
      </c>
      <c r="P115" s="643">
        <v>80</v>
      </c>
    </row>
    <row r="116" spans="1:16" ht="15">
      <c r="A116" s="641">
        <v>364</v>
      </c>
      <c r="B116" s="339" t="s">
        <v>133</v>
      </c>
      <c r="C116" s="501">
        <v>15531</v>
      </c>
      <c r="D116" s="642">
        <v>4</v>
      </c>
      <c r="E116" s="303">
        <v>1.3793103448275863</v>
      </c>
      <c r="F116" s="304">
        <v>18</v>
      </c>
      <c r="G116" s="303">
        <v>6.2068965517241379</v>
      </c>
      <c r="H116" s="304">
        <v>24</v>
      </c>
      <c r="I116" s="303">
        <v>8.2758620689655178</v>
      </c>
      <c r="J116" s="304">
        <v>10</v>
      </c>
      <c r="K116" s="303">
        <v>3.4482758620689653</v>
      </c>
      <c r="L116" s="304">
        <v>125</v>
      </c>
      <c r="M116" s="303">
        <v>43.103448275862064</v>
      </c>
      <c r="N116" s="304">
        <v>109</v>
      </c>
      <c r="O116" s="303">
        <v>37.586206896551722</v>
      </c>
      <c r="P116" s="643">
        <v>290</v>
      </c>
    </row>
    <row r="117" spans="1:16" ht="15">
      <c r="A117" s="641">
        <v>368</v>
      </c>
      <c r="B117" s="339" t="s">
        <v>135</v>
      </c>
      <c r="C117" s="501">
        <v>14354</v>
      </c>
      <c r="D117" s="642">
        <v>8</v>
      </c>
      <c r="E117" s="303">
        <v>2.3952095808383236</v>
      </c>
      <c r="F117" s="304">
        <v>16</v>
      </c>
      <c r="G117" s="303">
        <v>4.7904191616766472</v>
      </c>
      <c r="H117" s="304">
        <v>16</v>
      </c>
      <c r="I117" s="303">
        <v>4.7904191616766472</v>
      </c>
      <c r="J117" s="304">
        <v>28</v>
      </c>
      <c r="K117" s="303">
        <v>8.3832335329341312</v>
      </c>
      <c r="L117" s="304">
        <v>110</v>
      </c>
      <c r="M117" s="303">
        <v>32.934131736526943</v>
      </c>
      <c r="N117" s="304">
        <v>156</v>
      </c>
      <c r="O117" s="303">
        <v>46.706586826347305</v>
      </c>
      <c r="P117" s="643">
        <v>334</v>
      </c>
    </row>
    <row r="118" spans="1:16" ht="15">
      <c r="A118" s="641">
        <v>390</v>
      </c>
      <c r="B118" s="339" t="s">
        <v>141</v>
      </c>
      <c r="C118" s="501">
        <v>8862</v>
      </c>
      <c r="D118" s="642">
        <v>2</v>
      </c>
      <c r="E118" s="303">
        <v>2</v>
      </c>
      <c r="F118" s="304">
        <v>5</v>
      </c>
      <c r="G118" s="303">
        <v>5</v>
      </c>
      <c r="H118" s="304">
        <v>9</v>
      </c>
      <c r="I118" s="303">
        <v>9</v>
      </c>
      <c r="J118" s="304">
        <v>8</v>
      </c>
      <c r="K118" s="303">
        <v>8</v>
      </c>
      <c r="L118" s="304">
        <v>58</v>
      </c>
      <c r="M118" s="303">
        <v>57.999999999999993</v>
      </c>
      <c r="N118" s="304">
        <v>18</v>
      </c>
      <c r="O118" s="303">
        <v>18</v>
      </c>
      <c r="P118" s="643">
        <v>100</v>
      </c>
    </row>
    <row r="119" spans="1:16" ht="15">
      <c r="A119" s="641">
        <v>467</v>
      </c>
      <c r="B119" s="339" t="s">
        <v>151</v>
      </c>
      <c r="C119" s="501">
        <v>6955</v>
      </c>
      <c r="D119" s="642">
        <v>1</v>
      </c>
      <c r="E119" s="303">
        <v>1</v>
      </c>
      <c r="F119" s="304">
        <v>3</v>
      </c>
      <c r="G119" s="303">
        <v>3</v>
      </c>
      <c r="H119" s="304">
        <v>9</v>
      </c>
      <c r="I119" s="303">
        <v>9</v>
      </c>
      <c r="J119" s="304">
        <v>7</v>
      </c>
      <c r="K119" s="303">
        <v>7.0000000000000009</v>
      </c>
      <c r="L119" s="304">
        <v>58</v>
      </c>
      <c r="M119" s="303">
        <v>57.999999999999993</v>
      </c>
      <c r="N119" s="304">
        <v>22</v>
      </c>
      <c r="O119" s="303">
        <v>22</v>
      </c>
      <c r="P119" s="643">
        <v>100</v>
      </c>
    </row>
    <row r="120" spans="1:16" ht="15">
      <c r="A120" s="641">
        <v>576</v>
      </c>
      <c r="B120" s="339" t="s">
        <v>169</v>
      </c>
      <c r="C120" s="501">
        <v>9148</v>
      </c>
      <c r="D120" s="642">
        <v>2</v>
      </c>
      <c r="E120" s="303">
        <v>1.9047619047619049</v>
      </c>
      <c r="F120" s="304">
        <v>7</v>
      </c>
      <c r="G120" s="303">
        <v>6.666666666666667</v>
      </c>
      <c r="H120" s="304">
        <v>7</v>
      </c>
      <c r="I120" s="303">
        <v>6.666666666666667</v>
      </c>
      <c r="J120" s="304">
        <v>4</v>
      </c>
      <c r="K120" s="303">
        <v>3.8095238095238098</v>
      </c>
      <c r="L120" s="304">
        <v>57</v>
      </c>
      <c r="M120" s="303">
        <v>54.285714285714285</v>
      </c>
      <c r="N120" s="304">
        <v>28</v>
      </c>
      <c r="O120" s="303">
        <v>26.666666666666668</v>
      </c>
      <c r="P120" s="643">
        <v>105</v>
      </c>
    </row>
    <row r="121" spans="1:16" ht="15">
      <c r="A121" s="641">
        <v>642</v>
      </c>
      <c r="B121" s="339" t="s">
        <v>187</v>
      </c>
      <c r="C121" s="501">
        <v>19124</v>
      </c>
      <c r="D121" s="642">
        <v>0</v>
      </c>
      <c r="E121" s="303">
        <v>0</v>
      </c>
      <c r="F121" s="304">
        <v>10</v>
      </c>
      <c r="G121" s="303">
        <v>4.7619047619047619</v>
      </c>
      <c r="H121" s="304">
        <v>11</v>
      </c>
      <c r="I121" s="303">
        <v>5.2380952380952381</v>
      </c>
      <c r="J121" s="304">
        <v>15</v>
      </c>
      <c r="K121" s="303">
        <v>7.1428571428571423</v>
      </c>
      <c r="L121" s="304">
        <v>139</v>
      </c>
      <c r="M121" s="303">
        <v>66.19047619047619</v>
      </c>
      <c r="N121" s="304">
        <v>35</v>
      </c>
      <c r="O121" s="303">
        <v>16.666666666666664</v>
      </c>
      <c r="P121" s="643">
        <v>210</v>
      </c>
    </row>
    <row r="122" spans="1:16" ht="15">
      <c r="A122" s="641">
        <v>679</v>
      </c>
      <c r="B122" s="339" t="s">
        <v>3127</v>
      </c>
      <c r="C122" s="501">
        <v>28471</v>
      </c>
      <c r="D122" s="642">
        <v>5</v>
      </c>
      <c r="E122" s="303">
        <v>1.7543859649122806</v>
      </c>
      <c r="F122" s="304">
        <v>15</v>
      </c>
      <c r="G122" s="303">
        <v>5.2631578947368416</v>
      </c>
      <c r="H122" s="304">
        <v>21</v>
      </c>
      <c r="I122" s="303">
        <v>7.3684210526315779</v>
      </c>
      <c r="J122" s="304">
        <v>26</v>
      </c>
      <c r="K122" s="303">
        <v>9.1228070175438596</v>
      </c>
      <c r="L122" s="304">
        <v>137</v>
      </c>
      <c r="M122" s="303">
        <v>48.070175438596493</v>
      </c>
      <c r="N122" s="304">
        <v>81</v>
      </c>
      <c r="O122" s="303">
        <v>28.421052631578945</v>
      </c>
      <c r="P122" s="643">
        <v>285</v>
      </c>
    </row>
    <row r="123" spans="1:16" ht="15">
      <c r="A123" s="641">
        <v>789</v>
      </c>
      <c r="B123" s="339" t="s">
        <v>232</v>
      </c>
      <c r="C123" s="501">
        <v>16967</v>
      </c>
      <c r="D123" s="642">
        <v>4</v>
      </c>
      <c r="E123" s="303">
        <v>1.3071895424836601</v>
      </c>
      <c r="F123" s="304">
        <v>16</v>
      </c>
      <c r="G123" s="303">
        <v>5.2287581699346406</v>
      </c>
      <c r="H123" s="304">
        <v>21</v>
      </c>
      <c r="I123" s="303">
        <v>6.8627450980392162</v>
      </c>
      <c r="J123" s="304">
        <v>19</v>
      </c>
      <c r="K123" s="303">
        <v>6.2091503267973858</v>
      </c>
      <c r="L123" s="304">
        <v>140</v>
      </c>
      <c r="M123" s="303">
        <v>45.751633986928105</v>
      </c>
      <c r="N123" s="304">
        <v>106</v>
      </c>
      <c r="O123" s="303">
        <v>34.640522875816991</v>
      </c>
      <c r="P123" s="643">
        <v>306</v>
      </c>
    </row>
    <row r="124" spans="1:16" ht="15">
      <c r="A124" s="641">
        <v>792</v>
      </c>
      <c r="B124" s="339" t="s">
        <v>236</v>
      </c>
      <c r="C124" s="501">
        <v>6526</v>
      </c>
      <c r="D124" s="642">
        <v>3</v>
      </c>
      <c r="E124" s="303">
        <v>3.125</v>
      </c>
      <c r="F124" s="304">
        <v>4</v>
      </c>
      <c r="G124" s="303">
        <v>4.1666666666666661</v>
      </c>
      <c r="H124" s="304">
        <v>1</v>
      </c>
      <c r="I124" s="303">
        <v>1.0416666666666665</v>
      </c>
      <c r="J124" s="304">
        <v>3</v>
      </c>
      <c r="K124" s="303">
        <v>3.125</v>
      </c>
      <c r="L124" s="304">
        <v>60</v>
      </c>
      <c r="M124" s="303">
        <v>62.5</v>
      </c>
      <c r="N124" s="304">
        <v>25</v>
      </c>
      <c r="O124" s="303">
        <v>26.041666666666668</v>
      </c>
      <c r="P124" s="643">
        <v>96</v>
      </c>
    </row>
    <row r="125" spans="1:16" ht="15">
      <c r="A125" s="641">
        <v>809</v>
      </c>
      <c r="B125" s="339" t="s">
        <v>238</v>
      </c>
      <c r="C125" s="501">
        <v>11226</v>
      </c>
      <c r="D125" s="642">
        <v>2</v>
      </c>
      <c r="E125" s="303">
        <v>1.6666666666666667</v>
      </c>
      <c r="F125" s="304">
        <v>1</v>
      </c>
      <c r="G125" s="303">
        <v>0.83333333333333337</v>
      </c>
      <c r="H125" s="304">
        <v>4</v>
      </c>
      <c r="I125" s="303">
        <v>3.3333333333333335</v>
      </c>
      <c r="J125" s="304">
        <v>3</v>
      </c>
      <c r="K125" s="303">
        <v>2.5</v>
      </c>
      <c r="L125" s="304">
        <v>69</v>
      </c>
      <c r="M125" s="303">
        <v>57.499999999999993</v>
      </c>
      <c r="N125" s="304">
        <v>41</v>
      </c>
      <c r="O125" s="303">
        <v>34.166666666666664</v>
      </c>
      <c r="P125" s="643">
        <v>120</v>
      </c>
    </row>
    <row r="126" spans="1:16" ht="15">
      <c r="A126" s="641">
        <v>847</v>
      </c>
      <c r="B126" s="339" t="s">
        <v>246</v>
      </c>
      <c r="C126" s="501">
        <v>32336</v>
      </c>
      <c r="D126" s="642">
        <v>29</v>
      </c>
      <c r="E126" s="303">
        <v>3.9671682626538987</v>
      </c>
      <c r="F126" s="304">
        <v>69</v>
      </c>
      <c r="G126" s="303">
        <v>9.4391244870041042</v>
      </c>
      <c r="H126" s="304">
        <v>80</v>
      </c>
      <c r="I126" s="303">
        <v>10.943912448700409</v>
      </c>
      <c r="J126" s="304">
        <v>89</v>
      </c>
      <c r="K126" s="303">
        <v>12.175102599179207</v>
      </c>
      <c r="L126" s="304">
        <v>328</v>
      </c>
      <c r="M126" s="303">
        <v>44.870041039671683</v>
      </c>
      <c r="N126" s="304">
        <v>136</v>
      </c>
      <c r="O126" s="303">
        <v>18.604651162790699</v>
      </c>
      <c r="P126" s="643">
        <v>731</v>
      </c>
    </row>
    <row r="127" spans="1:16" ht="15">
      <c r="A127" s="641">
        <v>856</v>
      </c>
      <c r="B127" s="339" t="s">
        <v>251</v>
      </c>
      <c r="C127" s="501">
        <v>6778</v>
      </c>
      <c r="D127" s="642">
        <v>5</v>
      </c>
      <c r="E127" s="303">
        <v>4.2372881355932197</v>
      </c>
      <c r="F127" s="304">
        <v>4</v>
      </c>
      <c r="G127" s="303">
        <v>3.3898305084745761</v>
      </c>
      <c r="H127" s="304">
        <v>8</v>
      </c>
      <c r="I127" s="303">
        <v>6.7796610169491522</v>
      </c>
      <c r="J127" s="304">
        <v>6</v>
      </c>
      <c r="K127" s="303">
        <v>5.0847457627118651</v>
      </c>
      <c r="L127" s="304">
        <v>53</v>
      </c>
      <c r="M127" s="303">
        <v>44.915254237288138</v>
      </c>
      <c r="N127" s="304">
        <v>42</v>
      </c>
      <c r="O127" s="303">
        <v>35.593220338983052</v>
      </c>
      <c r="P127" s="643">
        <v>118</v>
      </c>
    </row>
    <row r="128" spans="1:16" ht="15">
      <c r="A128" s="641">
        <v>861</v>
      </c>
      <c r="B128" s="339" t="s">
        <v>255</v>
      </c>
      <c r="C128" s="501">
        <v>12269</v>
      </c>
      <c r="D128" s="642">
        <v>1</v>
      </c>
      <c r="E128" s="303">
        <v>0.69444444444444442</v>
      </c>
      <c r="F128" s="304">
        <v>3</v>
      </c>
      <c r="G128" s="303">
        <v>2.083333333333333</v>
      </c>
      <c r="H128" s="304">
        <v>8</v>
      </c>
      <c r="I128" s="303">
        <v>5.5555555555555554</v>
      </c>
      <c r="J128" s="304">
        <v>4</v>
      </c>
      <c r="K128" s="303">
        <v>2.7777777777777777</v>
      </c>
      <c r="L128" s="304">
        <v>91</v>
      </c>
      <c r="M128" s="303">
        <v>63.194444444444443</v>
      </c>
      <c r="N128" s="304">
        <v>37</v>
      </c>
      <c r="O128" s="303">
        <v>25.694444444444443</v>
      </c>
      <c r="P128" s="643">
        <v>144</v>
      </c>
    </row>
    <row r="129" spans="1:16">
      <c r="A129" s="638">
        <v>9</v>
      </c>
      <c r="B129" s="185" t="s">
        <v>3043</v>
      </c>
      <c r="C129" s="434">
        <v>4247875</v>
      </c>
      <c r="D129" s="639">
        <v>2128</v>
      </c>
      <c r="E129" s="68">
        <v>3.3725316174839142</v>
      </c>
      <c r="F129" s="65">
        <v>2712</v>
      </c>
      <c r="G129" s="68">
        <v>4.2980760087482963</v>
      </c>
      <c r="H129" s="65">
        <v>3466</v>
      </c>
      <c r="I129" s="68">
        <v>5.493042568702653</v>
      </c>
      <c r="J129" s="65">
        <v>4669</v>
      </c>
      <c r="K129" s="68">
        <v>7.3996006212558241</v>
      </c>
      <c r="L129" s="65">
        <v>22883</v>
      </c>
      <c r="M129" s="68">
        <v>36.26580874195696</v>
      </c>
      <c r="N129" s="65">
        <v>27240</v>
      </c>
      <c r="O129" s="68">
        <v>43.170940441852359</v>
      </c>
      <c r="P129" s="640">
        <v>63098</v>
      </c>
    </row>
    <row r="130" spans="1:16" ht="15">
      <c r="A130" s="641">
        <v>1</v>
      </c>
      <c r="B130" s="339" t="s">
        <v>6</v>
      </c>
      <c r="C130" s="501">
        <v>2653729</v>
      </c>
      <c r="D130" s="642">
        <v>1883</v>
      </c>
      <c r="E130" s="303">
        <v>3.859476521347025</v>
      </c>
      <c r="F130" s="304">
        <v>2254</v>
      </c>
      <c r="G130" s="303">
        <v>4.619893828526922</v>
      </c>
      <c r="H130" s="304">
        <v>2598</v>
      </c>
      <c r="I130" s="303">
        <v>5.3249707925966918</v>
      </c>
      <c r="J130" s="304">
        <v>3512</v>
      </c>
      <c r="K130" s="303">
        <v>7.1983438889913707</v>
      </c>
      <c r="L130" s="304">
        <v>17536</v>
      </c>
      <c r="M130" s="303">
        <v>35.942528028858966</v>
      </c>
      <c r="N130" s="304">
        <v>21006</v>
      </c>
      <c r="O130" s="303">
        <v>43.054786939679026</v>
      </c>
      <c r="P130" s="643">
        <v>48789</v>
      </c>
    </row>
    <row r="131" spans="1:16" ht="15">
      <c r="A131" s="641">
        <v>79</v>
      </c>
      <c r="B131" s="339" t="s">
        <v>41</v>
      </c>
      <c r="C131" s="501">
        <v>56928</v>
      </c>
      <c r="D131" s="642">
        <v>9</v>
      </c>
      <c r="E131" s="303">
        <v>1.9650655021834063</v>
      </c>
      <c r="F131" s="304">
        <v>13</v>
      </c>
      <c r="G131" s="303">
        <v>2.8384279475982535</v>
      </c>
      <c r="H131" s="304">
        <v>28</v>
      </c>
      <c r="I131" s="303">
        <v>6.1135371179039302</v>
      </c>
      <c r="J131" s="304">
        <v>31</v>
      </c>
      <c r="K131" s="303">
        <v>6.7685589519650664</v>
      </c>
      <c r="L131" s="304">
        <v>201</v>
      </c>
      <c r="M131" s="303">
        <v>43.886462882096069</v>
      </c>
      <c r="N131" s="304">
        <v>176</v>
      </c>
      <c r="O131" s="303">
        <v>38.427947598253276</v>
      </c>
      <c r="P131" s="643">
        <v>458</v>
      </c>
    </row>
    <row r="132" spans="1:16" ht="15">
      <c r="A132" s="641">
        <v>88</v>
      </c>
      <c r="B132" s="339" t="s">
        <v>45</v>
      </c>
      <c r="C132" s="501">
        <v>578376</v>
      </c>
      <c r="D132" s="642">
        <v>98</v>
      </c>
      <c r="E132" s="303">
        <v>2.1600176327970027</v>
      </c>
      <c r="F132" s="304">
        <v>165</v>
      </c>
      <c r="G132" s="303">
        <v>3.636764381750055</v>
      </c>
      <c r="H132" s="304">
        <v>342</v>
      </c>
      <c r="I132" s="303">
        <v>7.5380207185364787</v>
      </c>
      <c r="J132" s="304">
        <v>376</v>
      </c>
      <c r="K132" s="303">
        <v>8.2874145911395196</v>
      </c>
      <c r="L132" s="304">
        <v>1851</v>
      </c>
      <c r="M132" s="303">
        <v>40.797884064359707</v>
      </c>
      <c r="N132" s="304">
        <v>1705</v>
      </c>
      <c r="O132" s="303">
        <v>37.579898611417235</v>
      </c>
      <c r="P132" s="643">
        <v>4537</v>
      </c>
    </row>
    <row r="133" spans="1:16" ht="15">
      <c r="A133" s="641">
        <v>129</v>
      </c>
      <c r="B133" s="339" t="s">
        <v>3128</v>
      </c>
      <c r="C133" s="501">
        <v>87385</v>
      </c>
      <c r="D133" s="642">
        <v>19</v>
      </c>
      <c r="E133" s="303">
        <v>2.945736434108527</v>
      </c>
      <c r="F133" s="304">
        <v>26</v>
      </c>
      <c r="G133" s="303">
        <v>4.0310077519379846</v>
      </c>
      <c r="H133" s="304">
        <v>29</v>
      </c>
      <c r="I133" s="303">
        <v>4.4961240310077519</v>
      </c>
      <c r="J133" s="304">
        <v>49</v>
      </c>
      <c r="K133" s="303">
        <v>7.5968992248062017</v>
      </c>
      <c r="L133" s="304">
        <v>213</v>
      </c>
      <c r="M133" s="303">
        <v>33.02325581395349</v>
      </c>
      <c r="N133" s="304">
        <v>309</v>
      </c>
      <c r="O133" s="303">
        <v>47.906976744186046</v>
      </c>
      <c r="P133" s="643">
        <v>645</v>
      </c>
    </row>
    <row r="134" spans="1:16" ht="15">
      <c r="A134" s="641">
        <v>212</v>
      </c>
      <c r="B134" s="339" t="s">
        <v>90</v>
      </c>
      <c r="C134" s="501">
        <v>85706</v>
      </c>
      <c r="D134" s="642">
        <v>17</v>
      </c>
      <c r="E134" s="303">
        <v>1.7689906347554629</v>
      </c>
      <c r="F134" s="304">
        <v>31</v>
      </c>
      <c r="G134" s="303">
        <v>3.225806451612903</v>
      </c>
      <c r="H134" s="304">
        <v>61</v>
      </c>
      <c r="I134" s="303">
        <v>6.3475546305931312</v>
      </c>
      <c r="J134" s="304">
        <v>104</v>
      </c>
      <c r="K134" s="303">
        <v>10.822060353798127</v>
      </c>
      <c r="L134" s="304">
        <v>324</v>
      </c>
      <c r="M134" s="303">
        <v>33.714880332986475</v>
      </c>
      <c r="N134" s="304">
        <v>424</v>
      </c>
      <c r="O134" s="303">
        <v>44.120707596253901</v>
      </c>
      <c r="P134" s="643">
        <v>961</v>
      </c>
    </row>
    <row r="135" spans="1:16" ht="15">
      <c r="A135" s="641">
        <v>266</v>
      </c>
      <c r="B135" s="339" t="s">
        <v>104</v>
      </c>
      <c r="C135" s="501">
        <v>253699</v>
      </c>
      <c r="D135" s="642">
        <v>27</v>
      </c>
      <c r="E135" s="303">
        <v>0.85039370078740151</v>
      </c>
      <c r="F135" s="304">
        <v>68</v>
      </c>
      <c r="G135" s="303">
        <v>2.1417322834645667</v>
      </c>
      <c r="H135" s="304">
        <v>164</v>
      </c>
      <c r="I135" s="303">
        <v>5.165354330708662</v>
      </c>
      <c r="J135" s="304">
        <v>240</v>
      </c>
      <c r="K135" s="303">
        <v>7.5590551181102361</v>
      </c>
      <c r="L135" s="304">
        <v>824</v>
      </c>
      <c r="M135" s="303">
        <v>25.952755905511811</v>
      </c>
      <c r="N135" s="304">
        <v>1852</v>
      </c>
      <c r="O135" s="303">
        <v>58.330708661417319</v>
      </c>
      <c r="P135" s="643">
        <v>3175</v>
      </c>
    </row>
    <row r="136" spans="1:16" ht="15">
      <c r="A136" s="641">
        <v>308</v>
      </c>
      <c r="B136" s="339" t="s">
        <v>112</v>
      </c>
      <c r="C136" s="501">
        <v>57024</v>
      </c>
      <c r="D136" s="642">
        <v>3</v>
      </c>
      <c r="E136" s="303">
        <v>0.72639225181598066</v>
      </c>
      <c r="F136" s="304">
        <v>13</v>
      </c>
      <c r="G136" s="303">
        <v>3.1476997578692498</v>
      </c>
      <c r="H136" s="304">
        <v>10</v>
      </c>
      <c r="I136" s="303">
        <v>2.4213075060532687</v>
      </c>
      <c r="J136" s="304">
        <v>32</v>
      </c>
      <c r="K136" s="303">
        <v>7.7481840193704601</v>
      </c>
      <c r="L136" s="304">
        <v>170</v>
      </c>
      <c r="M136" s="303">
        <v>41.162227602905574</v>
      </c>
      <c r="N136" s="304">
        <v>185</v>
      </c>
      <c r="O136" s="303">
        <v>44.794188861985475</v>
      </c>
      <c r="P136" s="643">
        <v>413</v>
      </c>
    </row>
    <row r="137" spans="1:16" ht="15">
      <c r="A137" s="641">
        <v>360</v>
      </c>
      <c r="B137" s="339" t="s">
        <v>3129</v>
      </c>
      <c r="C137" s="501">
        <v>303766</v>
      </c>
      <c r="D137" s="642">
        <v>54</v>
      </c>
      <c r="E137" s="303">
        <v>1.6656384947563232</v>
      </c>
      <c r="F137" s="304">
        <v>138</v>
      </c>
      <c r="G137" s="303">
        <v>4.2566317088217147</v>
      </c>
      <c r="H137" s="304">
        <v>211</v>
      </c>
      <c r="I137" s="303">
        <v>6.5083281924737824</v>
      </c>
      <c r="J137" s="304">
        <v>280</v>
      </c>
      <c r="K137" s="303">
        <v>8.6366440468846388</v>
      </c>
      <c r="L137" s="304">
        <v>1394</v>
      </c>
      <c r="M137" s="303">
        <v>42.998149290561386</v>
      </c>
      <c r="N137" s="304">
        <v>1165</v>
      </c>
      <c r="O137" s="303">
        <v>35.93460826650216</v>
      </c>
      <c r="P137" s="643">
        <v>3242</v>
      </c>
    </row>
    <row r="138" spans="1:16" ht="15">
      <c r="A138" s="641">
        <v>380</v>
      </c>
      <c r="B138" s="339" t="s">
        <v>139</v>
      </c>
      <c r="C138" s="501">
        <v>79103</v>
      </c>
      <c r="D138" s="642">
        <v>3</v>
      </c>
      <c r="E138" s="303">
        <v>0.89285714285714279</v>
      </c>
      <c r="F138" s="304">
        <v>1</v>
      </c>
      <c r="G138" s="303">
        <v>0.29761904761904762</v>
      </c>
      <c r="H138" s="304">
        <v>11</v>
      </c>
      <c r="I138" s="303">
        <v>3.2738095238095242</v>
      </c>
      <c r="J138" s="304">
        <v>13</v>
      </c>
      <c r="K138" s="303">
        <v>3.8690476190476191</v>
      </c>
      <c r="L138" s="304">
        <v>154</v>
      </c>
      <c r="M138" s="303">
        <v>45.833333333333329</v>
      </c>
      <c r="N138" s="304">
        <v>154</v>
      </c>
      <c r="O138" s="303">
        <v>45.833333333333329</v>
      </c>
      <c r="P138" s="643">
        <v>336</v>
      </c>
    </row>
    <row r="139" spans="1:16" ht="15.75" thickBot="1">
      <c r="A139" s="644">
        <v>631</v>
      </c>
      <c r="B139" s="645" t="s">
        <v>185</v>
      </c>
      <c r="C139" s="501">
        <v>92159</v>
      </c>
      <c r="D139" s="646">
        <v>15</v>
      </c>
      <c r="E139" s="328">
        <v>2.7675276752767526</v>
      </c>
      <c r="F139" s="329">
        <v>3</v>
      </c>
      <c r="G139" s="328">
        <v>0.55350553505535049</v>
      </c>
      <c r="H139" s="329">
        <v>12</v>
      </c>
      <c r="I139" s="328">
        <v>2.214022140221402</v>
      </c>
      <c r="J139" s="329">
        <v>32</v>
      </c>
      <c r="K139" s="328">
        <v>5.9040590405904059</v>
      </c>
      <c r="L139" s="329">
        <v>216</v>
      </c>
      <c r="M139" s="328">
        <v>39.852398523985237</v>
      </c>
      <c r="N139" s="329">
        <v>264</v>
      </c>
      <c r="O139" s="328">
        <v>48.708487084870846</v>
      </c>
      <c r="P139" s="647">
        <v>542</v>
      </c>
    </row>
    <row r="140" spans="1:16">
      <c r="B140" s="62"/>
    </row>
    <row r="141" spans="1:16">
      <c r="A141" s="648" t="s">
        <v>426</v>
      </c>
      <c r="B141" s="986" t="s">
        <v>3155</v>
      </c>
      <c r="C141" s="986"/>
    </row>
    <row r="142" spans="1:16">
      <c r="A142" s="649" t="s">
        <v>3141</v>
      </c>
      <c r="B142" s="985" t="s">
        <v>3156</v>
      </c>
      <c r="C142" s="985"/>
    </row>
    <row r="143" spans="1:16">
      <c r="B143" s="61"/>
    </row>
    <row r="144" spans="1:16">
      <c r="B144" s="650"/>
    </row>
  </sheetData>
  <sheetProtection autoFilter="0"/>
  <mergeCells count="8">
    <mergeCell ref="P2:P4"/>
    <mergeCell ref="B141:C141"/>
    <mergeCell ref="B142:C142"/>
    <mergeCell ref="C2:C4"/>
    <mergeCell ref="D1:O1"/>
    <mergeCell ref="A2:A5"/>
    <mergeCell ref="B2:B4"/>
    <mergeCell ref="D2:O3"/>
  </mergeCells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D3B3-558E-4278-8E99-5A3360526BE9}">
  <dimension ref="A1:AO131"/>
  <sheetViews>
    <sheetView tabSelected="1" workbookViewId="0">
      <selection activeCell="CB1" sqref="AP1:CB1048576"/>
    </sheetView>
  </sheetViews>
  <sheetFormatPr defaultColWidth="11.42578125" defaultRowHeight="12.75"/>
  <cols>
    <col min="1" max="1" width="25.28515625" customWidth="1"/>
    <col min="4" max="4" width="9.140625" customWidth="1"/>
    <col min="5" max="5" width="13.85546875" customWidth="1"/>
    <col min="9" max="9" width="13.7109375" customWidth="1"/>
    <col min="14" max="14" width="15.28515625" customWidth="1"/>
    <col min="15" max="15" width="16.5703125" customWidth="1"/>
    <col min="17" max="17" width="17.5703125" customWidth="1"/>
    <col min="29" max="29" width="13.42578125" customWidth="1"/>
    <col min="31" max="31" width="14.140625" customWidth="1"/>
    <col min="40" max="40" width="15" customWidth="1"/>
    <col min="41" max="41" width="12.42578125" customWidth="1"/>
  </cols>
  <sheetData>
    <row r="1" spans="1:41" ht="55.5" customHeight="1">
      <c r="A1" s="626"/>
      <c r="B1" s="993" t="s">
        <v>3157</v>
      </c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</row>
    <row r="2" spans="1:41" ht="28.5" customHeight="1">
      <c r="A2" s="989" t="s">
        <v>3158</v>
      </c>
      <c r="B2" s="990"/>
      <c r="C2" s="742" t="s">
        <v>691</v>
      </c>
      <c r="D2" s="742" t="s">
        <v>695</v>
      </c>
      <c r="E2" s="742">
        <v>3</v>
      </c>
      <c r="F2" s="742">
        <v>4</v>
      </c>
      <c r="G2" s="742">
        <v>5</v>
      </c>
      <c r="H2" s="742" t="s">
        <v>705</v>
      </c>
      <c r="I2" s="742">
        <v>7</v>
      </c>
      <c r="J2" s="742" t="s">
        <v>712</v>
      </c>
      <c r="K2" s="742" t="s">
        <v>713</v>
      </c>
      <c r="L2" s="742" t="s">
        <v>3159</v>
      </c>
      <c r="M2" s="742" t="s">
        <v>3160</v>
      </c>
      <c r="N2" s="742" t="s">
        <v>3161</v>
      </c>
      <c r="O2" s="742" t="s">
        <v>3162</v>
      </c>
      <c r="P2" s="742" t="s">
        <v>3163</v>
      </c>
      <c r="Q2" s="742" t="s">
        <v>3164</v>
      </c>
      <c r="R2" s="742" t="s">
        <v>3165</v>
      </c>
      <c r="S2" s="742" t="s">
        <v>3166</v>
      </c>
      <c r="T2" s="742" t="s">
        <v>3167</v>
      </c>
      <c r="U2" s="742" t="s">
        <v>3168</v>
      </c>
      <c r="V2" s="742" t="s">
        <v>3169</v>
      </c>
      <c r="W2" s="742" t="s">
        <v>3170</v>
      </c>
      <c r="X2" s="742" t="s">
        <v>3171</v>
      </c>
      <c r="Y2" s="742" t="s">
        <v>3172</v>
      </c>
      <c r="Z2" s="742" t="s">
        <v>3173</v>
      </c>
      <c r="AA2" s="742" t="s">
        <v>3174</v>
      </c>
      <c r="AB2" s="742" t="s">
        <v>3175</v>
      </c>
      <c r="AC2" s="742" t="s">
        <v>2418</v>
      </c>
      <c r="AD2" s="742" t="s">
        <v>1178</v>
      </c>
      <c r="AE2" s="742" t="s">
        <v>3176</v>
      </c>
      <c r="AF2" s="742" t="s">
        <v>3177</v>
      </c>
      <c r="AG2" s="742" t="s">
        <v>2436</v>
      </c>
      <c r="AH2" s="742" t="s">
        <v>3178</v>
      </c>
      <c r="AI2" s="742" t="s">
        <v>3179</v>
      </c>
      <c r="AJ2" s="742" t="s">
        <v>998</v>
      </c>
      <c r="AK2" s="742" t="s">
        <v>3180</v>
      </c>
      <c r="AL2" s="742" t="s">
        <v>3181</v>
      </c>
      <c r="AM2" s="742" t="s">
        <v>3182</v>
      </c>
      <c r="AN2" s="995" t="s">
        <v>619</v>
      </c>
      <c r="AO2" s="997" t="s">
        <v>3183</v>
      </c>
    </row>
    <row r="3" spans="1:41" ht="45" customHeight="1" thickBot="1">
      <c r="A3" s="991"/>
      <c r="B3" s="992"/>
      <c r="C3" s="746" t="s">
        <v>3184</v>
      </c>
      <c r="D3" s="746" t="s">
        <v>3185</v>
      </c>
      <c r="E3" s="664" t="s">
        <v>3186</v>
      </c>
      <c r="F3" s="664" t="s">
        <v>3187</v>
      </c>
      <c r="G3" s="664" t="s">
        <v>3188</v>
      </c>
      <c r="H3" s="746" t="s">
        <v>3189</v>
      </c>
      <c r="I3" s="664" t="s">
        <v>3190</v>
      </c>
      <c r="J3" s="746" t="s">
        <v>3191</v>
      </c>
      <c r="K3" s="746" t="s">
        <v>3192</v>
      </c>
      <c r="L3" s="746" t="s">
        <v>3193</v>
      </c>
      <c r="M3" s="746" t="s">
        <v>3194</v>
      </c>
      <c r="N3" s="664" t="s">
        <v>3195</v>
      </c>
      <c r="O3" s="664" t="s">
        <v>3196</v>
      </c>
      <c r="P3" s="746" t="s">
        <v>3197</v>
      </c>
      <c r="Q3" s="664" t="s">
        <v>3198</v>
      </c>
      <c r="R3" s="746" t="s">
        <v>3199</v>
      </c>
      <c r="S3" s="746" t="s">
        <v>3200</v>
      </c>
      <c r="T3" s="746" t="s">
        <v>3201</v>
      </c>
      <c r="U3" s="664" t="s">
        <v>3202</v>
      </c>
      <c r="V3" s="746" t="s">
        <v>3203</v>
      </c>
      <c r="W3" s="746" t="s">
        <v>3204</v>
      </c>
      <c r="X3" s="746" t="s">
        <v>3205</v>
      </c>
      <c r="Y3" s="746" t="s">
        <v>3206</v>
      </c>
      <c r="Z3" s="746" t="s">
        <v>3207</v>
      </c>
      <c r="AA3" s="746" t="s">
        <v>3208</v>
      </c>
      <c r="AB3" s="746" t="s">
        <v>3209</v>
      </c>
      <c r="AC3" s="664" t="s">
        <v>3210</v>
      </c>
      <c r="AD3" s="689" t="s">
        <v>3211</v>
      </c>
      <c r="AE3" s="664" t="s">
        <v>3212</v>
      </c>
      <c r="AF3" s="746" t="s">
        <v>3213</v>
      </c>
      <c r="AG3" s="688" t="s">
        <v>3214</v>
      </c>
      <c r="AH3" s="690" t="s">
        <v>3215</v>
      </c>
      <c r="AI3" s="684" t="s">
        <v>3216</v>
      </c>
      <c r="AJ3" s="685" t="s">
        <v>3217</v>
      </c>
      <c r="AK3" s="686" t="s">
        <v>3218</v>
      </c>
      <c r="AL3" s="686" t="s">
        <v>3219</v>
      </c>
      <c r="AM3" s="687" t="s">
        <v>3220</v>
      </c>
      <c r="AN3" s="996"/>
      <c r="AO3" s="998"/>
    </row>
    <row r="4" spans="1:41" ht="24.75" customHeight="1">
      <c r="A4" s="987" t="s">
        <v>3221</v>
      </c>
      <c r="B4" s="988"/>
      <c r="C4" s="745">
        <v>4607</v>
      </c>
      <c r="D4" s="745">
        <v>7375</v>
      </c>
      <c r="E4" s="745">
        <v>14</v>
      </c>
      <c r="F4" s="745">
        <v>103</v>
      </c>
      <c r="G4" s="745">
        <v>1675454</v>
      </c>
      <c r="H4" s="745">
        <v>163</v>
      </c>
      <c r="I4" s="745">
        <v>252</v>
      </c>
      <c r="J4" s="745">
        <v>2331</v>
      </c>
      <c r="K4" s="745">
        <v>852123</v>
      </c>
      <c r="L4" s="745">
        <v>1060</v>
      </c>
      <c r="M4" s="745">
        <v>3310</v>
      </c>
      <c r="N4" s="745">
        <v>12</v>
      </c>
      <c r="O4" s="745">
        <v>46</v>
      </c>
      <c r="P4" s="745">
        <v>903</v>
      </c>
      <c r="Q4" s="745">
        <v>6518</v>
      </c>
      <c r="R4" s="745">
        <v>2850</v>
      </c>
      <c r="S4" s="745">
        <v>45435</v>
      </c>
      <c r="T4" s="745">
        <v>70</v>
      </c>
      <c r="U4" s="745">
        <v>66</v>
      </c>
      <c r="V4" s="745">
        <v>4420</v>
      </c>
      <c r="W4" s="745">
        <v>1992</v>
      </c>
      <c r="X4" s="745">
        <v>1751</v>
      </c>
      <c r="Y4" s="745">
        <v>116</v>
      </c>
      <c r="Z4" s="745">
        <v>20852</v>
      </c>
      <c r="AA4" s="745">
        <v>130</v>
      </c>
      <c r="AB4" s="745">
        <v>17</v>
      </c>
      <c r="AC4" s="745">
        <v>17998</v>
      </c>
      <c r="AD4" s="745">
        <v>61861</v>
      </c>
      <c r="AE4" s="745">
        <v>283</v>
      </c>
      <c r="AF4" s="745">
        <v>4</v>
      </c>
      <c r="AG4" s="745">
        <v>6910</v>
      </c>
      <c r="AH4" s="745">
        <v>8</v>
      </c>
      <c r="AI4" s="745">
        <v>456</v>
      </c>
      <c r="AJ4" s="745">
        <v>17</v>
      </c>
      <c r="AK4" s="745">
        <v>18</v>
      </c>
      <c r="AL4" s="745">
        <v>1379</v>
      </c>
      <c r="AM4" s="745">
        <v>86</v>
      </c>
      <c r="AN4" s="745">
        <v>2720990</v>
      </c>
      <c r="AO4" s="745">
        <v>949509</v>
      </c>
    </row>
    <row r="5" spans="1:41">
      <c r="A5" s="1" t="s">
        <v>6</v>
      </c>
      <c r="B5" s="11">
        <v>1</v>
      </c>
      <c r="C5" s="1">
        <v>2322</v>
      </c>
      <c r="D5" s="1">
        <v>4002</v>
      </c>
      <c r="E5" s="1"/>
      <c r="F5" s="1"/>
      <c r="G5" s="1">
        <v>544014</v>
      </c>
      <c r="H5" s="1">
        <v>14</v>
      </c>
      <c r="I5" s="1"/>
      <c r="J5" s="1">
        <v>972</v>
      </c>
      <c r="K5" s="1">
        <v>177439</v>
      </c>
      <c r="L5" s="1">
        <v>496</v>
      </c>
      <c r="M5" s="1">
        <v>569</v>
      </c>
      <c r="N5" s="1">
        <v>1</v>
      </c>
      <c r="O5" s="1"/>
      <c r="P5" s="1">
        <v>362</v>
      </c>
      <c r="Q5" s="1">
        <v>17</v>
      </c>
      <c r="R5" s="1">
        <v>1254</v>
      </c>
      <c r="S5" s="1">
        <v>1582</v>
      </c>
      <c r="T5" s="1">
        <v>2</v>
      </c>
      <c r="U5" s="1">
        <v>8</v>
      </c>
      <c r="V5" s="1">
        <v>2357</v>
      </c>
      <c r="W5" s="1">
        <v>1203</v>
      </c>
      <c r="X5" s="1">
        <v>911</v>
      </c>
      <c r="Y5" s="1">
        <v>50</v>
      </c>
      <c r="Z5" s="1">
        <v>10003</v>
      </c>
      <c r="AA5" s="1">
        <v>57</v>
      </c>
      <c r="AB5" s="1">
        <v>2</v>
      </c>
      <c r="AC5" s="1">
        <v>4028</v>
      </c>
      <c r="AD5" s="1">
        <v>30266</v>
      </c>
      <c r="AE5" s="1">
        <v>197</v>
      </c>
      <c r="AF5" s="1">
        <v>1</v>
      </c>
      <c r="AG5" s="1">
        <v>3326</v>
      </c>
      <c r="AH5" s="1">
        <v>5</v>
      </c>
      <c r="AI5" s="1">
        <v>303</v>
      </c>
      <c r="AJ5" s="1">
        <v>12</v>
      </c>
      <c r="AK5" s="1">
        <v>11</v>
      </c>
      <c r="AL5" s="1">
        <v>764</v>
      </c>
      <c r="AM5" s="1">
        <v>21</v>
      </c>
      <c r="AN5" s="1">
        <v>786571</v>
      </c>
      <c r="AO5" s="3">
        <v>203598</v>
      </c>
    </row>
    <row r="6" spans="1:41">
      <c r="A6" s="1" t="s">
        <v>8</v>
      </c>
      <c r="B6" s="11">
        <v>2</v>
      </c>
      <c r="C6" s="1">
        <v>2</v>
      </c>
      <c r="D6" s="1">
        <v>16</v>
      </c>
      <c r="E6" s="1"/>
      <c r="F6" s="1">
        <v>1</v>
      </c>
      <c r="G6" s="1">
        <v>8092</v>
      </c>
      <c r="H6" s="1"/>
      <c r="I6" s="1"/>
      <c r="J6" s="1">
        <v>2</v>
      </c>
      <c r="K6" s="1">
        <v>3153</v>
      </c>
      <c r="L6" s="1">
        <v>3</v>
      </c>
      <c r="M6" s="1">
        <v>2</v>
      </c>
      <c r="N6" s="1"/>
      <c r="O6" s="1"/>
      <c r="P6" s="1">
        <v>1</v>
      </c>
      <c r="Q6" s="1">
        <v>364</v>
      </c>
      <c r="R6" s="1">
        <v>11</v>
      </c>
      <c r="S6" s="1">
        <v>1</v>
      </c>
      <c r="T6" s="1"/>
      <c r="U6" s="1"/>
      <c r="V6" s="1">
        <v>8</v>
      </c>
      <c r="W6" s="1"/>
      <c r="X6" s="1"/>
      <c r="Y6" s="1"/>
      <c r="Z6" s="1">
        <v>29</v>
      </c>
      <c r="AA6" s="1"/>
      <c r="AB6" s="1"/>
      <c r="AC6" s="1">
        <v>4</v>
      </c>
      <c r="AD6" s="1">
        <v>60</v>
      </c>
      <c r="AE6" s="1"/>
      <c r="AF6" s="1"/>
      <c r="AG6" s="1">
        <v>16</v>
      </c>
      <c r="AH6" s="1"/>
      <c r="AI6" s="1"/>
      <c r="AJ6" s="1"/>
      <c r="AK6" s="1"/>
      <c r="AL6" s="1"/>
      <c r="AM6" s="1">
        <v>2</v>
      </c>
      <c r="AN6" s="1">
        <v>11767</v>
      </c>
      <c r="AO6" s="3">
        <v>3228</v>
      </c>
    </row>
    <row r="7" spans="1:41">
      <c r="A7" s="1" t="s">
        <v>10</v>
      </c>
      <c r="B7" s="11">
        <v>4</v>
      </c>
      <c r="C7" s="1">
        <v>5</v>
      </c>
      <c r="D7" s="1">
        <v>1</v>
      </c>
      <c r="E7" s="1"/>
      <c r="F7" s="1"/>
      <c r="G7" s="1">
        <v>621</v>
      </c>
      <c r="H7" s="1"/>
      <c r="I7" s="1"/>
      <c r="J7" s="1"/>
      <c r="K7" s="1">
        <v>761</v>
      </c>
      <c r="L7" s="1"/>
      <c r="M7" s="1"/>
      <c r="N7" s="1"/>
      <c r="O7" s="1"/>
      <c r="P7" s="1"/>
      <c r="Q7" s="1"/>
      <c r="R7" s="1"/>
      <c r="S7" s="1">
        <v>4</v>
      </c>
      <c r="T7" s="1"/>
      <c r="U7" s="1"/>
      <c r="V7" s="1"/>
      <c r="W7" s="1"/>
      <c r="X7" s="1"/>
      <c r="Y7" s="1"/>
      <c r="Z7" s="1">
        <v>2</v>
      </c>
      <c r="AA7" s="1"/>
      <c r="AB7" s="1"/>
      <c r="AC7" s="1"/>
      <c r="AD7" s="1">
        <v>4</v>
      </c>
      <c r="AE7" s="1"/>
      <c r="AF7" s="1"/>
      <c r="AG7" s="1">
        <v>3</v>
      </c>
      <c r="AH7" s="1"/>
      <c r="AI7" s="1"/>
      <c r="AJ7" s="1"/>
      <c r="AK7" s="1"/>
      <c r="AL7" s="1"/>
      <c r="AM7" s="1"/>
      <c r="AN7" s="1">
        <v>1401</v>
      </c>
      <c r="AO7" s="3">
        <v>773</v>
      </c>
    </row>
    <row r="8" spans="1:41">
      <c r="A8" s="1" t="s">
        <v>12</v>
      </c>
      <c r="B8" s="11">
        <v>21</v>
      </c>
      <c r="C8" s="1">
        <v>1</v>
      </c>
      <c r="D8" s="1"/>
      <c r="E8" s="1"/>
      <c r="F8" s="1"/>
      <c r="G8" s="1">
        <v>553</v>
      </c>
      <c r="H8" s="1"/>
      <c r="I8" s="1"/>
      <c r="J8" s="1">
        <v>1</v>
      </c>
      <c r="K8" s="1">
        <v>2314</v>
      </c>
      <c r="L8" s="1"/>
      <c r="M8" s="1"/>
      <c r="N8" s="1"/>
      <c r="O8" s="1"/>
      <c r="P8" s="1"/>
      <c r="Q8" s="1"/>
      <c r="R8" s="1">
        <v>1</v>
      </c>
      <c r="S8" s="1"/>
      <c r="T8" s="1"/>
      <c r="U8" s="1"/>
      <c r="V8" s="1">
        <v>1</v>
      </c>
      <c r="W8" s="1"/>
      <c r="X8" s="1"/>
      <c r="Y8" s="1"/>
      <c r="Z8" s="1">
        <v>3</v>
      </c>
      <c r="AA8" s="1"/>
      <c r="AB8" s="1"/>
      <c r="AC8" s="1">
        <v>10</v>
      </c>
      <c r="AD8" s="1">
        <v>17</v>
      </c>
      <c r="AE8" s="1"/>
      <c r="AF8" s="1"/>
      <c r="AG8" s="1">
        <v>3</v>
      </c>
      <c r="AH8" s="1"/>
      <c r="AI8" s="1"/>
      <c r="AJ8" s="1"/>
      <c r="AK8" s="1"/>
      <c r="AL8" s="1"/>
      <c r="AM8" s="1"/>
      <c r="AN8" s="1">
        <v>2904</v>
      </c>
      <c r="AO8" s="3">
        <v>2321</v>
      </c>
    </row>
    <row r="9" spans="1:41">
      <c r="A9" s="1" t="s">
        <v>14</v>
      </c>
      <c r="B9" s="11">
        <v>30</v>
      </c>
      <c r="C9" s="1">
        <v>2</v>
      </c>
      <c r="D9" s="1">
        <v>4</v>
      </c>
      <c r="E9" s="1"/>
      <c r="F9" s="1"/>
      <c r="G9" s="1">
        <v>8195</v>
      </c>
      <c r="H9" s="1"/>
      <c r="I9" s="1"/>
      <c r="J9" s="1"/>
      <c r="K9" s="1">
        <v>1167</v>
      </c>
      <c r="L9" s="1">
        <v>1</v>
      </c>
      <c r="M9" s="1">
        <v>1</v>
      </c>
      <c r="N9" s="1"/>
      <c r="O9" s="1"/>
      <c r="P9" s="1">
        <v>47</v>
      </c>
      <c r="Q9" s="1"/>
      <c r="R9" s="1">
        <v>13</v>
      </c>
      <c r="S9" s="1">
        <v>4</v>
      </c>
      <c r="T9" s="1"/>
      <c r="U9" s="1"/>
      <c r="V9" s="1">
        <v>22</v>
      </c>
      <c r="W9" s="1"/>
      <c r="X9" s="1">
        <v>4</v>
      </c>
      <c r="Y9" s="1"/>
      <c r="Z9" s="1">
        <v>81</v>
      </c>
      <c r="AA9" s="1">
        <v>2</v>
      </c>
      <c r="AB9" s="1"/>
      <c r="AC9" s="1">
        <v>1</v>
      </c>
      <c r="AD9" s="1">
        <v>448</v>
      </c>
      <c r="AE9" s="1"/>
      <c r="AF9" s="1"/>
      <c r="AG9" s="1">
        <v>18</v>
      </c>
      <c r="AH9" s="1"/>
      <c r="AI9" s="1"/>
      <c r="AJ9" s="1"/>
      <c r="AK9" s="1"/>
      <c r="AL9" s="1">
        <v>1</v>
      </c>
      <c r="AM9" s="1">
        <v>1</v>
      </c>
      <c r="AN9" s="1">
        <v>10012</v>
      </c>
      <c r="AO9" s="3">
        <v>1348</v>
      </c>
    </row>
    <row r="10" spans="1:41">
      <c r="A10" s="1" t="s">
        <v>16</v>
      </c>
      <c r="B10" s="11">
        <v>31</v>
      </c>
      <c r="C10" s="1">
        <v>1</v>
      </c>
      <c r="D10" s="1">
        <v>9</v>
      </c>
      <c r="E10" s="1"/>
      <c r="F10" s="1">
        <v>1</v>
      </c>
      <c r="G10" s="1">
        <v>12389</v>
      </c>
      <c r="H10" s="1">
        <v>2</v>
      </c>
      <c r="I10" s="1">
        <v>1</v>
      </c>
      <c r="J10" s="1">
        <v>14</v>
      </c>
      <c r="K10" s="1">
        <v>4820</v>
      </c>
      <c r="L10" s="1">
        <v>3</v>
      </c>
      <c r="M10" s="1">
        <v>7</v>
      </c>
      <c r="N10" s="1">
        <v>2</v>
      </c>
      <c r="O10" s="1"/>
      <c r="P10" s="1">
        <v>20</v>
      </c>
      <c r="Q10" s="1">
        <v>297</v>
      </c>
      <c r="R10" s="1">
        <v>32</v>
      </c>
      <c r="S10" s="1">
        <v>4</v>
      </c>
      <c r="T10" s="1"/>
      <c r="U10" s="1"/>
      <c r="V10" s="1">
        <v>12</v>
      </c>
      <c r="W10" s="1">
        <v>8</v>
      </c>
      <c r="X10" s="1">
        <v>4</v>
      </c>
      <c r="Y10" s="1"/>
      <c r="Z10" s="1">
        <v>68</v>
      </c>
      <c r="AA10" s="1">
        <v>1</v>
      </c>
      <c r="AB10" s="1"/>
      <c r="AC10" s="1">
        <v>48</v>
      </c>
      <c r="AD10" s="1">
        <v>96</v>
      </c>
      <c r="AE10" s="1"/>
      <c r="AF10" s="1"/>
      <c r="AG10" s="1">
        <v>5</v>
      </c>
      <c r="AH10" s="1"/>
      <c r="AI10" s="1"/>
      <c r="AJ10" s="1"/>
      <c r="AK10" s="1"/>
      <c r="AL10" s="1"/>
      <c r="AM10" s="1">
        <v>3</v>
      </c>
      <c r="AN10" s="1">
        <v>17847</v>
      </c>
      <c r="AO10" s="3">
        <v>5005</v>
      </c>
    </row>
    <row r="11" spans="1:41">
      <c r="A11" s="1" t="s">
        <v>18</v>
      </c>
      <c r="B11" s="11">
        <v>34</v>
      </c>
      <c r="C11" s="1">
        <v>37</v>
      </c>
      <c r="D11" s="1">
        <v>48</v>
      </c>
      <c r="E11" s="1"/>
      <c r="F11" s="1">
        <v>3</v>
      </c>
      <c r="G11" s="1">
        <v>23206</v>
      </c>
      <c r="H11" s="1">
        <v>2</v>
      </c>
      <c r="I11" s="1"/>
      <c r="J11" s="1">
        <v>9</v>
      </c>
      <c r="K11" s="1">
        <v>3999</v>
      </c>
      <c r="L11" s="1">
        <v>4</v>
      </c>
      <c r="M11" s="1">
        <v>4</v>
      </c>
      <c r="N11" s="1">
        <v>1</v>
      </c>
      <c r="O11" s="1">
        <v>6</v>
      </c>
      <c r="P11" s="1">
        <v>6</v>
      </c>
      <c r="Q11" s="1">
        <v>48</v>
      </c>
      <c r="R11" s="1">
        <v>55</v>
      </c>
      <c r="S11" s="1">
        <v>90</v>
      </c>
      <c r="T11" s="1">
        <v>1</v>
      </c>
      <c r="U11" s="1"/>
      <c r="V11" s="1">
        <v>41</v>
      </c>
      <c r="W11" s="1">
        <v>2</v>
      </c>
      <c r="X11" s="1">
        <v>15</v>
      </c>
      <c r="Y11" s="1">
        <v>1</v>
      </c>
      <c r="Z11" s="1">
        <v>84</v>
      </c>
      <c r="AA11" s="1"/>
      <c r="AB11" s="1"/>
      <c r="AC11" s="1">
        <v>152</v>
      </c>
      <c r="AD11" s="1">
        <v>423</v>
      </c>
      <c r="AE11" s="1"/>
      <c r="AF11" s="1"/>
      <c r="AG11" s="1">
        <v>56</v>
      </c>
      <c r="AH11" s="1"/>
      <c r="AI11" s="1"/>
      <c r="AJ11" s="1"/>
      <c r="AK11" s="1"/>
      <c r="AL11" s="1"/>
      <c r="AM11" s="1"/>
      <c r="AN11" s="1">
        <v>28293</v>
      </c>
      <c r="AO11" s="3">
        <v>4398</v>
      </c>
    </row>
    <row r="12" spans="1:41">
      <c r="A12" s="1" t="s">
        <v>20</v>
      </c>
      <c r="B12" s="11">
        <v>36</v>
      </c>
      <c r="C12" s="1">
        <v>2</v>
      </c>
      <c r="D12" s="1">
        <v>3</v>
      </c>
      <c r="E12" s="1"/>
      <c r="F12" s="1"/>
      <c r="G12" s="1">
        <v>1810</v>
      </c>
      <c r="H12" s="1"/>
      <c r="I12" s="1"/>
      <c r="J12" s="1"/>
      <c r="K12" s="1">
        <v>539</v>
      </c>
      <c r="L12" s="1"/>
      <c r="M12" s="1"/>
      <c r="N12" s="1"/>
      <c r="O12" s="1"/>
      <c r="P12" s="1">
        <v>1</v>
      </c>
      <c r="Q12" s="1"/>
      <c r="R12" s="1">
        <v>4</v>
      </c>
      <c r="S12" s="1"/>
      <c r="T12" s="1"/>
      <c r="U12" s="1"/>
      <c r="V12" s="1">
        <v>1</v>
      </c>
      <c r="W12" s="1"/>
      <c r="X12" s="1">
        <v>7</v>
      </c>
      <c r="Y12" s="1">
        <v>1</v>
      </c>
      <c r="Z12" s="1">
        <v>16</v>
      </c>
      <c r="AA12" s="1"/>
      <c r="AB12" s="1"/>
      <c r="AC12" s="1">
        <v>3</v>
      </c>
      <c r="AD12" s="1">
        <v>38</v>
      </c>
      <c r="AE12" s="1"/>
      <c r="AF12" s="1"/>
      <c r="AG12" s="1">
        <v>11</v>
      </c>
      <c r="AH12" s="1"/>
      <c r="AI12" s="1"/>
      <c r="AJ12" s="1"/>
      <c r="AK12" s="1"/>
      <c r="AL12" s="1"/>
      <c r="AM12" s="1"/>
      <c r="AN12" s="1">
        <v>2436</v>
      </c>
      <c r="AO12" s="3">
        <v>574</v>
      </c>
    </row>
    <row r="13" spans="1:41">
      <c r="A13" s="1" t="s">
        <v>22</v>
      </c>
      <c r="B13" s="11">
        <v>38</v>
      </c>
      <c r="C13" s="1"/>
      <c r="D13" s="1">
        <v>1</v>
      </c>
      <c r="E13" s="1"/>
      <c r="F13" s="1"/>
      <c r="G13" s="1">
        <v>6557</v>
      </c>
      <c r="H13" s="1"/>
      <c r="I13" s="1"/>
      <c r="J13" s="1"/>
      <c r="K13" s="1">
        <v>1998</v>
      </c>
      <c r="L13" s="1">
        <v>1</v>
      </c>
      <c r="M13" s="1"/>
      <c r="N13" s="1"/>
      <c r="O13" s="1"/>
      <c r="P13" s="1"/>
      <c r="Q13" s="1">
        <v>3</v>
      </c>
      <c r="R13" s="1"/>
      <c r="S13" s="1"/>
      <c r="T13" s="1"/>
      <c r="U13" s="1"/>
      <c r="V13" s="1">
        <v>4</v>
      </c>
      <c r="W13" s="1"/>
      <c r="X13" s="1"/>
      <c r="Y13" s="1"/>
      <c r="Z13" s="1">
        <v>2</v>
      </c>
      <c r="AA13" s="1"/>
      <c r="AB13" s="1"/>
      <c r="AC13" s="1"/>
      <c r="AD13" s="1">
        <v>3</v>
      </c>
      <c r="AE13" s="1"/>
      <c r="AF13" s="1"/>
      <c r="AG13" s="1"/>
      <c r="AH13" s="1"/>
      <c r="AI13" s="1"/>
      <c r="AJ13" s="1"/>
      <c r="AK13" s="1"/>
      <c r="AL13" s="1"/>
      <c r="AM13" s="1"/>
      <c r="AN13" s="1">
        <v>8569</v>
      </c>
      <c r="AO13" s="3">
        <v>2006</v>
      </c>
    </row>
    <row r="14" spans="1:41">
      <c r="A14" s="1" t="s">
        <v>24</v>
      </c>
      <c r="B14" s="11">
        <v>40</v>
      </c>
      <c r="C14" s="1">
        <v>1</v>
      </c>
      <c r="D14" s="1">
        <v>7</v>
      </c>
      <c r="E14" s="1"/>
      <c r="F14" s="1"/>
      <c r="G14" s="1">
        <v>8095</v>
      </c>
      <c r="H14" s="1">
        <v>1</v>
      </c>
      <c r="I14" s="1"/>
      <c r="J14" s="1">
        <v>30</v>
      </c>
      <c r="K14" s="1">
        <v>6952</v>
      </c>
      <c r="L14" s="1"/>
      <c r="M14" s="1">
        <v>9</v>
      </c>
      <c r="N14" s="1"/>
      <c r="O14" s="1"/>
      <c r="P14" s="1">
        <v>1</v>
      </c>
      <c r="Q14" s="1">
        <v>28</v>
      </c>
      <c r="R14" s="1"/>
      <c r="S14" s="1">
        <v>1</v>
      </c>
      <c r="T14" s="1"/>
      <c r="U14" s="1"/>
      <c r="V14" s="1">
        <v>9</v>
      </c>
      <c r="W14" s="1">
        <v>4</v>
      </c>
      <c r="X14" s="1">
        <v>4</v>
      </c>
      <c r="Y14" s="1"/>
      <c r="Z14" s="1">
        <v>46</v>
      </c>
      <c r="AA14" s="1">
        <v>1</v>
      </c>
      <c r="AB14" s="1"/>
      <c r="AC14" s="1">
        <v>7</v>
      </c>
      <c r="AD14" s="1">
        <v>28</v>
      </c>
      <c r="AE14" s="1"/>
      <c r="AF14" s="1"/>
      <c r="AG14" s="1">
        <v>6</v>
      </c>
      <c r="AH14" s="1"/>
      <c r="AI14" s="1"/>
      <c r="AJ14" s="1"/>
      <c r="AK14" s="1"/>
      <c r="AL14" s="1"/>
      <c r="AM14" s="1">
        <v>2</v>
      </c>
      <c r="AN14" s="1">
        <v>15232</v>
      </c>
      <c r="AO14" s="3">
        <v>7066</v>
      </c>
    </row>
    <row r="15" spans="1:41">
      <c r="A15" s="1" t="s">
        <v>3111</v>
      </c>
      <c r="B15" s="11">
        <v>42</v>
      </c>
      <c r="C15" s="1">
        <v>8</v>
      </c>
      <c r="D15" s="1">
        <v>45</v>
      </c>
      <c r="E15" s="1"/>
      <c r="F15" s="1"/>
      <c r="G15" s="1">
        <v>15200</v>
      </c>
      <c r="H15" s="1"/>
      <c r="I15" s="1"/>
      <c r="J15" s="1">
        <v>7</v>
      </c>
      <c r="K15" s="1">
        <v>2754</v>
      </c>
      <c r="L15" s="1">
        <v>3</v>
      </c>
      <c r="M15" s="1">
        <v>5</v>
      </c>
      <c r="N15" s="1"/>
      <c r="O15" s="1"/>
      <c r="P15" s="1"/>
      <c r="Q15" s="1"/>
      <c r="R15" s="1">
        <v>25</v>
      </c>
      <c r="S15" s="1">
        <v>6</v>
      </c>
      <c r="T15" s="1">
        <v>2</v>
      </c>
      <c r="U15" s="1"/>
      <c r="V15" s="1">
        <v>28</v>
      </c>
      <c r="W15" s="1">
        <v>1</v>
      </c>
      <c r="X15" s="1">
        <v>7</v>
      </c>
      <c r="Y15" s="1"/>
      <c r="Z15" s="1">
        <v>70</v>
      </c>
      <c r="AA15" s="1">
        <v>2</v>
      </c>
      <c r="AB15" s="1"/>
      <c r="AC15" s="1">
        <v>100</v>
      </c>
      <c r="AD15" s="1">
        <v>208</v>
      </c>
      <c r="AE15" s="1"/>
      <c r="AF15" s="1"/>
      <c r="AG15" s="1">
        <v>8</v>
      </c>
      <c r="AH15" s="1"/>
      <c r="AI15" s="1"/>
      <c r="AJ15" s="1"/>
      <c r="AK15" s="1"/>
      <c r="AL15" s="1"/>
      <c r="AM15" s="1">
        <v>1</v>
      </c>
      <c r="AN15" s="1">
        <v>18480</v>
      </c>
      <c r="AO15" s="3">
        <v>2963</v>
      </c>
    </row>
    <row r="16" spans="1:41">
      <c r="A16" s="1" t="s">
        <v>30</v>
      </c>
      <c r="B16" s="11">
        <v>44</v>
      </c>
      <c r="C16" s="1"/>
      <c r="D16" s="1">
        <v>6</v>
      </c>
      <c r="E16" s="1"/>
      <c r="F16" s="1"/>
      <c r="G16" s="1">
        <v>3184</v>
      </c>
      <c r="H16" s="1"/>
      <c r="I16" s="1"/>
      <c r="J16" s="1">
        <v>4</v>
      </c>
      <c r="K16" s="1">
        <v>2467</v>
      </c>
      <c r="L16" s="1">
        <v>1</v>
      </c>
      <c r="M16" s="1">
        <v>1</v>
      </c>
      <c r="N16" s="1"/>
      <c r="O16" s="1"/>
      <c r="P16" s="1"/>
      <c r="Q16" s="1"/>
      <c r="R16" s="1"/>
      <c r="S16" s="1">
        <v>1</v>
      </c>
      <c r="T16" s="1"/>
      <c r="U16" s="1"/>
      <c r="V16" s="1">
        <v>4</v>
      </c>
      <c r="W16" s="1">
        <v>1</v>
      </c>
      <c r="X16" s="1"/>
      <c r="Y16" s="1"/>
      <c r="Z16" s="1">
        <v>8</v>
      </c>
      <c r="AA16" s="1">
        <v>1</v>
      </c>
      <c r="AB16" s="1"/>
      <c r="AC16" s="1"/>
      <c r="AD16" s="1">
        <v>28</v>
      </c>
      <c r="AE16" s="1"/>
      <c r="AF16" s="1"/>
      <c r="AG16" s="1">
        <v>5</v>
      </c>
      <c r="AH16" s="1"/>
      <c r="AI16" s="1"/>
      <c r="AJ16" s="1"/>
      <c r="AK16" s="1"/>
      <c r="AL16" s="1"/>
      <c r="AM16" s="1"/>
      <c r="AN16" s="1">
        <v>5711</v>
      </c>
      <c r="AO16" s="3">
        <v>2494</v>
      </c>
    </row>
    <row r="17" spans="1:41">
      <c r="A17" s="1" t="s">
        <v>32</v>
      </c>
      <c r="B17" s="11">
        <v>45</v>
      </c>
      <c r="C17" s="1">
        <v>17</v>
      </c>
      <c r="D17" s="1">
        <v>70</v>
      </c>
      <c r="E17" s="1">
        <v>3</v>
      </c>
      <c r="F17" s="1">
        <v>1</v>
      </c>
      <c r="G17" s="1">
        <v>24669</v>
      </c>
      <c r="H17" s="1">
        <v>2</v>
      </c>
      <c r="I17" s="1">
        <v>1</v>
      </c>
      <c r="J17" s="1">
        <v>159</v>
      </c>
      <c r="K17" s="1">
        <v>36926</v>
      </c>
      <c r="L17" s="1">
        <v>14</v>
      </c>
      <c r="M17" s="1">
        <v>256</v>
      </c>
      <c r="N17" s="1"/>
      <c r="O17" s="1">
        <v>4</v>
      </c>
      <c r="P17" s="1">
        <v>47</v>
      </c>
      <c r="Q17" s="1">
        <v>199</v>
      </c>
      <c r="R17" s="1">
        <v>5</v>
      </c>
      <c r="S17" s="1">
        <v>1076</v>
      </c>
      <c r="T17" s="1">
        <v>2</v>
      </c>
      <c r="U17" s="1">
        <v>7</v>
      </c>
      <c r="V17" s="1">
        <v>112</v>
      </c>
      <c r="W17" s="1">
        <v>37</v>
      </c>
      <c r="X17" s="1">
        <v>17</v>
      </c>
      <c r="Y17" s="1">
        <v>2</v>
      </c>
      <c r="Z17" s="1">
        <v>446</v>
      </c>
      <c r="AA17" s="1">
        <v>2</v>
      </c>
      <c r="AB17" s="1"/>
      <c r="AC17" s="1">
        <v>543</v>
      </c>
      <c r="AD17" s="1">
        <v>1528</v>
      </c>
      <c r="AE17" s="1">
        <v>1</v>
      </c>
      <c r="AF17" s="1">
        <v>1</v>
      </c>
      <c r="AG17" s="1">
        <v>39</v>
      </c>
      <c r="AH17" s="1"/>
      <c r="AI17" s="1">
        <v>2</v>
      </c>
      <c r="AJ17" s="1"/>
      <c r="AK17" s="1"/>
      <c r="AL17" s="1">
        <v>7</v>
      </c>
      <c r="AM17" s="1">
        <v>1</v>
      </c>
      <c r="AN17" s="1">
        <v>66196</v>
      </c>
      <c r="AO17" s="3">
        <v>39191</v>
      </c>
    </row>
    <row r="18" spans="1:41">
      <c r="A18" s="1" t="s">
        <v>35</v>
      </c>
      <c r="B18" s="11">
        <v>51</v>
      </c>
      <c r="C18" s="1"/>
      <c r="D18" s="1">
        <v>3</v>
      </c>
      <c r="E18" s="1"/>
      <c r="F18" s="1">
        <v>1</v>
      </c>
      <c r="G18" s="1">
        <v>11407</v>
      </c>
      <c r="H18" s="1">
        <v>1</v>
      </c>
      <c r="I18" s="1">
        <v>3</v>
      </c>
      <c r="J18" s="1">
        <v>3</v>
      </c>
      <c r="K18" s="1">
        <v>12494</v>
      </c>
      <c r="L18" s="1">
        <v>4</v>
      </c>
      <c r="M18" s="1">
        <v>63</v>
      </c>
      <c r="N18" s="1"/>
      <c r="O18" s="1"/>
      <c r="P18" s="1">
        <v>2</v>
      </c>
      <c r="Q18" s="1">
        <v>141</v>
      </c>
      <c r="R18" s="1"/>
      <c r="S18" s="1">
        <v>1537</v>
      </c>
      <c r="T18" s="1">
        <v>6</v>
      </c>
      <c r="U18" s="1"/>
      <c r="V18" s="1">
        <v>9</v>
      </c>
      <c r="W18" s="1">
        <v>3</v>
      </c>
      <c r="X18" s="1">
        <v>19</v>
      </c>
      <c r="Y18" s="1">
        <v>1</v>
      </c>
      <c r="Z18" s="1">
        <v>65</v>
      </c>
      <c r="AA18" s="1"/>
      <c r="AB18" s="1"/>
      <c r="AC18" s="1">
        <v>41</v>
      </c>
      <c r="AD18" s="1">
        <v>119</v>
      </c>
      <c r="AE18" s="1"/>
      <c r="AF18" s="1"/>
      <c r="AG18" s="1">
        <v>9</v>
      </c>
      <c r="AH18" s="1"/>
      <c r="AI18" s="1"/>
      <c r="AJ18" s="1"/>
      <c r="AK18" s="1"/>
      <c r="AL18" s="1">
        <v>1</v>
      </c>
      <c r="AM18" s="1"/>
      <c r="AN18" s="1">
        <v>25932</v>
      </c>
      <c r="AO18" s="3">
        <v>14210</v>
      </c>
    </row>
    <row r="19" spans="1:41">
      <c r="A19" s="1" t="s">
        <v>3117</v>
      </c>
      <c r="B19" s="11">
        <v>55</v>
      </c>
      <c r="C19" s="1"/>
      <c r="D19" s="1">
        <v>1</v>
      </c>
      <c r="E19" s="1"/>
      <c r="F19" s="1"/>
      <c r="G19" s="1">
        <v>1130</v>
      </c>
      <c r="H19" s="1"/>
      <c r="I19" s="1"/>
      <c r="J19" s="1">
        <v>6</v>
      </c>
      <c r="K19" s="1">
        <v>5293</v>
      </c>
      <c r="L19" s="1"/>
      <c r="M19" s="1">
        <v>13</v>
      </c>
      <c r="N19" s="1"/>
      <c r="O19" s="1"/>
      <c r="P19" s="1"/>
      <c r="Q19" s="1">
        <v>5</v>
      </c>
      <c r="R19" s="1">
        <v>1</v>
      </c>
      <c r="S19" s="1"/>
      <c r="T19" s="1"/>
      <c r="U19" s="1"/>
      <c r="V19" s="1"/>
      <c r="W19" s="1"/>
      <c r="X19" s="1"/>
      <c r="Y19" s="1"/>
      <c r="Z19" s="1">
        <v>1</v>
      </c>
      <c r="AA19" s="1"/>
      <c r="AB19" s="1"/>
      <c r="AC19" s="1">
        <v>6</v>
      </c>
      <c r="AD19" s="1">
        <v>10</v>
      </c>
      <c r="AE19" s="1"/>
      <c r="AF19" s="1"/>
      <c r="AG19" s="1">
        <v>2</v>
      </c>
      <c r="AH19" s="1"/>
      <c r="AI19" s="1"/>
      <c r="AJ19" s="1"/>
      <c r="AK19" s="1"/>
      <c r="AL19" s="1"/>
      <c r="AM19" s="1"/>
      <c r="AN19" s="1">
        <v>6468</v>
      </c>
      <c r="AO19" s="3">
        <v>5315</v>
      </c>
    </row>
    <row r="20" spans="1:41">
      <c r="A20" s="1" t="s">
        <v>39</v>
      </c>
      <c r="B20" s="11">
        <v>59</v>
      </c>
      <c r="C20" s="1">
        <v>1</v>
      </c>
      <c r="D20" s="1">
        <v>1</v>
      </c>
      <c r="E20" s="1"/>
      <c r="F20" s="1"/>
      <c r="G20" s="1">
        <v>2233</v>
      </c>
      <c r="H20" s="1">
        <v>1</v>
      </c>
      <c r="I20" s="1"/>
      <c r="J20" s="1"/>
      <c r="K20" s="1">
        <v>319</v>
      </c>
      <c r="L20" s="1"/>
      <c r="M20" s="1"/>
      <c r="N20" s="1"/>
      <c r="O20" s="1"/>
      <c r="P20" s="1"/>
      <c r="Q20" s="1"/>
      <c r="R20" s="1">
        <v>6</v>
      </c>
      <c r="S20" s="1"/>
      <c r="T20" s="1"/>
      <c r="U20" s="1"/>
      <c r="V20" s="1">
        <v>1</v>
      </c>
      <c r="W20" s="1"/>
      <c r="X20" s="1">
        <v>2</v>
      </c>
      <c r="Y20" s="1"/>
      <c r="Z20" s="1">
        <v>2</v>
      </c>
      <c r="AA20" s="1"/>
      <c r="AB20" s="1"/>
      <c r="AC20" s="1"/>
      <c r="AD20" s="1">
        <v>10</v>
      </c>
      <c r="AE20" s="1"/>
      <c r="AF20" s="1"/>
      <c r="AG20" s="1">
        <v>1</v>
      </c>
      <c r="AH20" s="1"/>
      <c r="AI20" s="1"/>
      <c r="AJ20" s="1"/>
      <c r="AK20" s="1"/>
      <c r="AL20" s="1"/>
      <c r="AM20" s="1"/>
      <c r="AN20" s="1">
        <v>2577</v>
      </c>
      <c r="AO20" s="3">
        <v>333</v>
      </c>
    </row>
    <row r="21" spans="1:41">
      <c r="A21" s="1" t="s">
        <v>41</v>
      </c>
      <c r="B21" s="11">
        <v>79</v>
      </c>
      <c r="C21" s="1">
        <v>19</v>
      </c>
      <c r="D21" s="1">
        <v>48</v>
      </c>
      <c r="E21" s="1"/>
      <c r="F21" s="1">
        <v>25</v>
      </c>
      <c r="G21" s="1">
        <v>15469</v>
      </c>
      <c r="H21" s="1">
        <v>2</v>
      </c>
      <c r="I21" s="1">
        <v>37</v>
      </c>
      <c r="J21" s="1">
        <v>4</v>
      </c>
      <c r="K21" s="1">
        <v>3971</v>
      </c>
      <c r="L21" s="1">
        <v>5</v>
      </c>
      <c r="M21" s="1">
        <v>14</v>
      </c>
      <c r="N21" s="1"/>
      <c r="O21" s="1"/>
      <c r="P21" s="1">
        <v>17</v>
      </c>
      <c r="Q21" s="1">
        <v>19</v>
      </c>
      <c r="R21" s="1">
        <v>33</v>
      </c>
      <c r="S21" s="1">
        <v>13</v>
      </c>
      <c r="T21" s="1"/>
      <c r="U21" s="1"/>
      <c r="V21" s="1">
        <v>49</v>
      </c>
      <c r="W21" s="1">
        <v>12</v>
      </c>
      <c r="X21" s="1">
        <v>13</v>
      </c>
      <c r="Y21" s="1">
        <v>1</v>
      </c>
      <c r="Z21" s="1">
        <v>137</v>
      </c>
      <c r="AA21" s="1"/>
      <c r="AB21" s="1"/>
      <c r="AC21" s="1">
        <v>176</v>
      </c>
      <c r="AD21" s="1">
        <v>779</v>
      </c>
      <c r="AE21" s="1"/>
      <c r="AF21" s="1"/>
      <c r="AG21" s="1">
        <v>33</v>
      </c>
      <c r="AH21" s="1"/>
      <c r="AI21" s="1">
        <v>1</v>
      </c>
      <c r="AJ21" s="1"/>
      <c r="AK21" s="1"/>
      <c r="AL21" s="1">
        <v>4</v>
      </c>
      <c r="AM21" s="1"/>
      <c r="AN21" s="1">
        <v>20881</v>
      </c>
      <c r="AO21" s="3">
        <v>4338</v>
      </c>
    </row>
    <row r="22" spans="1:41">
      <c r="A22" s="1" t="s">
        <v>43</v>
      </c>
      <c r="B22" s="11">
        <v>86</v>
      </c>
      <c r="C22" s="1"/>
      <c r="D22" s="1"/>
      <c r="E22" s="1"/>
      <c r="F22" s="1"/>
      <c r="G22" s="1">
        <v>2403</v>
      </c>
      <c r="H22" s="1"/>
      <c r="I22" s="1"/>
      <c r="J22" s="1"/>
      <c r="K22" s="1">
        <v>288</v>
      </c>
      <c r="L22" s="1"/>
      <c r="M22" s="1">
        <v>1</v>
      </c>
      <c r="N22" s="1"/>
      <c r="O22" s="1"/>
      <c r="P22" s="1"/>
      <c r="Q22" s="1"/>
      <c r="R22" s="1">
        <v>1</v>
      </c>
      <c r="S22" s="1"/>
      <c r="T22" s="1"/>
      <c r="U22" s="1"/>
      <c r="V22" s="1">
        <v>1</v>
      </c>
      <c r="W22" s="1"/>
      <c r="X22" s="1">
        <v>1</v>
      </c>
      <c r="Y22" s="1"/>
      <c r="Z22" s="1">
        <v>6</v>
      </c>
      <c r="AA22" s="1"/>
      <c r="AB22" s="1"/>
      <c r="AC22" s="1">
        <v>2</v>
      </c>
      <c r="AD22" s="1">
        <v>10</v>
      </c>
      <c r="AE22" s="1"/>
      <c r="AF22" s="1"/>
      <c r="AG22" s="1">
        <v>2</v>
      </c>
      <c r="AH22" s="1"/>
      <c r="AI22" s="1"/>
      <c r="AJ22" s="1"/>
      <c r="AK22" s="1"/>
      <c r="AL22" s="1"/>
      <c r="AM22" s="1"/>
      <c r="AN22" s="1">
        <v>2715</v>
      </c>
      <c r="AO22" s="3">
        <v>298</v>
      </c>
    </row>
    <row r="23" spans="1:41">
      <c r="A23" s="1" t="s">
        <v>45</v>
      </c>
      <c r="B23" s="11">
        <v>88</v>
      </c>
      <c r="C23" s="1">
        <v>115</v>
      </c>
      <c r="D23" s="1">
        <v>410</v>
      </c>
      <c r="E23" s="1"/>
      <c r="F23" s="1"/>
      <c r="G23" s="1">
        <v>85649</v>
      </c>
      <c r="H23" s="1">
        <v>5</v>
      </c>
      <c r="I23" s="1">
        <v>1</v>
      </c>
      <c r="J23" s="1">
        <v>81</v>
      </c>
      <c r="K23" s="1">
        <v>27622</v>
      </c>
      <c r="L23" s="1">
        <v>49</v>
      </c>
      <c r="M23" s="1">
        <v>84</v>
      </c>
      <c r="N23" s="1"/>
      <c r="O23" s="1">
        <v>1</v>
      </c>
      <c r="P23" s="1">
        <v>13</v>
      </c>
      <c r="Q23" s="1">
        <v>5</v>
      </c>
      <c r="R23" s="1">
        <v>43</v>
      </c>
      <c r="S23" s="1">
        <v>72</v>
      </c>
      <c r="T23" s="1">
        <v>1</v>
      </c>
      <c r="U23" s="1">
        <v>2</v>
      </c>
      <c r="V23" s="1">
        <v>333</v>
      </c>
      <c r="W23" s="1">
        <v>109</v>
      </c>
      <c r="X23" s="1">
        <v>68</v>
      </c>
      <c r="Y23" s="1">
        <v>5</v>
      </c>
      <c r="Z23" s="1">
        <v>2134</v>
      </c>
      <c r="AA23" s="1">
        <v>9</v>
      </c>
      <c r="AB23" s="1"/>
      <c r="AC23" s="1">
        <v>1287</v>
      </c>
      <c r="AD23" s="1">
        <v>6975</v>
      </c>
      <c r="AE23" s="1">
        <v>3</v>
      </c>
      <c r="AF23" s="1"/>
      <c r="AG23" s="1">
        <v>390</v>
      </c>
      <c r="AH23" s="1"/>
      <c r="AI23" s="1">
        <v>38</v>
      </c>
      <c r="AJ23" s="1">
        <v>2</v>
      </c>
      <c r="AK23" s="1">
        <v>2</v>
      </c>
      <c r="AL23" s="1">
        <v>204</v>
      </c>
      <c r="AM23" s="1">
        <v>2</v>
      </c>
      <c r="AN23" s="1">
        <v>125714</v>
      </c>
      <c r="AO23" s="3">
        <v>31153</v>
      </c>
    </row>
    <row r="24" spans="1:41">
      <c r="A24" s="1" t="s">
        <v>47</v>
      </c>
      <c r="B24" s="11">
        <v>91</v>
      </c>
      <c r="C24" s="1"/>
      <c r="D24" s="1">
        <v>2</v>
      </c>
      <c r="E24" s="1"/>
      <c r="F24" s="1"/>
      <c r="G24" s="1">
        <v>4597</v>
      </c>
      <c r="H24" s="1"/>
      <c r="I24" s="1"/>
      <c r="J24" s="1"/>
      <c r="K24" s="1">
        <v>1550</v>
      </c>
      <c r="L24" s="1"/>
      <c r="M24" s="1">
        <v>3</v>
      </c>
      <c r="N24" s="1"/>
      <c r="O24" s="1"/>
      <c r="P24" s="1"/>
      <c r="Q24" s="1"/>
      <c r="R24" s="1">
        <v>2</v>
      </c>
      <c r="S24" s="1"/>
      <c r="T24" s="1"/>
      <c r="U24" s="1"/>
      <c r="V24" s="1">
        <v>5</v>
      </c>
      <c r="W24" s="1">
        <v>1</v>
      </c>
      <c r="X24" s="1">
        <v>1</v>
      </c>
      <c r="Y24" s="1"/>
      <c r="Z24" s="1">
        <v>24</v>
      </c>
      <c r="AA24" s="1"/>
      <c r="AB24" s="1"/>
      <c r="AC24" s="1">
        <v>11</v>
      </c>
      <c r="AD24" s="1">
        <v>44</v>
      </c>
      <c r="AE24" s="1"/>
      <c r="AF24" s="1"/>
      <c r="AG24" s="1">
        <v>3</v>
      </c>
      <c r="AH24" s="1"/>
      <c r="AI24" s="1"/>
      <c r="AJ24" s="1"/>
      <c r="AK24" s="1"/>
      <c r="AL24" s="1"/>
      <c r="AM24" s="1"/>
      <c r="AN24" s="1">
        <v>6243</v>
      </c>
      <c r="AO24" s="3">
        <v>1588</v>
      </c>
    </row>
    <row r="25" spans="1:41">
      <c r="A25" s="1" t="s">
        <v>49</v>
      </c>
      <c r="B25" s="11">
        <v>93</v>
      </c>
      <c r="C25" s="1">
        <v>1</v>
      </c>
      <c r="D25" s="1">
        <v>1</v>
      </c>
      <c r="E25" s="1"/>
      <c r="F25" s="1"/>
      <c r="G25" s="1">
        <v>4498</v>
      </c>
      <c r="H25" s="1"/>
      <c r="I25" s="1"/>
      <c r="J25" s="1"/>
      <c r="K25" s="1">
        <v>9522</v>
      </c>
      <c r="L25" s="1"/>
      <c r="M25" s="1">
        <v>3</v>
      </c>
      <c r="N25" s="1"/>
      <c r="O25" s="1"/>
      <c r="P25" s="1">
        <v>1</v>
      </c>
      <c r="Q25" s="1"/>
      <c r="R25" s="1">
        <v>7</v>
      </c>
      <c r="S25" s="1"/>
      <c r="T25" s="1"/>
      <c r="U25" s="1"/>
      <c r="V25" s="1">
        <v>4</v>
      </c>
      <c r="W25" s="1"/>
      <c r="X25" s="1">
        <v>1</v>
      </c>
      <c r="Y25" s="1"/>
      <c r="Z25" s="1">
        <v>16</v>
      </c>
      <c r="AA25" s="1"/>
      <c r="AB25" s="1"/>
      <c r="AC25" s="1"/>
      <c r="AD25" s="1">
        <v>75</v>
      </c>
      <c r="AE25" s="1">
        <v>1</v>
      </c>
      <c r="AF25" s="1"/>
      <c r="AG25" s="1">
        <v>8</v>
      </c>
      <c r="AH25" s="1"/>
      <c r="AI25" s="1"/>
      <c r="AJ25" s="1"/>
      <c r="AK25" s="1"/>
      <c r="AL25" s="1"/>
      <c r="AM25" s="1"/>
      <c r="AN25" s="1">
        <v>14138</v>
      </c>
      <c r="AO25" s="3">
        <v>9556</v>
      </c>
    </row>
    <row r="26" spans="1:41">
      <c r="A26" s="1" t="s">
        <v>3126</v>
      </c>
      <c r="B26" s="11">
        <v>101</v>
      </c>
      <c r="C26" s="1">
        <v>45</v>
      </c>
      <c r="D26" s="1">
        <v>8</v>
      </c>
      <c r="E26" s="1"/>
      <c r="F26" s="1"/>
      <c r="G26" s="1">
        <v>14778</v>
      </c>
      <c r="H26" s="1"/>
      <c r="I26" s="1"/>
      <c r="J26" s="1">
        <v>14</v>
      </c>
      <c r="K26" s="1">
        <v>3115</v>
      </c>
      <c r="L26" s="1">
        <v>4</v>
      </c>
      <c r="M26" s="1">
        <v>8</v>
      </c>
      <c r="N26" s="1"/>
      <c r="O26" s="1"/>
      <c r="P26" s="1">
        <v>2</v>
      </c>
      <c r="Q26" s="1">
        <v>29</v>
      </c>
      <c r="R26" s="1">
        <v>43</v>
      </c>
      <c r="S26" s="1">
        <v>199</v>
      </c>
      <c r="T26" s="1"/>
      <c r="U26" s="1">
        <v>1</v>
      </c>
      <c r="V26" s="1">
        <v>40</v>
      </c>
      <c r="W26" s="1">
        <v>2</v>
      </c>
      <c r="X26" s="1">
        <v>6</v>
      </c>
      <c r="Y26" s="1"/>
      <c r="Z26" s="1">
        <v>84</v>
      </c>
      <c r="AA26" s="1"/>
      <c r="AB26" s="1"/>
      <c r="AC26" s="1">
        <v>37</v>
      </c>
      <c r="AD26" s="1">
        <v>167</v>
      </c>
      <c r="AE26" s="1"/>
      <c r="AF26" s="1"/>
      <c r="AG26" s="1">
        <v>12</v>
      </c>
      <c r="AH26" s="1"/>
      <c r="AI26" s="1"/>
      <c r="AJ26" s="1"/>
      <c r="AK26" s="1"/>
      <c r="AL26" s="1"/>
      <c r="AM26" s="1">
        <v>1</v>
      </c>
      <c r="AN26" s="1">
        <v>18595</v>
      </c>
      <c r="AO26" s="3">
        <v>3570</v>
      </c>
    </row>
    <row r="27" spans="1:41">
      <c r="A27" s="1" t="s">
        <v>3112</v>
      </c>
      <c r="B27" s="11">
        <v>107</v>
      </c>
      <c r="C27" s="1"/>
      <c r="D27" s="1">
        <v>3</v>
      </c>
      <c r="E27" s="1"/>
      <c r="F27" s="1"/>
      <c r="G27" s="1">
        <v>3178</v>
      </c>
      <c r="H27" s="1"/>
      <c r="I27" s="1"/>
      <c r="J27" s="1">
        <v>2</v>
      </c>
      <c r="K27" s="1">
        <v>2443</v>
      </c>
      <c r="L27" s="1">
        <v>2</v>
      </c>
      <c r="M27" s="1">
        <v>4</v>
      </c>
      <c r="N27" s="1"/>
      <c r="O27" s="1"/>
      <c r="P27" s="1"/>
      <c r="Q27" s="1"/>
      <c r="R27" s="1">
        <v>12</v>
      </c>
      <c r="S27" s="1">
        <v>1</v>
      </c>
      <c r="T27" s="1"/>
      <c r="U27" s="1"/>
      <c r="V27" s="1">
        <v>4</v>
      </c>
      <c r="W27" s="1">
        <v>2</v>
      </c>
      <c r="X27" s="1"/>
      <c r="Y27" s="1"/>
      <c r="Z27" s="1">
        <v>9</v>
      </c>
      <c r="AA27" s="1"/>
      <c r="AB27" s="1"/>
      <c r="AC27" s="1"/>
      <c r="AD27" s="1">
        <v>8</v>
      </c>
      <c r="AE27" s="1"/>
      <c r="AF27" s="1"/>
      <c r="AG27" s="1">
        <v>4</v>
      </c>
      <c r="AH27" s="1"/>
      <c r="AI27" s="1"/>
      <c r="AJ27" s="1"/>
      <c r="AK27" s="1"/>
      <c r="AL27" s="1"/>
      <c r="AM27" s="1"/>
      <c r="AN27" s="1">
        <v>5672</v>
      </c>
      <c r="AO27" s="3">
        <v>2482</v>
      </c>
    </row>
    <row r="28" spans="1:41">
      <c r="A28" s="1" t="s">
        <v>55</v>
      </c>
      <c r="B28" s="11">
        <v>113</v>
      </c>
      <c r="C28" s="1">
        <v>3</v>
      </c>
      <c r="D28" s="1">
        <v>3</v>
      </c>
      <c r="E28" s="1"/>
      <c r="F28" s="1"/>
      <c r="G28" s="1">
        <v>3447</v>
      </c>
      <c r="H28" s="1"/>
      <c r="I28" s="1"/>
      <c r="J28" s="1">
        <v>1</v>
      </c>
      <c r="K28" s="1">
        <v>2720</v>
      </c>
      <c r="L28" s="1"/>
      <c r="M28" s="1">
        <v>4</v>
      </c>
      <c r="N28" s="1"/>
      <c r="O28" s="1"/>
      <c r="P28" s="1"/>
      <c r="Q28" s="1">
        <v>24</v>
      </c>
      <c r="R28" s="1"/>
      <c r="S28" s="1">
        <v>3</v>
      </c>
      <c r="T28" s="1"/>
      <c r="U28" s="1"/>
      <c r="V28" s="1">
        <v>6</v>
      </c>
      <c r="W28" s="1"/>
      <c r="X28" s="1"/>
      <c r="Y28" s="1"/>
      <c r="Z28" s="1">
        <v>14</v>
      </c>
      <c r="AA28" s="1"/>
      <c r="AB28" s="1"/>
      <c r="AC28" s="1">
        <v>13</v>
      </c>
      <c r="AD28" s="1">
        <v>67</v>
      </c>
      <c r="AE28" s="1"/>
      <c r="AF28" s="1"/>
      <c r="AG28" s="1">
        <v>4</v>
      </c>
      <c r="AH28" s="1"/>
      <c r="AI28" s="1"/>
      <c r="AJ28" s="1"/>
      <c r="AK28" s="1"/>
      <c r="AL28" s="1"/>
      <c r="AM28" s="1"/>
      <c r="AN28" s="1">
        <v>6309</v>
      </c>
      <c r="AO28" s="3">
        <v>2754</v>
      </c>
    </row>
    <row r="29" spans="1:41">
      <c r="A29" s="1" t="s">
        <v>57</v>
      </c>
      <c r="B29" s="11">
        <v>120</v>
      </c>
      <c r="C29" s="1">
        <v>16</v>
      </c>
      <c r="D29" s="1">
        <v>19</v>
      </c>
      <c r="E29" s="1"/>
      <c r="F29" s="1"/>
      <c r="G29" s="1">
        <v>11635</v>
      </c>
      <c r="H29" s="1"/>
      <c r="I29" s="1"/>
      <c r="J29" s="1">
        <v>37</v>
      </c>
      <c r="K29" s="1">
        <v>8818</v>
      </c>
      <c r="L29" s="1">
        <v>2</v>
      </c>
      <c r="M29" s="1">
        <v>1</v>
      </c>
      <c r="N29" s="1"/>
      <c r="O29" s="1"/>
      <c r="P29" s="1"/>
      <c r="Q29" s="1">
        <v>27</v>
      </c>
      <c r="R29" s="1"/>
      <c r="S29" s="1">
        <v>2099</v>
      </c>
      <c r="T29" s="1"/>
      <c r="U29" s="1">
        <v>1</v>
      </c>
      <c r="V29" s="1">
        <v>5</v>
      </c>
      <c r="W29" s="1">
        <v>5</v>
      </c>
      <c r="X29" s="1">
        <v>2</v>
      </c>
      <c r="Y29" s="1"/>
      <c r="Z29" s="1">
        <v>66</v>
      </c>
      <c r="AA29" s="1"/>
      <c r="AB29" s="1"/>
      <c r="AC29" s="1">
        <v>8</v>
      </c>
      <c r="AD29" s="1">
        <v>48</v>
      </c>
      <c r="AE29" s="1"/>
      <c r="AF29" s="1"/>
      <c r="AG29" s="1">
        <v>3</v>
      </c>
      <c r="AH29" s="1"/>
      <c r="AI29" s="1"/>
      <c r="AJ29" s="1"/>
      <c r="AK29" s="1"/>
      <c r="AL29" s="1"/>
      <c r="AM29" s="1">
        <v>3</v>
      </c>
      <c r="AN29" s="1">
        <v>22795</v>
      </c>
      <c r="AO29" s="3">
        <v>11070</v>
      </c>
    </row>
    <row r="30" spans="1:41">
      <c r="A30" s="1" t="s">
        <v>59</v>
      </c>
      <c r="B30" s="11">
        <v>125</v>
      </c>
      <c r="C30" s="1"/>
      <c r="D30" s="1">
        <v>7</v>
      </c>
      <c r="E30" s="1"/>
      <c r="F30" s="1"/>
      <c r="G30" s="1">
        <v>5502</v>
      </c>
      <c r="H30" s="1"/>
      <c r="I30" s="1"/>
      <c r="J30" s="1">
        <v>1</v>
      </c>
      <c r="K30" s="1">
        <v>1376</v>
      </c>
      <c r="L30" s="1"/>
      <c r="M30" s="1">
        <v>2</v>
      </c>
      <c r="N30" s="1"/>
      <c r="O30" s="1"/>
      <c r="P30" s="1"/>
      <c r="Q30" s="1"/>
      <c r="R30" s="1">
        <v>13</v>
      </c>
      <c r="S30" s="1"/>
      <c r="T30" s="1"/>
      <c r="U30" s="1"/>
      <c r="V30" s="1">
        <v>6</v>
      </c>
      <c r="W30" s="1"/>
      <c r="X30" s="1">
        <v>5</v>
      </c>
      <c r="Y30" s="1"/>
      <c r="Z30" s="1">
        <v>17</v>
      </c>
      <c r="AA30" s="1"/>
      <c r="AB30" s="1"/>
      <c r="AC30" s="1">
        <v>8</v>
      </c>
      <c r="AD30" s="1">
        <v>25</v>
      </c>
      <c r="AE30" s="1"/>
      <c r="AF30" s="1"/>
      <c r="AG30" s="1">
        <v>5</v>
      </c>
      <c r="AH30" s="1"/>
      <c r="AI30" s="1"/>
      <c r="AJ30" s="1"/>
      <c r="AK30" s="1"/>
      <c r="AL30" s="1"/>
      <c r="AM30" s="1"/>
      <c r="AN30" s="1">
        <v>6967</v>
      </c>
      <c r="AO30" s="3">
        <v>1427</v>
      </c>
    </row>
    <row r="31" spans="1:41">
      <c r="A31" s="1" t="s">
        <v>3128</v>
      </c>
      <c r="B31" s="11">
        <v>129</v>
      </c>
      <c r="C31" s="1">
        <v>29</v>
      </c>
      <c r="D31" s="1">
        <v>89</v>
      </c>
      <c r="E31" s="1"/>
      <c r="F31" s="1">
        <v>1</v>
      </c>
      <c r="G31" s="1">
        <v>16774</v>
      </c>
      <c r="H31" s="1">
        <v>8</v>
      </c>
      <c r="I31" s="1"/>
      <c r="J31" s="1">
        <v>2</v>
      </c>
      <c r="K31" s="1">
        <v>2571</v>
      </c>
      <c r="L31" s="1">
        <v>5</v>
      </c>
      <c r="M31" s="1">
        <v>7</v>
      </c>
      <c r="N31" s="1"/>
      <c r="O31" s="1"/>
      <c r="P31" s="1">
        <v>20</v>
      </c>
      <c r="Q31" s="1"/>
      <c r="R31" s="1">
        <v>37</v>
      </c>
      <c r="S31" s="1">
        <v>6</v>
      </c>
      <c r="T31" s="1"/>
      <c r="U31" s="1"/>
      <c r="V31" s="1">
        <v>33</v>
      </c>
      <c r="W31" s="1">
        <v>16</v>
      </c>
      <c r="X31" s="1">
        <v>12</v>
      </c>
      <c r="Y31" s="1">
        <v>1</v>
      </c>
      <c r="Z31" s="1">
        <v>170</v>
      </c>
      <c r="AA31" s="1">
        <v>3</v>
      </c>
      <c r="AB31" s="1"/>
      <c r="AC31" s="1">
        <v>205</v>
      </c>
      <c r="AD31" s="1">
        <v>530</v>
      </c>
      <c r="AE31" s="1">
        <v>2</v>
      </c>
      <c r="AF31" s="1"/>
      <c r="AG31" s="1">
        <v>69</v>
      </c>
      <c r="AH31" s="1"/>
      <c r="AI31" s="1">
        <v>2</v>
      </c>
      <c r="AJ31" s="1"/>
      <c r="AK31" s="1"/>
      <c r="AL31" s="1">
        <v>20</v>
      </c>
      <c r="AM31" s="1"/>
      <c r="AN31" s="1">
        <v>20612</v>
      </c>
      <c r="AO31" s="3">
        <v>3009</v>
      </c>
    </row>
    <row r="32" spans="1:41">
      <c r="A32" s="1" t="s">
        <v>63</v>
      </c>
      <c r="B32" s="11">
        <v>134</v>
      </c>
      <c r="C32" s="1"/>
      <c r="D32" s="1"/>
      <c r="E32" s="1"/>
      <c r="F32" s="1"/>
      <c r="G32" s="1">
        <v>4532</v>
      </c>
      <c r="H32" s="1"/>
      <c r="I32" s="1"/>
      <c r="J32" s="1">
        <v>3</v>
      </c>
      <c r="K32" s="1">
        <v>1756</v>
      </c>
      <c r="L32" s="1"/>
      <c r="M32" s="1">
        <v>1</v>
      </c>
      <c r="N32" s="1"/>
      <c r="O32" s="1"/>
      <c r="P32" s="1"/>
      <c r="Q32" s="1">
        <v>1</v>
      </c>
      <c r="R32" s="1">
        <v>17</v>
      </c>
      <c r="S32" s="1"/>
      <c r="T32" s="1"/>
      <c r="U32" s="1"/>
      <c r="V32" s="1"/>
      <c r="W32" s="1">
        <v>1</v>
      </c>
      <c r="X32" s="1">
        <v>8</v>
      </c>
      <c r="Y32" s="1"/>
      <c r="Z32" s="1">
        <v>1</v>
      </c>
      <c r="AA32" s="1"/>
      <c r="AB32" s="1"/>
      <c r="AC32" s="1">
        <v>2</v>
      </c>
      <c r="AD32" s="1">
        <v>14</v>
      </c>
      <c r="AE32" s="1"/>
      <c r="AF32" s="1"/>
      <c r="AG32" s="1">
        <v>8</v>
      </c>
      <c r="AH32" s="1"/>
      <c r="AI32" s="1"/>
      <c r="AJ32" s="1"/>
      <c r="AK32" s="1"/>
      <c r="AL32" s="1"/>
      <c r="AM32" s="1"/>
      <c r="AN32" s="1">
        <v>6344</v>
      </c>
      <c r="AO32" s="3">
        <v>1787</v>
      </c>
    </row>
    <row r="33" spans="1:41">
      <c r="A33" s="1" t="s">
        <v>65</v>
      </c>
      <c r="B33" s="11">
        <v>138</v>
      </c>
      <c r="C33" s="1">
        <v>1</v>
      </c>
      <c r="D33" s="1">
        <v>4</v>
      </c>
      <c r="E33" s="1"/>
      <c r="F33" s="1"/>
      <c r="G33" s="1">
        <v>7780</v>
      </c>
      <c r="H33" s="1"/>
      <c r="I33" s="1"/>
      <c r="J33" s="1">
        <v>2</v>
      </c>
      <c r="K33" s="1">
        <v>3266</v>
      </c>
      <c r="L33" s="1">
        <v>1</v>
      </c>
      <c r="M33" s="1">
        <v>1</v>
      </c>
      <c r="N33" s="1"/>
      <c r="O33" s="1"/>
      <c r="P33" s="1"/>
      <c r="Q33" s="1"/>
      <c r="R33" s="1">
        <v>14</v>
      </c>
      <c r="S33" s="1">
        <v>5</v>
      </c>
      <c r="T33" s="1"/>
      <c r="U33" s="1"/>
      <c r="V33" s="1">
        <v>3</v>
      </c>
      <c r="W33" s="1">
        <v>2</v>
      </c>
      <c r="X33" s="1">
        <v>5</v>
      </c>
      <c r="Y33" s="1">
        <v>1</v>
      </c>
      <c r="Z33" s="1">
        <v>3</v>
      </c>
      <c r="AA33" s="1"/>
      <c r="AB33" s="1"/>
      <c r="AC33" s="1">
        <v>34</v>
      </c>
      <c r="AD33" s="1">
        <v>37</v>
      </c>
      <c r="AE33" s="1"/>
      <c r="AF33" s="1"/>
      <c r="AG33" s="1">
        <v>7</v>
      </c>
      <c r="AH33" s="1"/>
      <c r="AI33" s="1"/>
      <c r="AJ33" s="1"/>
      <c r="AK33" s="1"/>
      <c r="AL33" s="1"/>
      <c r="AM33" s="1"/>
      <c r="AN33" s="1">
        <v>11166</v>
      </c>
      <c r="AO33" s="3">
        <v>3308</v>
      </c>
    </row>
    <row r="34" spans="1:41">
      <c r="A34" s="1" t="s">
        <v>67</v>
      </c>
      <c r="B34" s="11">
        <v>142</v>
      </c>
      <c r="C34" s="1"/>
      <c r="D34" s="1">
        <v>1</v>
      </c>
      <c r="E34" s="1"/>
      <c r="F34" s="1"/>
      <c r="G34" s="1">
        <v>2394</v>
      </c>
      <c r="H34" s="1"/>
      <c r="I34" s="1"/>
      <c r="J34" s="1"/>
      <c r="K34" s="1">
        <v>566</v>
      </c>
      <c r="L34" s="1"/>
      <c r="M34" s="1"/>
      <c r="N34" s="1"/>
      <c r="O34" s="1"/>
      <c r="P34" s="1">
        <v>1</v>
      </c>
      <c r="Q34" s="1">
        <v>1</v>
      </c>
      <c r="R34" s="1">
        <v>9</v>
      </c>
      <c r="S34" s="1">
        <v>1</v>
      </c>
      <c r="T34" s="1"/>
      <c r="U34" s="1"/>
      <c r="V34" s="1">
        <v>1</v>
      </c>
      <c r="W34" s="1"/>
      <c r="X34" s="1">
        <v>1</v>
      </c>
      <c r="Y34" s="1"/>
      <c r="Z34" s="1">
        <v>2</v>
      </c>
      <c r="AA34" s="1"/>
      <c r="AB34" s="1"/>
      <c r="AC34" s="1">
        <v>7</v>
      </c>
      <c r="AD34" s="1">
        <v>28</v>
      </c>
      <c r="AE34" s="1"/>
      <c r="AF34" s="1"/>
      <c r="AG34" s="1">
        <v>2</v>
      </c>
      <c r="AH34" s="1"/>
      <c r="AI34" s="1"/>
      <c r="AJ34" s="1"/>
      <c r="AK34" s="1"/>
      <c r="AL34" s="1"/>
      <c r="AM34" s="1"/>
      <c r="AN34" s="1">
        <v>3014</v>
      </c>
      <c r="AO34" s="3">
        <v>582</v>
      </c>
    </row>
    <row r="35" spans="1:41">
      <c r="A35" s="1" t="s">
        <v>69</v>
      </c>
      <c r="B35" s="11">
        <v>145</v>
      </c>
      <c r="C35" s="1"/>
      <c r="D35" s="1"/>
      <c r="E35" s="1"/>
      <c r="F35" s="1"/>
      <c r="G35" s="1">
        <v>2931</v>
      </c>
      <c r="H35" s="1"/>
      <c r="I35" s="1"/>
      <c r="J35" s="1">
        <v>1</v>
      </c>
      <c r="K35" s="1">
        <v>401</v>
      </c>
      <c r="L35" s="1">
        <v>1</v>
      </c>
      <c r="M35" s="1">
        <v>2</v>
      </c>
      <c r="N35" s="1"/>
      <c r="O35" s="1"/>
      <c r="P35" s="1"/>
      <c r="Q35" s="1"/>
      <c r="R35" s="1">
        <v>33</v>
      </c>
      <c r="S35" s="1">
        <v>3</v>
      </c>
      <c r="T35" s="1"/>
      <c r="U35" s="1"/>
      <c r="V35" s="1">
        <v>3</v>
      </c>
      <c r="W35" s="1"/>
      <c r="X35" s="1">
        <v>3</v>
      </c>
      <c r="Y35" s="1"/>
      <c r="Z35" s="1">
        <v>4</v>
      </c>
      <c r="AA35" s="1"/>
      <c r="AB35" s="1"/>
      <c r="AC35" s="1">
        <v>3</v>
      </c>
      <c r="AD35" s="1">
        <v>16</v>
      </c>
      <c r="AE35" s="1"/>
      <c r="AF35" s="1"/>
      <c r="AG35" s="1">
        <v>3</v>
      </c>
      <c r="AH35" s="1"/>
      <c r="AI35" s="1"/>
      <c r="AJ35" s="1"/>
      <c r="AK35" s="1"/>
      <c r="AL35" s="1"/>
      <c r="AM35" s="1"/>
      <c r="AN35" s="1">
        <v>3404</v>
      </c>
      <c r="AO35" s="3">
        <v>451</v>
      </c>
    </row>
    <row r="36" spans="1:41">
      <c r="A36" s="1" t="s">
        <v>71</v>
      </c>
      <c r="B36" s="11">
        <v>147</v>
      </c>
      <c r="C36" s="1">
        <v>11</v>
      </c>
      <c r="D36" s="1">
        <v>13</v>
      </c>
      <c r="E36" s="1">
        <v>1</v>
      </c>
      <c r="F36" s="1">
        <v>2</v>
      </c>
      <c r="G36" s="1">
        <v>11306</v>
      </c>
      <c r="H36" s="1">
        <v>3</v>
      </c>
      <c r="I36" s="1">
        <v>5</v>
      </c>
      <c r="J36" s="1">
        <v>59</v>
      </c>
      <c r="K36" s="1">
        <v>18589</v>
      </c>
      <c r="L36" s="1">
        <v>2</v>
      </c>
      <c r="M36" s="1">
        <v>97</v>
      </c>
      <c r="N36" s="1">
        <v>1</v>
      </c>
      <c r="O36" s="1"/>
      <c r="P36" s="1">
        <v>1</v>
      </c>
      <c r="Q36" s="1">
        <v>104</v>
      </c>
      <c r="R36" s="1"/>
      <c r="S36" s="1">
        <v>43</v>
      </c>
      <c r="T36" s="1">
        <v>8</v>
      </c>
      <c r="U36" s="1"/>
      <c r="V36" s="1">
        <v>13</v>
      </c>
      <c r="W36" s="1">
        <v>18</v>
      </c>
      <c r="X36" s="1">
        <v>4</v>
      </c>
      <c r="Y36" s="1">
        <v>1</v>
      </c>
      <c r="Z36" s="1">
        <v>120</v>
      </c>
      <c r="AA36" s="1"/>
      <c r="AB36" s="1"/>
      <c r="AC36" s="1">
        <v>196</v>
      </c>
      <c r="AD36" s="1">
        <v>300</v>
      </c>
      <c r="AE36" s="1"/>
      <c r="AF36" s="1"/>
      <c r="AG36" s="1">
        <v>9</v>
      </c>
      <c r="AH36" s="1"/>
      <c r="AI36" s="1"/>
      <c r="AJ36" s="1"/>
      <c r="AK36" s="1"/>
      <c r="AL36" s="1"/>
      <c r="AM36" s="1"/>
      <c r="AN36" s="1">
        <v>30906</v>
      </c>
      <c r="AO36" s="3">
        <v>18982</v>
      </c>
    </row>
    <row r="37" spans="1:41">
      <c r="A37" s="1" t="s">
        <v>73</v>
      </c>
      <c r="B37" s="11">
        <v>148</v>
      </c>
      <c r="C37" s="1">
        <v>2</v>
      </c>
      <c r="D37" s="1">
        <v>19</v>
      </c>
      <c r="E37" s="1"/>
      <c r="F37" s="1"/>
      <c r="G37" s="1">
        <v>12057</v>
      </c>
      <c r="H37" s="1"/>
      <c r="I37" s="1"/>
      <c r="J37" s="1">
        <v>4</v>
      </c>
      <c r="K37" s="1">
        <v>5096</v>
      </c>
      <c r="L37" s="1">
        <v>22</v>
      </c>
      <c r="M37" s="1">
        <v>21</v>
      </c>
      <c r="N37" s="1"/>
      <c r="O37" s="1"/>
      <c r="P37" s="1">
        <v>2</v>
      </c>
      <c r="Q37" s="1"/>
      <c r="R37" s="1">
        <v>24</v>
      </c>
      <c r="S37" s="1">
        <v>19</v>
      </c>
      <c r="T37" s="1"/>
      <c r="U37" s="1"/>
      <c r="V37" s="1">
        <v>26</v>
      </c>
      <c r="W37" s="1">
        <v>16</v>
      </c>
      <c r="X37" s="1">
        <v>2</v>
      </c>
      <c r="Y37" s="1">
        <v>1</v>
      </c>
      <c r="Z37" s="1">
        <v>192</v>
      </c>
      <c r="AA37" s="1"/>
      <c r="AB37" s="1"/>
      <c r="AC37" s="1">
        <v>186</v>
      </c>
      <c r="AD37" s="1">
        <v>422</v>
      </c>
      <c r="AE37" s="1"/>
      <c r="AF37" s="1"/>
      <c r="AG37" s="1">
        <v>62</v>
      </c>
      <c r="AH37" s="1"/>
      <c r="AI37" s="1">
        <v>1</v>
      </c>
      <c r="AJ37" s="1"/>
      <c r="AK37" s="1"/>
      <c r="AL37" s="1">
        <v>1</v>
      </c>
      <c r="AM37" s="1"/>
      <c r="AN37" s="1">
        <v>18175</v>
      </c>
      <c r="AO37" s="3">
        <v>5446</v>
      </c>
    </row>
    <row r="38" spans="1:41">
      <c r="A38" s="1" t="s">
        <v>3113</v>
      </c>
      <c r="B38" s="11">
        <v>150</v>
      </c>
      <c r="C38" s="1"/>
      <c r="D38" s="1">
        <v>1</v>
      </c>
      <c r="E38" s="1"/>
      <c r="F38" s="1"/>
      <c r="G38" s="1">
        <v>1290</v>
      </c>
      <c r="H38" s="1"/>
      <c r="I38" s="1">
        <v>1</v>
      </c>
      <c r="J38" s="1">
        <v>1</v>
      </c>
      <c r="K38" s="1">
        <v>283</v>
      </c>
      <c r="L38" s="1"/>
      <c r="M38" s="1">
        <v>1</v>
      </c>
      <c r="N38" s="1"/>
      <c r="O38" s="1"/>
      <c r="P38" s="1">
        <v>1</v>
      </c>
      <c r="Q38" s="1">
        <v>3</v>
      </c>
      <c r="R38" s="1">
        <v>10</v>
      </c>
      <c r="S38" s="1"/>
      <c r="T38" s="1"/>
      <c r="U38" s="1"/>
      <c r="V38" s="1"/>
      <c r="W38" s="1"/>
      <c r="X38" s="1"/>
      <c r="Y38" s="1"/>
      <c r="Z38" s="1">
        <v>7</v>
      </c>
      <c r="AA38" s="1"/>
      <c r="AB38" s="1"/>
      <c r="AC38" s="1">
        <v>2</v>
      </c>
      <c r="AD38" s="1">
        <v>13</v>
      </c>
      <c r="AE38" s="1"/>
      <c r="AF38" s="1"/>
      <c r="AG38" s="1">
        <v>3</v>
      </c>
      <c r="AH38" s="1"/>
      <c r="AI38" s="1"/>
      <c r="AJ38" s="1"/>
      <c r="AK38" s="1"/>
      <c r="AL38" s="1"/>
      <c r="AM38" s="1"/>
      <c r="AN38" s="1">
        <v>1616</v>
      </c>
      <c r="AO38" s="3">
        <v>304</v>
      </c>
    </row>
    <row r="39" spans="1:41">
      <c r="A39" s="1" t="s">
        <v>77</v>
      </c>
      <c r="B39" s="11">
        <v>154</v>
      </c>
      <c r="C39" s="1">
        <v>10</v>
      </c>
      <c r="D39" s="1">
        <v>395</v>
      </c>
      <c r="E39" s="1"/>
      <c r="F39" s="1">
        <v>1</v>
      </c>
      <c r="G39" s="1">
        <v>50747</v>
      </c>
      <c r="H39" s="1">
        <v>1</v>
      </c>
      <c r="I39" s="1"/>
      <c r="J39" s="1">
        <v>17</v>
      </c>
      <c r="K39" s="1">
        <v>23052</v>
      </c>
      <c r="L39" s="1">
        <v>6</v>
      </c>
      <c r="M39" s="1">
        <v>54</v>
      </c>
      <c r="N39" s="1"/>
      <c r="O39" s="1"/>
      <c r="P39" s="1">
        <v>16</v>
      </c>
      <c r="Q39" s="1">
        <v>6</v>
      </c>
      <c r="R39" s="1">
        <v>1</v>
      </c>
      <c r="S39" s="1">
        <v>2542</v>
      </c>
      <c r="T39" s="1"/>
      <c r="U39" s="1"/>
      <c r="V39" s="1">
        <v>28</v>
      </c>
      <c r="W39" s="1">
        <v>26</v>
      </c>
      <c r="X39" s="1">
        <v>15</v>
      </c>
      <c r="Y39" s="1"/>
      <c r="Z39" s="1">
        <v>412</v>
      </c>
      <c r="AA39" s="1">
        <v>1</v>
      </c>
      <c r="AB39" s="1">
        <v>6</v>
      </c>
      <c r="AC39" s="1">
        <v>306</v>
      </c>
      <c r="AD39" s="1">
        <v>307</v>
      </c>
      <c r="AE39" s="1">
        <v>4</v>
      </c>
      <c r="AF39" s="1"/>
      <c r="AG39" s="1">
        <v>92</v>
      </c>
      <c r="AH39" s="1"/>
      <c r="AI39" s="1"/>
      <c r="AJ39" s="1"/>
      <c r="AK39" s="1">
        <v>1</v>
      </c>
      <c r="AL39" s="1">
        <v>1</v>
      </c>
      <c r="AM39" s="1">
        <v>9</v>
      </c>
      <c r="AN39" s="1">
        <v>78056</v>
      </c>
      <c r="AO39" s="3">
        <v>26582</v>
      </c>
    </row>
    <row r="40" spans="1:41">
      <c r="A40" s="1" t="s">
        <v>79</v>
      </c>
      <c r="B40" s="11">
        <v>172</v>
      </c>
      <c r="C40" s="1">
        <v>7</v>
      </c>
      <c r="D40" s="1">
        <v>13</v>
      </c>
      <c r="E40" s="1">
        <v>1</v>
      </c>
      <c r="F40" s="1"/>
      <c r="G40" s="1">
        <v>14441</v>
      </c>
      <c r="H40" s="1">
        <v>2</v>
      </c>
      <c r="I40" s="1">
        <v>21</v>
      </c>
      <c r="J40" s="1">
        <v>55</v>
      </c>
      <c r="K40" s="1">
        <v>23550</v>
      </c>
      <c r="L40" s="1">
        <v>28</v>
      </c>
      <c r="M40" s="1">
        <v>216</v>
      </c>
      <c r="N40" s="1"/>
      <c r="O40" s="1"/>
      <c r="P40" s="1">
        <v>4</v>
      </c>
      <c r="Q40" s="1">
        <v>114</v>
      </c>
      <c r="R40" s="1">
        <v>3</v>
      </c>
      <c r="S40" s="1">
        <v>2951</v>
      </c>
      <c r="T40" s="1">
        <v>2</v>
      </c>
      <c r="U40" s="1">
        <v>5</v>
      </c>
      <c r="V40" s="1">
        <v>20</v>
      </c>
      <c r="W40" s="1">
        <v>9</v>
      </c>
      <c r="X40" s="1">
        <v>15</v>
      </c>
      <c r="Y40" s="1"/>
      <c r="Z40" s="1">
        <v>109</v>
      </c>
      <c r="AA40" s="1">
        <v>1</v>
      </c>
      <c r="AB40" s="1"/>
      <c r="AC40" s="1">
        <v>178</v>
      </c>
      <c r="AD40" s="1">
        <v>238</v>
      </c>
      <c r="AE40" s="1">
        <v>5</v>
      </c>
      <c r="AF40" s="1"/>
      <c r="AG40" s="1">
        <v>16</v>
      </c>
      <c r="AH40" s="1"/>
      <c r="AI40" s="1"/>
      <c r="AJ40" s="1"/>
      <c r="AK40" s="1"/>
      <c r="AL40" s="1"/>
      <c r="AM40" s="1">
        <v>2</v>
      </c>
      <c r="AN40" s="1">
        <v>42006</v>
      </c>
      <c r="AO40" s="3">
        <v>26985</v>
      </c>
    </row>
    <row r="41" spans="1:41">
      <c r="A41" s="1" t="s">
        <v>81</v>
      </c>
      <c r="B41" s="11">
        <v>190</v>
      </c>
      <c r="C41" s="1">
        <v>1</v>
      </c>
      <c r="D41" s="1"/>
      <c r="E41" s="1"/>
      <c r="F41" s="1"/>
      <c r="G41" s="1">
        <v>5268</v>
      </c>
      <c r="H41" s="1"/>
      <c r="I41" s="1"/>
      <c r="J41" s="1">
        <v>1</v>
      </c>
      <c r="K41" s="1">
        <v>1298</v>
      </c>
      <c r="L41" s="1"/>
      <c r="M41" s="1">
        <v>1</v>
      </c>
      <c r="N41" s="1"/>
      <c r="O41" s="1"/>
      <c r="P41" s="1"/>
      <c r="Q41" s="1">
        <v>1</v>
      </c>
      <c r="R41" s="1">
        <v>10</v>
      </c>
      <c r="S41" s="1"/>
      <c r="T41" s="1"/>
      <c r="U41" s="1"/>
      <c r="V41" s="1">
        <v>7</v>
      </c>
      <c r="W41" s="1"/>
      <c r="X41" s="1"/>
      <c r="Y41" s="1"/>
      <c r="Z41" s="1">
        <v>13</v>
      </c>
      <c r="AA41" s="1">
        <v>1</v>
      </c>
      <c r="AB41" s="1"/>
      <c r="AC41" s="1"/>
      <c r="AD41" s="1">
        <v>79</v>
      </c>
      <c r="AE41" s="1">
        <v>1</v>
      </c>
      <c r="AF41" s="1"/>
      <c r="AG41" s="1">
        <v>13</v>
      </c>
      <c r="AH41" s="1"/>
      <c r="AI41" s="1"/>
      <c r="AJ41" s="1"/>
      <c r="AK41" s="1"/>
      <c r="AL41" s="1"/>
      <c r="AM41" s="1"/>
      <c r="AN41" s="1">
        <v>6694</v>
      </c>
      <c r="AO41" s="3">
        <v>1332</v>
      </c>
    </row>
    <row r="42" spans="1:41">
      <c r="A42" s="1" t="s">
        <v>84</v>
      </c>
      <c r="B42" s="11">
        <v>197</v>
      </c>
      <c r="C42" s="1">
        <v>3</v>
      </c>
      <c r="D42" s="1">
        <v>10</v>
      </c>
      <c r="E42" s="1"/>
      <c r="F42" s="1"/>
      <c r="G42" s="1">
        <v>2231</v>
      </c>
      <c r="H42" s="1">
        <v>4</v>
      </c>
      <c r="I42" s="1"/>
      <c r="J42" s="1">
        <v>1</v>
      </c>
      <c r="K42" s="1">
        <v>9131</v>
      </c>
      <c r="L42" s="1"/>
      <c r="M42" s="1">
        <v>41</v>
      </c>
      <c r="N42" s="1"/>
      <c r="O42" s="1"/>
      <c r="P42" s="1"/>
      <c r="Q42" s="1"/>
      <c r="R42" s="1">
        <v>2</v>
      </c>
      <c r="S42" s="1"/>
      <c r="T42" s="1"/>
      <c r="U42" s="1"/>
      <c r="V42" s="1">
        <v>3</v>
      </c>
      <c r="W42" s="1">
        <v>5</v>
      </c>
      <c r="X42" s="1">
        <v>3</v>
      </c>
      <c r="Y42" s="1"/>
      <c r="Z42" s="1">
        <v>24</v>
      </c>
      <c r="AA42" s="1">
        <v>1</v>
      </c>
      <c r="AB42" s="1"/>
      <c r="AC42" s="1">
        <v>52</v>
      </c>
      <c r="AD42" s="1">
        <v>49</v>
      </c>
      <c r="AE42" s="1"/>
      <c r="AF42" s="1"/>
      <c r="AG42" s="1">
        <v>7</v>
      </c>
      <c r="AH42" s="1"/>
      <c r="AI42" s="1"/>
      <c r="AJ42" s="1"/>
      <c r="AK42" s="1"/>
      <c r="AL42" s="1"/>
      <c r="AM42" s="1"/>
      <c r="AN42" s="1">
        <v>11567</v>
      </c>
      <c r="AO42" s="3">
        <v>9228</v>
      </c>
    </row>
    <row r="43" spans="1:41">
      <c r="A43" s="1" t="s">
        <v>86</v>
      </c>
      <c r="B43" s="11">
        <v>206</v>
      </c>
      <c r="C43" s="1">
        <v>1</v>
      </c>
      <c r="D43" s="1">
        <v>1</v>
      </c>
      <c r="E43" s="1"/>
      <c r="F43" s="1"/>
      <c r="G43" s="1">
        <v>1613</v>
      </c>
      <c r="H43" s="1"/>
      <c r="I43" s="1">
        <v>1</v>
      </c>
      <c r="J43" s="1"/>
      <c r="K43" s="1">
        <v>1058</v>
      </c>
      <c r="L43" s="1"/>
      <c r="M43" s="1">
        <v>3</v>
      </c>
      <c r="N43" s="1"/>
      <c r="O43" s="1"/>
      <c r="P43" s="1"/>
      <c r="Q43" s="1">
        <v>2</v>
      </c>
      <c r="R43" s="1">
        <v>1</v>
      </c>
      <c r="S43" s="1"/>
      <c r="T43" s="1"/>
      <c r="U43" s="1"/>
      <c r="V43" s="1">
        <v>6</v>
      </c>
      <c r="W43" s="1"/>
      <c r="X43" s="1"/>
      <c r="Y43" s="1"/>
      <c r="Z43" s="1">
        <v>4</v>
      </c>
      <c r="AA43" s="1"/>
      <c r="AB43" s="1"/>
      <c r="AC43" s="1">
        <v>7</v>
      </c>
      <c r="AD43" s="1">
        <v>10</v>
      </c>
      <c r="AE43" s="1"/>
      <c r="AF43" s="1"/>
      <c r="AG43" s="1">
        <v>4</v>
      </c>
      <c r="AH43" s="1"/>
      <c r="AI43" s="1"/>
      <c r="AJ43" s="1"/>
      <c r="AK43" s="1"/>
      <c r="AL43" s="1"/>
      <c r="AM43" s="1"/>
      <c r="AN43" s="1">
        <v>2711</v>
      </c>
      <c r="AO43" s="3">
        <v>1074</v>
      </c>
    </row>
    <row r="44" spans="1:41">
      <c r="A44" s="1" t="s">
        <v>88</v>
      </c>
      <c r="B44" s="11">
        <v>209</v>
      </c>
      <c r="C44" s="1">
        <v>25</v>
      </c>
      <c r="D44" s="1">
        <v>11</v>
      </c>
      <c r="E44" s="1"/>
      <c r="F44" s="1">
        <v>3</v>
      </c>
      <c r="G44" s="1">
        <v>10852</v>
      </c>
      <c r="H44" s="1"/>
      <c r="I44" s="1">
        <v>1</v>
      </c>
      <c r="J44" s="1">
        <v>2</v>
      </c>
      <c r="K44" s="1">
        <v>2400</v>
      </c>
      <c r="L44" s="1"/>
      <c r="M44" s="1">
        <v>1</v>
      </c>
      <c r="N44" s="1"/>
      <c r="O44" s="1">
        <v>14</v>
      </c>
      <c r="P44" s="1"/>
      <c r="Q44" s="1">
        <v>3</v>
      </c>
      <c r="R44" s="1">
        <v>21</v>
      </c>
      <c r="S44" s="1">
        <v>2</v>
      </c>
      <c r="T44" s="1"/>
      <c r="U44" s="1"/>
      <c r="V44" s="1">
        <v>8</v>
      </c>
      <c r="W44" s="1">
        <v>1</v>
      </c>
      <c r="X44" s="1">
        <v>2</v>
      </c>
      <c r="Y44" s="1"/>
      <c r="Z44" s="1">
        <v>9</v>
      </c>
      <c r="AA44" s="1"/>
      <c r="AB44" s="1"/>
      <c r="AC44" s="1">
        <v>21</v>
      </c>
      <c r="AD44" s="1">
        <v>98</v>
      </c>
      <c r="AE44" s="1">
        <v>1</v>
      </c>
      <c r="AF44" s="1"/>
      <c r="AG44" s="1">
        <v>14</v>
      </c>
      <c r="AH44" s="1"/>
      <c r="AI44" s="1"/>
      <c r="AJ44" s="1"/>
      <c r="AK44" s="1"/>
      <c r="AL44" s="1"/>
      <c r="AM44" s="1"/>
      <c r="AN44" s="1">
        <v>13489</v>
      </c>
      <c r="AO44" s="3">
        <v>2482</v>
      </c>
    </row>
    <row r="45" spans="1:41">
      <c r="A45" s="1" t="s">
        <v>90</v>
      </c>
      <c r="B45" s="11">
        <v>212</v>
      </c>
      <c r="C45" s="1">
        <v>125</v>
      </c>
      <c r="D45" s="1">
        <v>121</v>
      </c>
      <c r="E45" s="1"/>
      <c r="F45" s="1">
        <v>7</v>
      </c>
      <c r="G45" s="1">
        <v>15269</v>
      </c>
      <c r="H45" s="1">
        <v>7</v>
      </c>
      <c r="I45" s="1">
        <v>25</v>
      </c>
      <c r="J45" s="1">
        <v>5</v>
      </c>
      <c r="K45" s="1">
        <v>3074</v>
      </c>
      <c r="L45" s="1">
        <v>21</v>
      </c>
      <c r="M45" s="1">
        <v>9</v>
      </c>
      <c r="N45" s="1">
        <v>1</v>
      </c>
      <c r="O45" s="1"/>
      <c r="P45" s="1">
        <v>3</v>
      </c>
      <c r="Q45" s="1">
        <v>29</v>
      </c>
      <c r="R45" s="1">
        <v>33</v>
      </c>
      <c r="S45" s="1">
        <v>7</v>
      </c>
      <c r="T45" s="1">
        <v>2</v>
      </c>
      <c r="U45" s="1">
        <v>1</v>
      </c>
      <c r="V45" s="1">
        <v>30</v>
      </c>
      <c r="W45" s="1">
        <v>14</v>
      </c>
      <c r="X45" s="1">
        <v>34</v>
      </c>
      <c r="Y45" s="1">
        <v>10</v>
      </c>
      <c r="Z45" s="1">
        <v>101</v>
      </c>
      <c r="AA45" s="1">
        <v>2</v>
      </c>
      <c r="AB45" s="1"/>
      <c r="AC45" s="1">
        <v>152</v>
      </c>
      <c r="AD45" s="1">
        <v>420</v>
      </c>
      <c r="AE45" s="1">
        <v>3</v>
      </c>
      <c r="AF45" s="1"/>
      <c r="AG45" s="1">
        <v>26</v>
      </c>
      <c r="AH45" s="1"/>
      <c r="AI45" s="1">
        <v>4</v>
      </c>
      <c r="AJ45" s="1"/>
      <c r="AK45" s="1"/>
      <c r="AL45" s="1">
        <v>10</v>
      </c>
      <c r="AM45" s="1"/>
      <c r="AN45" s="1">
        <v>19545</v>
      </c>
      <c r="AO45" s="3">
        <v>3598</v>
      </c>
    </row>
    <row r="46" spans="1:41">
      <c r="A46" s="1" t="s">
        <v>92</v>
      </c>
      <c r="B46" s="11">
        <v>234</v>
      </c>
      <c r="C46" s="1">
        <v>4</v>
      </c>
      <c r="D46" s="1">
        <v>20</v>
      </c>
      <c r="E46" s="1">
        <v>1</v>
      </c>
      <c r="F46" s="1"/>
      <c r="G46" s="1">
        <v>4267</v>
      </c>
      <c r="H46" s="1"/>
      <c r="I46" s="1"/>
      <c r="J46" s="1">
        <v>78</v>
      </c>
      <c r="K46" s="1">
        <v>11327</v>
      </c>
      <c r="L46" s="1"/>
      <c r="M46" s="1">
        <v>5</v>
      </c>
      <c r="N46" s="1"/>
      <c r="O46" s="1"/>
      <c r="P46" s="1"/>
      <c r="Q46" s="1">
        <v>374</v>
      </c>
      <c r="R46" s="1">
        <v>1</v>
      </c>
      <c r="S46" s="1">
        <v>5050</v>
      </c>
      <c r="T46" s="1"/>
      <c r="U46" s="1">
        <v>1</v>
      </c>
      <c r="V46" s="1">
        <v>10</v>
      </c>
      <c r="W46" s="1">
        <v>8</v>
      </c>
      <c r="X46" s="1"/>
      <c r="Y46" s="1"/>
      <c r="Z46" s="1">
        <v>70</v>
      </c>
      <c r="AA46" s="1"/>
      <c r="AB46" s="1"/>
      <c r="AC46" s="1">
        <v>24</v>
      </c>
      <c r="AD46" s="1">
        <v>75</v>
      </c>
      <c r="AE46" s="1"/>
      <c r="AF46" s="1"/>
      <c r="AG46" s="1"/>
      <c r="AH46" s="1"/>
      <c r="AI46" s="1"/>
      <c r="AJ46" s="1"/>
      <c r="AK46" s="1"/>
      <c r="AL46" s="1"/>
      <c r="AM46" s="1">
        <v>3</v>
      </c>
      <c r="AN46" s="1">
        <v>21318</v>
      </c>
      <c r="AO46" s="3">
        <v>16573</v>
      </c>
    </row>
    <row r="47" spans="1:41">
      <c r="A47" s="1" t="s">
        <v>95</v>
      </c>
      <c r="B47" s="11">
        <v>237</v>
      </c>
      <c r="C47" s="1"/>
      <c r="D47" s="1"/>
      <c r="E47" s="1"/>
      <c r="F47" s="1"/>
      <c r="G47" s="1">
        <v>6749</v>
      </c>
      <c r="H47" s="1"/>
      <c r="I47" s="1"/>
      <c r="J47" s="1">
        <v>2</v>
      </c>
      <c r="K47" s="1">
        <v>1243</v>
      </c>
      <c r="L47" s="1"/>
      <c r="M47" s="1"/>
      <c r="N47" s="1"/>
      <c r="O47" s="1"/>
      <c r="P47" s="1"/>
      <c r="Q47" s="1"/>
      <c r="R47" s="1">
        <v>11</v>
      </c>
      <c r="S47" s="1">
        <v>3</v>
      </c>
      <c r="T47" s="1"/>
      <c r="U47" s="1"/>
      <c r="V47" s="1">
        <v>8</v>
      </c>
      <c r="W47" s="1">
        <v>1</v>
      </c>
      <c r="X47" s="1">
        <v>6</v>
      </c>
      <c r="Y47" s="1"/>
      <c r="Z47" s="1">
        <v>49</v>
      </c>
      <c r="AA47" s="1"/>
      <c r="AB47" s="1"/>
      <c r="AC47" s="1">
        <v>193</v>
      </c>
      <c r="AD47" s="1">
        <v>255</v>
      </c>
      <c r="AE47" s="1">
        <v>1</v>
      </c>
      <c r="AF47" s="1"/>
      <c r="AG47" s="1">
        <v>26</v>
      </c>
      <c r="AH47" s="1"/>
      <c r="AI47" s="1">
        <v>3</v>
      </c>
      <c r="AJ47" s="1"/>
      <c r="AK47" s="1"/>
      <c r="AL47" s="1">
        <v>10</v>
      </c>
      <c r="AM47" s="1"/>
      <c r="AN47" s="1">
        <v>8560</v>
      </c>
      <c r="AO47" s="3">
        <v>1323</v>
      </c>
    </row>
    <row r="48" spans="1:41">
      <c r="A48" s="1" t="s">
        <v>97</v>
      </c>
      <c r="B48" s="11">
        <v>240</v>
      </c>
      <c r="C48" s="1"/>
      <c r="D48" s="1">
        <v>3</v>
      </c>
      <c r="E48" s="1"/>
      <c r="F48" s="1"/>
      <c r="G48" s="1">
        <v>6126</v>
      </c>
      <c r="H48" s="1"/>
      <c r="I48" s="1">
        <v>3</v>
      </c>
      <c r="J48" s="1">
        <v>2</v>
      </c>
      <c r="K48" s="1">
        <v>438</v>
      </c>
      <c r="L48" s="1"/>
      <c r="M48" s="1"/>
      <c r="N48" s="1"/>
      <c r="O48" s="1"/>
      <c r="P48" s="1"/>
      <c r="Q48" s="1"/>
      <c r="R48" s="1">
        <v>10</v>
      </c>
      <c r="S48" s="1"/>
      <c r="T48" s="1"/>
      <c r="U48" s="1">
        <v>1</v>
      </c>
      <c r="V48" s="1">
        <v>5</v>
      </c>
      <c r="W48" s="1"/>
      <c r="X48" s="1">
        <v>3</v>
      </c>
      <c r="Y48" s="1"/>
      <c r="Z48" s="1">
        <v>9</v>
      </c>
      <c r="AA48" s="1"/>
      <c r="AB48" s="1"/>
      <c r="AC48" s="1">
        <v>3</v>
      </c>
      <c r="AD48" s="1">
        <v>32</v>
      </c>
      <c r="AE48" s="1"/>
      <c r="AF48" s="1"/>
      <c r="AG48" s="1">
        <v>6</v>
      </c>
      <c r="AH48" s="1"/>
      <c r="AI48" s="1"/>
      <c r="AJ48" s="1"/>
      <c r="AK48" s="1"/>
      <c r="AL48" s="1"/>
      <c r="AM48" s="1"/>
      <c r="AN48" s="1">
        <v>6641</v>
      </c>
      <c r="AO48" s="3">
        <v>470</v>
      </c>
    </row>
    <row r="49" spans="1:41">
      <c r="A49" s="1" t="s">
        <v>99</v>
      </c>
      <c r="B49" s="11">
        <v>250</v>
      </c>
      <c r="C49" s="1">
        <v>20</v>
      </c>
      <c r="D49" s="1">
        <v>30</v>
      </c>
      <c r="E49" s="1"/>
      <c r="F49" s="1">
        <v>3</v>
      </c>
      <c r="G49" s="1">
        <v>27590</v>
      </c>
      <c r="H49" s="1">
        <v>3</v>
      </c>
      <c r="I49" s="1">
        <v>2</v>
      </c>
      <c r="J49" s="1">
        <v>23</v>
      </c>
      <c r="K49" s="1">
        <v>17374</v>
      </c>
      <c r="L49" s="1"/>
      <c r="M49" s="1">
        <v>11</v>
      </c>
      <c r="N49" s="1"/>
      <c r="O49" s="1"/>
      <c r="P49" s="1"/>
      <c r="Q49" s="1">
        <v>541</v>
      </c>
      <c r="R49" s="1">
        <v>12</v>
      </c>
      <c r="S49" s="1">
        <v>1653</v>
      </c>
      <c r="T49" s="1"/>
      <c r="U49" s="1">
        <v>1</v>
      </c>
      <c r="V49" s="1">
        <v>11</v>
      </c>
      <c r="W49" s="1">
        <v>37</v>
      </c>
      <c r="X49" s="1">
        <v>3</v>
      </c>
      <c r="Y49" s="1"/>
      <c r="Z49" s="1">
        <v>403</v>
      </c>
      <c r="AA49" s="1"/>
      <c r="AB49" s="1"/>
      <c r="AC49" s="1">
        <v>29</v>
      </c>
      <c r="AD49" s="1">
        <v>256</v>
      </c>
      <c r="AE49" s="1"/>
      <c r="AF49" s="1"/>
      <c r="AG49" s="1">
        <v>1</v>
      </c>
      <c r="AH49" s="1"/>
      <c r="AI49" s="1"/>
      <c r="AJ49" s="1"/>
      <c r="AK49" s="1"/>
      <c r="AL49" s="1"/>
      <c r="AM49" s="1">
        <v>13</v>
      </c>
      <c r="AN49" s="1">
        <v>48016</v>
      </c>
      <c r="AO49" s="3">
        <v>19580</v>
      </c>
    </row>
    <row r="50" spans="1:41">
      <c r="A50" s="1" t="s">
        <v>102</v>
      </c>
      <c r="B50" s="11">
        <v>264</v>
      </c>
      <c r="C50" s="1">
        <v>4</v>
      </c>
      <c r="D50" s="1">
        <v>6</v>
      </c>
      <c r="E50" s="1"/>
      <c r="F50" s="1"/>
      <c r="G50" s="1">
        <v>2452</v>
      </c>
      <c r="H50" s="1"/>
      <c r="I50" s="1">
        <v>2</v>
      </c>
      <c r="J50" s="1"/>
      <c r="K50" s="1">
        <v>332</v>
      </c>
      <c r="L50" s="1">
        <v>1</v>
      </c>
      <c r="M50" s="1"/>
      <c r="N50" s="1"/>
      <c r="O50" s="1"/>
      <c r="P50" s="1">
        <v>1</v>
      </c>
      <c r="Q50" s="1"/>
      <c r="R50" s="1">
        <v>14</v>
      </c>
      <c r="S50" s="1">
        <v>2</v>
      </c>
      <c r="T50" s="1"/>
      <c r="U50" s="1"/>
      <c r="V50" s="1">
        <v>2</v>
      </c>
      <c r="W50" s="1"/>
      <c r="X50" s="1"/>
      <c r="Y50" s="1"/>
      <c r="Z50" s="1">
        <v>12</v>
      </c>
      <c r="AA50" s="1"/>
      <c r="AB50" s="1"/>
      <c r="AC50" s="1">
        <v>11</v>
      </c>
      <c r="AD50" s="1">
        <v>85</v>
      </c>
      <c r="AE50" s="1"/>
      <c r="AF50" s="1"/>
      <c r="AG50" s="1">
        <v>12</v>
      </c>
      <c r="AH50" s="1"/>
      <c r="AI50" s="1"/>
      <c r="AJ50" s="1"/>
      <c r="AK50" s="1"/>
      <c r="AL50" s="1">
        <v>2</v>
      </c>
      <c r="AM50" s="1"/>
      <c r="AN50" s="1">
        <v>2938</v>
      </c>
      <c r="AO50" s="3">
        <v>374</v>
      </c>
    </row>
    <row r="51" spans="1:41">
      <c r="A51" s="1" t="s">
        <v>104</v>
      </c>
      <c r="B51" s="11">
        <v>266</v>
      </c>
      <c r="C51" s="1">
        <v>245</v>
      </c>
      <c r="D51" s="1">
        <v>62</v>
      </c>
      <c r="E51" s="1"/>
      <c r="F51" s="1"/>
      <c r="G51" s="1">
        <v>21519</v>
      </c>
      <c r="H51" s="1">
        <v>12</v>
      </c>
      <c r="I51" s="1"/>
      <c r="J51" s="1">
        <v>5</v>
      </c>
      <c r="K51" s="1">
        <v>3179</v>
      </c>
      <c r="L51" s="1">
        <v>61</v>
      </c>
      <c r="M51" s="1">
        <v>18</v>
      </c>
      <c r="N51" s="1"/>
      <c r="O51" s="1"/>
      <c r="P51" s="1">
        <v>19</v>
      </c>
      <c r="Q51" s="1">
        <v>1</v>
      </c>
      <c r="R51" s="1">
        <v>184</v>
      </c>
      <c r="S51" s="1">
        <v>18</v>
      </c>
      <c r="T51" s="1">
        <v>10</v>
      </c>
      <c r="U51" s="1"/>
      <c r="V51" s="1">
        <v>44</v>
      </c>
      <c r="W51" s="1"/>
      <c r="X51" s="1">
        <v>137</v>
      </c>
      <c r="Y51" s="1"/>
      <c r="Z51" s="1">
        <v>135</v>
      </c>
      <c r="AA51" s="1">
        <v>2</v>
      </c>
      <c r="AB51" s="1"/>
      <c r="AC51" s="1">
        <v>77</v>
      </c>
      <c r="AD51" s="1">
        <v>304</v>
      </c>
      <c r="AE51" s="1">
        <v>1</v>
      </c>
      <c r="AF51" s="1"/>
      <c r="AG51" s="1">
        <v>695</v>
      </c>
      <c r="AH51" s="1"/>
      <c r="AI51" s="1">
        <v>33</v>
      </c>
      <c r="AJ51" s="1">
        <v>1</v>
      </c>
      <c r="AK51" s="1">
        <v>2</v>
      </c>
      <c r="AL51" s="1">
        <v>110</v>
      </c>
      <c r="AM51" s="1"/>
      <c r="AN51" s="1">
        <v>26874</v>
      </c>
      <c r="AO51" s="3">
        <v>4131</v>
      </c>
    </row>
    <row r="52" spans="1:41">
      <c r="A52" s="1" t="s">
        <v>106</v>
      </c>
      <c r="B52" s="11">
        <v>282</v>
      </c>
      <c r="C52" s="1">
        <v>84</v>
      </c>
      <c r="D52" s="1"/>
      <c r="E52" s="1"/>
      <c r="F52" s="1">
        <v>1</v>
      </c>
      <c r="G52" s="1">
        <v>7140</v>
      </c>
      <c r="H52" s="1"/>
      <c r="I52" s="1">
        <v>6</v>
      </c>
      <c r="J52" s="1">
        <v>2</v>
      </c>
      <c r="K52" s="1">
        <v>635</v>
      </c>
      <c r="L52" s="1"/>
      <c r="M52" s="1"/>
      <c r="N52" s="1"/>
      <c r="O52" s="1">
        <v>2</v>
      </c>
      <c r="P52" s="1">
        <v>4</v>
      </c>
      <c r="Q52" s="1">
        <v>15</v>
      </c>
      <c r="R52" s="1">
        <v>2</v>
      </c>
      <c r="S52" s="1">
        <v>2</v>
      </c>
      <c r="T52" s="1">
        <v>3</v>
      </c>
      <c r="U52" s="1">
        <v>1</v>
      </c>
      <c r="V52" s="1">
        <v>18</v>
      </c>
      <c r="W52" s="1">
        <v>4</v>
      </c>
      <c r="X52" s="1">
        <v>4</v>
      </c>
      <c r="Y52" s="1"/>
      <c r="Z52" s="1">
        <v>45</v>
      </c>
      <c r="AA52" s="1">
        <v>1</v>
      </c>
      <c r="AB52" s="1"/>
      <c r="AC52" s="1">
        <v>6</v>
      </c>
      <c r="AD52" s="1">
        <v>110</v>
      </c>
      <c r="AE52" s="1"/>
      <c r="AF52" s="1"/>
      <c r="AG52" s="1">
        <v>14</v>
      </c>
      <c r="AH52" s="1"/>
      <c r="AI52" s="1"/>
      <c r="AJ52" s="1"/>
      <c r="AK52" s="1"/>
      <c r="AL52" s="1"/>
      <c r="AM52" s="1"/>
      <c r="AN52" s="1">
        <v>8099</v>
      </c>
      <c r="AO52" s="3">
        <v>804</v>
      </c>
    </row>
    <row r="53" spans="1:41">
      <c r="A53" s="1" t="s">
        <v>108</v>
      </c>
      <c r="B53" s="11">
        <v>284</v>
      </c>
      <c r="C53" s="1">
        <v>7</v>
      </c>
      <c r="D53" s="1">
        <v>20</v>
      </c>
      <c r="E53" s="1"/>
      <c r="F53" s="1"/>
      <c r="G53" s="1">
        <v>6196</v>
      </c>
      <c r="H53" s="1"/>
      <c r="I53" s="1"/>
      <c r="J53" s="1">
        <v>41</v>
      </c>
      <c r="K53" s="1">
        <v>6611</v>
      </c>
      <c r="L53" s="1">
        <v>11</v>
      </c>
      <c r="M53" s="1">
        <v>4</v>
      </c>
      <c r="N53" s="1"/>
      <c r="O53" s="1"/>
      <c r="P53" s="1"/>
      <c r="Q53" s="1">
        <v>896</v>
      </c>
      <c r="R53" s="1">
        <v>7</v>
      </c>
      <c r="S53" s="1">
        <v>4504</v>
      </c>
      <c r="T53" s="1">
        <v>1</v>
      </c>
      <c r="U53" s="1"/>
      <c r="V53" s="1">
        <v>12</v>
      </c>
      <c r="W53" s="1">
        <v>4</v>
      </c>
      <c r="X53" s="1">
        <v>2</v>
      </c>
      <c r="Y53" s="1"/>
      <c r="Z53" s="1">
        <v>162</v>
      </c>
      <c r="AA53" s="1"/>
      <c r="AB53" s="1"/>
      <c r="AC53" s="1">
        <v>16</v>
      </c>
      <c r="AD53" s="1">
        <v>79</v>
      </c>
      <c r="AE53" s="1">
        <v>1</v>
      </c>
      <c r="AF53" s="1"/>
      <c r="AG53" s="1">
        <v>4</v>
      </c>
      <c r="AH53" s="1"/>
      <c r="AI53" s="1"/>
      <c r="AJ53" s="1"/>
      <c r="AK53" s="1"/>
      <c r="AL53" s="1"/>
      <c r="AM53" s="1">
        <v>2</v>
      </c>
      <c r="AN53" s="1">
        <v>18580</v>
      </c>
      <c r="AO53" s="3">
        <v>11386</v>
      </c>
    </row>
    <row r="54" spans="1:41">
      <c r="A54" s="1" t="s">
        <v>110</v>
      </c>
      <c r="B54" s="11">
        <v>306</v>
      </c>
      <c r="C54" s="1"/>
      <c r="D54" s="1">
        <v>1</v>
      </c>
      <c r="E54" s="1"/>
      <c r="F54" s="1"/>
      <c r="G54" s="1">
        <v>3207</v>
      </c>
      <c r="H54" s="1"/>
      <c r="I54" s="1"/>
      <c r="J54" s="1"/>
      <c r="K54" s="1">
        <v>643</v>
      </c>
      <c r="L54" s="1"/>
      <c r="M54" s="1">
        <v>1</v>
      </c>
      <c r="N54" s="1"/>
      <c r="O54" s="1"/>
      <c r="P54" s="1"/>
      <c r="Q54" s="1">
        <v>1</v>
      </c>
      <c r="R54" s="1"/>
      <c r="S54" s="1">
        <v>1</v>
      </c>
      <c r="T54" s="1"/>
      <c r="U54" s="1"/>
      <c r="V54" s="1">
        <v>2</v>
      </c>
      <c r="W54" s="1"/>
      <c r="X54" s="1"/>
      <c r="Y54" s="1"/>
      <c r="Z54" s="1">
        <v>18</v>
      </c>
      <c r="AA54" s="1"/>
      <c r="AB54" s="1"/>
      <c r="AC54" s="1">
        <v>21</v>
      </c>
      <c r="AD54" s="1">
        <v>63</v>
      </c>
      <c r="AE54" s="1"/>
      <c r="AF54" s="1"/>
      <c r="AG54" s="1">
        <v>1</v>
      </c>
      <c r="AH54" s="1"/>
      <c r="AI54" s="1"/>
      <c r="AJ54" s="1"/>
      <c r="AK54" s="1"/>
      <c r="AL54" s="1"/>
      <c r="AM54" s="1"/>
      <c r="AN54" s="1">
        <v>3959</v>
      </c>
      <c r="AO54" s="3">
        <v>666</v>
      </c>
    </row>
    <row r="55" spans="1:41">
      <c r="A55" s="1" t="s">
        <v>112</v>
      </c>
      <c r="B55" s="11">
        <v>308</v>
      </c>
      <c r="C55" s="1">
        <v>13</v>
      </c>
      <c r="D55" s="1">
        <v>357</v>
      </c>
      <c r="E55" s="1"/>
      <c r="F55" s="1">
        <v>9</v>
      </c>
      <c r="G55" s="1">
        <v>12246</v>
      </c>
      <c r="H55" s="1"/>
      <c r="I55" s="1">
        <v>2</v>
      </c>
      <c r="J55" s="1">
        <v>5</v>
      </c>
      <c r="K55" s="1">
        <v>2108</v>
      </c>
      <c r="L55" s="1">
        <v>23</v>
      </c>
      <c r="M55" s="1">
        <v>2</v>
      </c>
      <c r="N55" s="1"/>
      <c r="O55" s="1"/>
      <c r="P55" s="1">
        <v>1</v>
      </c>
      <c r="Q55" s="1"/>
      <c r="R55" s="1">
        <v>59</v>
      </c>
      <c r="S55" s="1">
        <v>6</v>
      </c>
      <c r="T55" s="1"/>
      <c r="U55" s="1"/>
      <c r="V55" s="1">
        <v>20</v>
      </c>
      <c r="W55" s="1">
        <v>13</v>
      </c>
      <c r="X55" s="1">
        <v>9</v>
      </c>
      <c r="Y55" s="1">
        <v>1</v>
      </c>
      <c r="Z55" s="1">
        <v>107</v>
      </c>
      <c r="AA55" s="1"/>
      <c r="AB55" s="1"/>
      <c r="AC55" s="1">
        <v>182</v>
      </c>
      <c r="AD55" s="1">
        <v>687</v>
      </c>
      <c r="AE55" s="1"/>
      <c r="AF55" s="1"/>
      <c r="AG55" s="1">
        <v>42</v>
      </c>
      <c r="AH55" s="1">
        <v>1</v>
      </c>
      <c r="AI55" s="1"/>
      <c r="AJ55" s="1"/>
      <c r="AK55" s="1"/>
      <c r="AL55" s="1">
        <v>6</v>
      </c>
      <c r="AM55" s="1"/>
      <c r="AN55" s="1">
        <v>15899</v>
      </c>
      <c r="AO55" s="3">
        <v>2724</v>
      </c>
    </row>
    <row r="56" spans="1:41">
      <c r="A56" s="1" t="s">
        <v>114</v>
      </c>
      <c r="B56" s="11">
        <v>310</v>
      </c>
      <c r="C56" s="1">
        <v>1</v>
      </c>
      <c r="D56" s="1">
        <v>2</v>
      </c>
      <c r="E56" s="1"/>
      <c r="F56" s="1">
        <v>2</v>
      </c>
      <c r="G56" s="1">
        <v>4078</v>
      </c>
      <c r="H56" s="1"/>
      <c r="I56" s="1"/>
      <c r="J56" s="1">
        <v>1</v>
      </c>
      <c r="K56" s="1">
        <v>617</v>
      </c>
      <c r="L56" s="1"/>
      <c r="M56" s="1"/>
      <c r="N56" s="1"/>
      <c r="O56" s="1"/>
      <c r="P56" s="1"/>
      <c r="Q56" s="1">
        <v>1</v>
      </c>
      <c r="R56" s="1">
        <v>1</v>
      </c>
      <c r="S56" s="1">
        <v>3</v>
      </c>
      <c r="T56" s="1"/>
      <c r="U56" s="1"/>
      <c r="V56" s="1">
        <v>2</v>
      </c>
      <c r="W56" s="1"/>
      <c r="X56" s="1">
        <v>1</v>
      </c>
      <c r="Y56" s="1"/>
      <c r="Z56" s="1">
        <v>11</v>
      </c>
      <c r="AA56" s="1"/>
      <c r="AB56" s="1"/>
      <c r="AC56" s="1">
        <v>10</v>
      </c>
      <c r="AD56" s="1">
        <v>26</v>
      </c>
      <c r="AE56" s="1"/>
      <c r="AF56" s="1"/>
      <c r="AG56" s="1">
        <v>9</v>
      </c>
      <c r="AH56" s="1"/>
      <c r="AI56" s="1"/>
      <c r="AJ56" s="1"/>
      <c r="AK56" s="1"/>
      <c r="AL56" s="1"/>
      <c r="AM56" s="1"/>
      <c r="AN56" s="1">
        <v>4765</v>
      </c>
      <c r="AO56" s="3">
        <v>639</v>
      </c>
    </row>
    <row r="57" spans="1:41">
      <c r="A57" s="1" t="s">
        <v>3118</v>
      </c>
      <c r="B57" s="11">
        <v>313</v>
      </c>
      <c r="C57" s="1">
        <v>1</v>
      </c>
      <c r="D57" s="1">
        <v>1</v>
      </c>
      <c r="E57" s="1"/>
      <c r="F57" s="1"/>
      <c r="G57" s="1">
        <v>1015</v>
      </c>
      <c r="H57" s="1">
        <v>2</v>
      </c>
      <c r="I57" s="1"/>
      <c r="J57" s="1">
        <v>1</v>
      </c>
      <c r="K57" s="1">
        <v>5575</v>
      </c>
      <c r="L57" s="1"/>
      <c r="M57" s="1">
        <v>14</v>
      </c>
      <c r="N57" s="1"/>
      <c r="O57" s="1"/>
      <c r="P57" s="1"/>
      <c r="Q57" s="1"/>
      <c r="R57" s="1">
        <v>10</v>
      </c>
      <c r="S57" s="1">
        <v>1</v>
      </c>
      <c r="T57" s="1"/>
      <c r="U57" s="1"/>
      <c r="V57" s="1">
        <v>2</v>
      </c>
      <c r="W57" s="1">
        <v>2</v>
      </c>
      <c r="X57" s="1"/>
      <c r="Y57" s="1"/>
      <c r="Z57" s="1">
        <v>21</v>
      </c>
      <c r="AA57" s="1"/>
      <c r="AB57" s="1"/>
      <c r="AC57" s="1">
        <v>33</v>
      </c>
      <c r="AD57" s="1">
        <v>50</v>
      </c>
      <c r="AE57" s="1"/>
      <c r="AF57" s="1"/>
      <c r="AG57" s="1">
        <v>6</v>
      </c>
      <c r="AH57" s="1"/>
      <c r="AI57" s="1"/>
      <c r="AJ57" s="1"/>
      <c r="AK57" s="1"/>
      <c r="AL57" s="1"/>
      <c r="AM57" s="1"/>
      <c r="AN57" s="1">
        <v>6734</v>
      </c>
      <c r="AO57" s="3">
        <v>5630</v>
      </c>
    </row>
    <row r="58" spans="1:41">
      <c r="A58" s="1" t="s">
        <v>118</v>
      </c>
      <c r="B58" s="11">
        <v>315</v>
      </c>
      <c r="C58" s="1">
        <v>1</v>
      </c>
      <c r="D58" s="1">
        <v>1</v>
      </c>
      <c r="E58" s="1"/>
      <c r="F58" s="1"/>
      <c r="G58" s="1">
        <v>3455</v>
      </c>
      <c r="H58" s="1"/>
      <c r="I58" s="1"/>
      <c r="J58" s="1">
        <v>1</v>
      </c>
      <c r="K58" s="1">
        <v>568</v>
      </c>
      <c r="L58" s="1">
        <v>1</v>
      </c>
      <c r="M58" s="1">
        <v>2</v>
      </c>
      <c r="N58" s="1"/>
      <c r="O58" s="1">
        <v>1</v>
      </c>
      <c r="P58" s="1"/>
      <c r="Q58" s="1">
        <v>9</v>
      </c>
      <c r="R58" s="1"/>
      <c r="S58" s="1"/>
      <c r="T58" s="1"/>
      <c r="U58" s="1"/>
      <c r="V58" s="1">
        <v>1</v>
      </c>
      <c r="W58" s="1"/>
      <c r="X58" s="1">
        <v>3</v>
      </c>
      <c r="Y58" s="1"/>
      <c r="Z58" s="1">
        <v>8</v>
      </c>
      <c r="AA58" s="1">
        <v>1</v>
      </c>
      <c r="AB58" s="1"/>
      <c r="AC58" s="1"/>
      <c r="AD58" s="1">
        <v>7</v>
      </c>
      <c r="AE58" s="1"/>
      <c r="AF58" s="1"/>
      <c r="AG58" s="1">
        <v>1</v>
      </c>
      <c r="AH58" s="1"/>
      <c r="AI58" s="1"/>
      <c r="AJ58" s="1"/>
      <c r="AK58" s="1"/>
      <c r="AL58" s="1"/>
      <c r="AM58" s="1"/>
      <c r="AN58" s="1">
        <v>4060</v>
      </c>
      <c r="AO58" s="3">
        <v>587</v>
      </c>
    </row>
    <row r="59" spans="1:41">
      <c r="A59" s="1" t="s">
        <v>120</v>
      </c>
      <c r="B59" s="11">
        <v>318</v>
      </c>
      <c r="C59" s="1">
        <v>17</v>
      </c>
      <c r="D59" s="1">
        <v>24</v>
      </c>
      <c r="E59" s="1"/>
      <c r="F59" s="1">
        <v>3</v>
      </c>
      <c r="G59" s="1">
        <v>11471</v>
      </c>
      <c r="H59" s="1">
        <v>8</v>
      </c>
      <c r="I59" s="1">
        <v>2</v>
      </c>
      <c r="J59" s="1">
        <v>9</v>
      </c>
      <c r="K59" s="1">
        <v>1936</v>
      </c>
      <c r="L59" s="1">
        <v>5</v>
      </c>
      <c r="M59" s="1">
        <v>2</v>
      </c>
      <c r="N59" s="1"/>
      <c r="O59" s="1">
        <v>1</v>
      </c>
      <c r="P59" s="1">
        <v>4</v>
      </c>
      <c r="Q59" s="1">
        <v>51</v>
      </c>
      <c r="R59" s="1">
        <v>19</v>
      </c>
      <c r="S59" s="1">
        <v>23</v>
      </c>
      <c r="T59" s="1">
        <v>2</v>
      </c>
      <c r="U59" s="1"/>
      <c r="V59" s="1">
        <v>29</v>
      </c>
      <c r="W59" s="1">
        <v>13</v>
      </c>
      <c r="X59" s="1">
        <v>18</v>
      </c>
      <c r="Y59" s="1">
        <v>1</v>
      </c>
      <c r="Z59" s="1">
        <v>101</v>
      </c>
      <c r="AA59" s="1"/>
      <c r="AB59" s="1"/>
      <c r="AC59" s="1">
        <v>760</v>
      </c>
      <c r="AD59" s="1">
        <v>351</v>
      </c>
      <c r="AE59" s="1">
        <v>2</v>
      </c>
      <c r="AF59" s="1"/>
      <c r="AG59" s="1">
        <v>62</v>
      </c>
      <c r="AH59" s="1"/>
      <c r="AI59" s="1"/>
      <c r="AJ59" s="1"/>
      <c r="AK59" s="1"/>
      <c r="AL59" s="1">
        <v>8</v>
      </c>
      <c r="AM59" s="1"/>
      <c r="AN59" s="1">
        <v>14922</v>
      </c>
      <c r="AO59" s="3">
        <v>2211</v>
      </c>
    </row>
    <row r="60" spans="1:41">
      <c r="A60" s="1" t="s">
        <v>122</v>
      </c>
      <c r="B60" s="11">
        <v>321</v>
      </c>
      <c r="C60" s="1">
        <v>1</v>
      </c>
      <c r="D60" s="1">
        <v>3</v>
      </c>
      <c r="E60" s="1"/>
      <c r="F60" s="1"/>
      <c r="G60" s="1">
        <v>2209</v>
      </c>
      <c r="H60" s="1">
        <v>5</v>
      </c>
      <c r="I60" s="1"/>
      <c r="J60" s="1"/>
      <c r="K60" s="1">
        <v>1401</v>
      </c>
      <c r="L60" s="1"/>
      <c r="M60" s="1">
        <v>3</v>
      </c>
      <c r="N60" s="1"/>
      <c r="O60" s="1"/>
      <c r="P60" s="1"/>
      <c r="Q60" s="1"/>
      <c r="R60" s="1">
        <v>6</v>
      </c>
      <c r="S60" s="1"/>
      <c r="T60" s="1"/>
      <c r="U60" s="1"/>
      <c r="V60" s="1">
        <v>2</v>
      </c>
      <c r="W60" s="1">
        <v>1</v>
      </c>
      <c r="X60" s="1">
        <v>6</v>
      </c>
      <c r="Y60" s="1"/>
      <c r="Z60" s="1">
        <v>22</v>
      </c>
      <c r="AA60" s="1"/>
      <c r="AB60" s="1"/>
      <c r="AC60" s="1">
        <v>121</v>
      </c>
      <c r="AD60" s="1">
        <v>144</v>
      </c>
      <c r="AE60" s="1">
        <v>2</v>
      </c>
      <c r="AF60" s="1"/>
      <c r="AG60" s="1">
        <v>11</v>
      </c>
      <c r="AH60" s="1"/>
      <c r="AI60" s="1"/>
      <c r="AJ60" s="1"/>
      <c r="AK60" s="1"/>
      <c r="AL60" s="1"/>
      <c r="AM60" s="1"/>
      <c r="AN60" s="1">
        <v>3937</v>
      </c>
      <c r="AO60" s="3">
        <v>1450</v>
      </c>
    </row>
    <row r="61" spans="1:41">
      <c r="A61" s="1" t="s">
        <v>124</v>
      </c>
      <c r="B61" s="11">
        <v>347</v>
      </c>
      <c r="C61" s="1"/>
      <c r="D61" s="1"/>
      <c r="E61" s="1"/>
      <c r="F61" s="1"/>
      <c r="G61" s="1">
        <v>2594</v>
      </c>
      <c r="H61" s="1"/>
      <c r="I61" s="1"/>
      <c r="J61" s="1"/>
      <c r="K61" s="1">
        <v>478</v>
      </c>
      <c r="L61" s="1">
        <v>1</v>
      </c>
      <c r="M61" s="1"/>
      <c r="N61" s="1"/>
      <c r="O61" s="1"/>
      <c r="P61" s="1"/>
      <c r="Q61" s="1"/>
      <c r="R61" s="1">
        <v>3</v>
      </c>
      <c r="S61" s="1"/>
      <c r="T61" s="1"/>
      <c r="U61" s="1"/>
      <c r="V61" s="1">
        <v>3</v>
      </c>
      <c r="W61" s="1">
        <v>1</v>
      </c>
      <c r="X61" s="1">
        <v>2</v>
      </c>
      <c r="Y61" s="1"/>
      <c r="Z61" s="1">
        <v>6</v>
      </c>
      <c r="AA61" s="1"/>
      <c r="AB61" s="1"/>
      <c r="AC61" s="1">
        <v>26</v>
      </c>
      <c r="AD61" s="1">
        <v>42</v>
      </c>
      <c r="AE61" s="1"/>
      <c r="AF61" s="1"/>
      <c r="AG61" s="1">
        <v>5</v>
      </c>
      <c r="AH61" s="1"/>
      <c r="AI61" s="1"/>
      <c r="AJ61" s="1"/>
      <c r="AK61" s="1"/>
      <c r="AL61" s="1"/>
      <c r="AM61" s="1"/>
      <c r="AN61" s="1">
        <v>3161</v>
      </c>
      <c r="AO61" s="3">
        <v>494</v>
      </c>
    </row>
    <row r="62" spans="1:41">
      <c r="A62" s="1" t="s">
        <v>126</v>
      </c>
      <c r="B62" s="11">
        <v>353</v>
      </c>
      <c r="C62" s="1">
        <v>2</v>
      </c>
      <c r="D62" s="1">
        <v>1</v>
      </c>
      <c r="E62" s="1"/>
      <c r="F62" s="1"/>
      <c r="G62" s="1">
        <v>2283</v>
      </c>
      <c r="H62" s="1"/>
      <c r="I62" s="1"/>
      <c r="J62" s="1"/>
      <c r="K62" s="1">
        <v>399</v>
      </c>
      <c r="L62" s="1"/>
      <c r="M62" s="1">
        <v>2</v>
      </c>
      <c r="N62" s="1"/>
      <c r="O62" s="1"/>
      <c r="P62" s="1"/>
      <c r="Q62" s="1"/>
      <c r="R62" s="1"/>
      <c r="S62" s="1"/>
      <c r="T62" s="1"/>
      <c r="U62" s="1"/>
      <c r="V62" s="1">
        <v>3</v>
      </c>
      <c r="W62" s="1"/>
      <c r="X62" s="1"/>
      <c r="Y62" s="1"/>
      <c r="Z62" s="1">
        <v>3</v>
      </c>
      <c r="AA62" s="1"/>
      <c r="AB62" s="1"/>
      <c r="AC62" s="1">
        <v>11</v>
      </c>
      <c r="AD62" s="1">
        <v>8</v>
      </c>
      <c r="AE62" s="1"/>
      <c r="AF62" s="1"/>
      <c r="AG62" s="1">
        <v>1</v>
      </c>
      <c r="AH62" s="1"/>
      <c r="AI62" s="1"/>
      <c r="AJ62" s="1"/>
      <c r="AK62" s="1"/>
      <c r="AL62" s="1"/>
      <c r="AM62" s="1">
        <v>1</v>
      </c>
      <c r="AN62" s="1">
        <v>2714</v>
      </c>
      <c r="AO62" s="3">
        <v>410</v>
      </c>
    </row>
    <row r="63" spans="1:41">
      <c r="A63" s="1" t="s">
        <v>3129</v>
      </c>
      <c r="B63" s="11">
        <v>360</v>
      </c>
      <c r="C63" s="1">
        <v>183</v>
      </c>
      <c r="D63" s="1">
        <v>300</v>
      </c>
      <c r="E63" s="1"/>
      <c r="F63" s="1">
        <v>8</v>
      </c>
      <c r="G63" s="1">
        <v>46697</v>
      </c>
      <c r="H63" s="1">
        <v>3</v>
      </c>
      <c r="I63" s="1">
        <v>30</v>
      </c>
      <c r="J63" s="1">
        <v>19</v>
      </c>
      <c r="K63" s="1">
        <v>10817</v>
      </c>
      <c r="L63" s="1">
        <v>45</v>
      </c>
      <c r="M63" s="1">
        <v>37</v>
      </c>
      <c r="N63" s="1">
        <v>6</v>
      </c>
      <c r="O63" s="1">
        <v>2</v>
      </c>
      <c r="P63" s="1">
        <v>77</v>
      </c>
      <c r="Q63" s="1">
        <v>86</v>
      </c>
      <c r="R63" s="1">
        <v>61</v>
      </c>
      <c r="S63" s="1">
        <v>66</v>
      </c>
      <c r="T63" s="1">
        <v>1</v>
      </c>
      <c r="U63" s="1"/>
      <c r="V63" s="1">
        <v>281</v>
      </c>
      <c r="W63" s="1">
        <v>32</v>
      </c>
      <c r="X63" s="1">
        <v>26</v>
      </c>
      <c r="Y63" s="1">
        <v>19</v>
      </c>
      <c r="Z63" s="1">
        <v>470</v>
      </c>
      <c r="AA63" s="1">
        <v>9</v>
      </c>
      <c r="AB63" s="1"/>
      <c r="AC63" s="1">
        <v>2106</v>
      </c>
      <c r="AD63" s="1">
        <v>2801</v>
      </c>
      <c r="AE63" s="1">
        <v>1</v>
      </c>
      <c r="AF63" s="1"/>
      <c r="AG63" s="1">
        <v>370</v>
      </c>
      <c r="AH63" s="1">
        <v>1</v>
      </c>
      <c r="AI63" s="1">
        <v>37</v>
      </c>
      <c r="AJ63" s="1"/>
      <c r="AK63" s="1">
        <v>2</v>
      </c>
      <c r="AL63" s="1">
        <v>120</v>
      </c>
      <c r="AM63" s="1">
        <v>3</v>
      </c>
      <c r="AN63" s="1">
        <v>64716</v>
      </c>
      <c r="AO63" s="3">
        <v>12446</v>
      </c>
    </row>
    <row r="64" spans="1:41">
      <c r="A64" s="1" t="s">
        <v>131</v>
      </c>
      <c r="B64" s="11">
        <v>361</v>
      </c>
      <c r="C64" s="1"/>
      <c r="D64" s="1">
        <v>3</v>
      </c>
      <c r="E64" s="1">
        <v>2</v>
      </c>
      <c r="F64" s="1"/>
      <c r="G64" s="1">
        <v>5496</v>
      </c>
      <c r="H64" s="1"/>
      <c r="I64" s="1">
        <v>4</v>
      </c>
      <c r="J64" s="1">
        <v>37</v>
      </c>
      <c r="K64" s="1">
        <v>11061</v>
      </c>
      <c r="L64" s="1"/>
      <c r="M64" s="1">
        <v>9</v>
      </c>
      <c r="N64" s="1"/>
      <c r="O64" s="1"/>
      <c r="P64" s="1">
        <v>11</v>
      </c>
      <c r="Q64" s="1">
        <v>2</v>
      </c>
      <c r="R64" s="1">
        <v>27</v>
      </c>
      <c r="S64" s="1">
        <v>534</v>
      </c>
      <c r="T64" s="1">
        <v>1</v>
      </c>
      <c r="U64" s="1"/>
      <c r="V64" s="1">
        <v>2</v>
      </c>
      <c r="W64" s="1">
        <v>10</v>
      </c>
      <c r="X64" s="1">
        <v>6</v>
      </c>
      <c r="Y64" s="1"/>
      <c r="Z64" s="1">
        <v>8</v>
      </c>
      <c r="AA64" s="1">
        <v>8</v>
      </c>
      <c r="AB64" s="1"/>
      <c r="AC64" s="1">
        <v>5</v>
      </c>
      <c r="AD64" s="1">
        <v>60</v>
      </c>
      <c r="AE64" s="1">
        <v>1</v>
      </c>
      <c r="AF64" s="1"/>
      <c r="AG64" s="1">
        <v>12</v>
      </c>
      <c r="AH64" s="1"/>
      <c r="AI64" s="1"/>
      <c r="AJ64" s="1"/>
      <c r="AK64" s="1"/>
      <c r="AL64" s="1"/>
      <c r="AM64" s="1"/>
      <c r="AN64" s="1">
        <v>17299</v>
      </c>
      <c r="AO64" s="3">
        <v>11717</v>
      </c>
    </row>
    <row r="65" spans="1:41">
      <c r="A65" s="1" t="s">
        <v>133</v>
      </c>
      <c r="B65" s="11">
        <v>364</v>
      </c>
      <c r="C65" s="1">
        <v>100</v>
      </c>
      <c r="D65" s="1">
        <v>26</v>
      </c>
      <c r="E65" s="1"/>
      <c r="F65" s="1"/>
      <c r="G65" s="1">
        <v>6722</v>
      </c>
      <c r="H65" s="1"/>
      <c r="I65" s="1"/>
      <c r="J65" s="1">
        <v>1</v>
      </c>
      <c r="K65" s="1">
        <v>1035</v>
      </c>
      <c r="L65" s="1">
        <v>6</v>
      </c>
      <c r="M65" s="1">
        <v>6</v>
      </c>
      <c r="N65" s="1"/>
      <c r="O65" s="1"/>
      <c r="P65" s="1"/>
      <c r="Q65" s="1">
        <v>1</v>
      </c>
      <c r="R65" s="1">
        <v>5</v>
      </c>
      <c r="S65" s="1">
        <v>1508</v>
      </c>
      <c r="T65" s="1"/>
      <c r="U65" s="1"/>
      <c r="V65" s="1">
        <v>6</v>
      </c>
      <c r="W65" s="1">
        <v>1</v>
      </c>
      <c r="X65" s="1">
        <v>1</v>
      </c>
      <c r="Y65" s="1">
        <v>1</v>
      </c>
      <c r="Z65" s="1">
        <v>13</v>
      </c>
      <c r="AA65" s="1"/>
      <c r="AB65" s="1"/>
      <c r="AC65" s="1">
        <v>9</v>
      </c>
      <c r="AD65" s="1">
        <v>50</v>
      </c>
      <c r="AE65" s="1"/>
      <c r="AF65" s="1"/>
      <c r="AG65" s="1">
        <v>18</v>
      </c>
      <c r="AH65" s="1"/>
      <c r="AI65" s="1"/>
      <c r="AJ65" s="1"/>
      <c r="AK65" s="1"/>
      <c r="AL65" s="1"/>
      <c r="AM65" s="1"/>
      <c r="AN65" s="1">
        <v>9509</v>
      </c>
      <c r="AO65" s="3">
        <v>2709</v>
      </c>
    </row>
    <row r="66" spans="1:41">
      <c r="A66" s="1" t="s">
        <v>135</v>
      </c>
      <c r="B66" s="11">
        <v>368</v>
      </c>
      <c r="C66" s="1">
        <v>2</v>
      </c>
      <c r="D66" s="1">
        <v>1</v>
      </c>
      <c r="E66" s="1"/>
      <c r="F66" s="1"/>
      <c r="G66" s="1">
        <v>6188</v>
      </c>
      <c r="H66" s="1"/>
      <c r="I66" s="1"/>
      <c r="J66" s="1"/>
      <c r="K66" s="1">
        <v>152</v>
      </c>
      <c r="L66" s="1">
        <v>1</v>
      </c>
      <c r="M66" s="1"/>
      <c r="N66" s="1"/>
      <c r="O66" s="1"/>
      <c r="P66" s="1"/>
      <c r="Q66" s="1"/>
      <c r="R66" s="1">
        <v>5</v>
      </c>
      <c r="S66" s="1">
        <v>2</v>
      </c>
      <c r="T66" s="1"/>
      <c r="U66" s="1"/>
      <c r="V66" s="1">
        <v>16</v>
      </c>
      <c r="W66" s="1"/>
      <c r="X66" s="1"/>
      <c r="Y66" s="1"/>
      <c r="Z66" s="1">
        <v>24</v>
      </c>
      <c r="AA66" s="1"/>
      <c r="AB66" s="1"/>
      <c r="AC66" s="1">
        <v>28</v>
      </c>
      <c r="AD66" s="1">
        <v>25</v>
      </c>
      <c r="AE66" s="1">
        <v>1</v>
      </c>
      <c r="AF66" s="1"/>
      <c r="AG66" s="1">
        <v>1</v>
      </c>
      <c r="AH66" s="1"/>
      <c r="AI66" s="1"/>
      <c r="AJ66" s="1"/>
      <c r="AK66" s="1"/>
      <c r="AL66" s="1"/>
      <c r="AM66" s="1">
        <v>3</v>
      </c>
      <c r="AN66" s="1">
        <v>6449</v>
      </c>
      <c r="AO66" s="3">
        <v>203</v>
      </c>
    </row>
    <row r="67" spans="1:41">
      <c r="A67" s="1" t="s">
        <v>3119</v>
      </c>
      <c r="B67" s="11">
        <v>376</v>
      </c>
      <c r="C67" s="1">
        <v>27</v>
      </c>
      <c r="D67" s="1">
        <v>232</v>
      </c>
      <c r="E67" s="1"/>
      <c r="F67" s="1">
        <v>3</v>
      </c>
      <c r="G67" s="1">
        <v>10631</v>
      </c>
      <c r="H67" s="1">
        <v>3</v>
      </c>
      <c r="I67" s="1">
        <v>1</v>
      </c>
      <c r="J67" s="1">
        <v>4</v>
      </c>
      <c r="K67" s="1">
        <v>3237</v>
      </c>
      <c r="L67" s="1">
        <v>36</v>
      </c>
      <c r="M67" s="1">
        <v>7</v>
      </c>
      <c r="N67" s="1"/>
      <c r="O67" s="1"/>
      <c r="P67" s="1">
        <v>39</v>
      </c>
      <c r="Q67" s="1">
        <v>2</v>
      </c>
      <c r="R67" s="1">
        <v>15</v>
      </c>
      <c r="S67" s="1">
        <v>16</v>
      </c>
      <c r="T67" s="1"/>
      <c r="U67" s="1"/>
      <c r="V67" s="1">
        <v>57</v>
      </c>
      <c r="W67" s="1">
        <v>7</v>
      </c>
      <c r="X67" s="1">
        <v>15</v>
      </c>
      <c r="Y67" s="1">
        <v>6</v>
      </c>
      <c r="Z67" s="1">
        <v>64</v>
      </c>
      <c r="AA67" s="1">
        <v>1</v>
      </c>
      <c r="AB67" s="1">
        <v>2</v>
      </c>
      <c r="AC67" s="1">
        <v>509</v>
      </c>
      <c r="AD67" s="1">
        <v>261</v>
      </c>
      <c r="AE67" s="1">
        <v>5</v>
      </c>
      <c r="AF67" s="1"/>
      <c r="AG67" s="1">
        <v>49</v>
      </c>
      <c r="AH67" s="1"/>
      <c r="AI67" s="1">
        <v>1</v>
      </c>
      <c r="AJ67" s="1"/>
      <c r="AK67" s="1"/>
      <c r="AL67" s="1">
        <v>9</v>
      </c>
      <c r="AM67" s="1"/>
      <c r="AN67" s="1">
        <v>15239</v>
      </c>
      <c r="AO67" s="3">
        <v>3768</v>
      </c>
    </row>
    <row r="68" spans="1:41">
      <c r="A68" s="1" t="s">
        <v>139</v>
      </c>
      <c r="B68" s="11">
        <v>380</v>
      </c>
      <c r="C68" s="1">
        <v>31</v>
      </c>
      <c r="D68" s="1">
        <v>19</v>
      </c>
      <c r="E68" s="1"/>
      <c r="F68" s="1"/>
      <c r="G68" s="1">
        <v>8369</v>
      </c>
      <c r="H68" s="1"/>
      <c r="I68" s="1"/>
      <c r="J68" s="1">
        <v>3</v>
      </c>
      <c r="K68" s="1">
        <v>1731</v>
      </c>
      <c r="L68" s="1">
        <v>2</v>
      </c>
      <c r="M68" s="1">
        <v>8</v>
      </c>
      <c r="N68" s="1"/>
      <c r="O68" s="1"/>
      <c r="P68" s="1"/>
      <c r="Q68" s="1"/>
      <c r="R68" s="1">
        <v>153</v>
      </c>
      <c r="S68" s="1">
        <v>4</v>
      </c>
      <c r="T68" s="1"/>
      <c r="U68" s="1"/>
      <c r="V68" s="1">
        <v>26</v>
      </c>
      <c r="W68" s="1"/>
      <c r="X68" s="1">
        <v>6</v>
      </c>
      <c r="Y68" s="1"/>
      <c r="Z68" s="1">
        <v>91</v>
      </c>
      <c r="AA68" s="1">
        <v>2</v>
      </c>
      <c r="AB68" s="1"/>
      <c r="AC68" s="1">
        <v>14</v>
      </c>
      <c r="AD68" s="1">
        <v>1433</v>
      </c>
      <c r="AE68" s="1">
        <v>1</v>
      </c>
      <c r="AF68" s="1"/>
      <c r="AG68" s="1">
        <v>73</v>
      </c>
      <c r="AH68" s="1"/>
      <c r="AI68" s="1">
        <v>3</v>
      </c>
      <c r="AJ68" s="1"/>
      <c r="AK68" s="1"/>
      <c r="AL68" s="1">
        <v>10</v>
      </c>
      <c r="AM68" s="1"/>
      <c r="AN68" s="1">
        <v>11979</v>
      </c>
      <c r="AO68" s="3">
        <v>2076</v>
      </c>
    </row>
    <row r="69" spans="1:41">
      <c r="A69" s="1" t="s">
        <v>141</v>
      </c>
      <c r="B69" s="11">
        <v>390</v>
      </c>
      <c r="C69" s="1">
        <v>1</v>
      </c>
      <c r="D69" s="1"/>
      <c r="E69" s="1"/>
      <c r="F69" s="1"/>
      <c r="G69" s="1">
        <v>3722</v>
      </c>
      <c r="H69" s="1"/>
      <c r="I69" s="1"/>
      <c r="J69" s="1"/>
      <c r="K69" s="1">
        <v>819</v>
      </c>
      <c r="L69" s="1"/>
      <c r="M69" s="1"/>
      <c r="N69" s="1"/>
      <c r="O69" s="1"/>
      <c r="P69" s="1">
        <v>1</v>
      </c>
      <c r="Q69" s="1"/>
      <c r="R69" s="1"/>
      <c r="S69" s="1">
        <v>1</v>
      </c>
      <c r="T69" s="1"/>
      <c r="U69" s="1"/>
      <c r="V69" s="1">
        <v>8</v>
      </c>
      <c r="W69" s="1">
        <v>1</v>
      </c>
      <c r="X69" s="1">
        <v>5</v>
      </c>
      <c r="Y69" s="1"/>
      <c r="Z69" s="1">
        <v>8</v>
      </c>
      <c r="AA69" s="1">
        <v>1</v>
      </c>
      <c r="AB69" s="1"/>
      <c r="AC69" s="1">
        <v>10</v>
      </c>
      <c r="AD69" s="1">
        <v>54</v>
      </c>
      <c r="AE69" s="1"/>
      <c r="AF69" s="1"/>
      <c r="AG69" s="1">
        <v>8</v>
      </c>
      <c r="AH69" s="1"/>
      <c r="AI69" s="1"/>
      <c r="AJ69" s="1"/>
      <c r="AK69" s="1"/>
      <c r="AL69" s="1"/>
      <c r="AM69" s="1"/>
      <c r="AN69" s="1">
        <v>4639</v>
      </c>
      <c r="AO69" s="3">
        <v>845</v>
      </c>
    </row>
    <row r="70" spans="1:41">
      <c r="A70" s="1" t="s">
        <v>3120</v>
      </c>
      <c r="B70" s="11">
        <v>400</v>
      </c>
      <c r="C70" s="1">
        <v>6</v>
      </c>
      <c r="D70" s="1">
        <v>3</v>
      </c>
      <c r="E70" s="1"/>
      <c r="F70" s="1"/>
      <c r="G70" s="1">
        <v>5307</v>
      </c>
      <c r="H70" s="1">
        <v>1</v>
      </c>
      <c r="I70" s="1"/>
      <c r="J70" s="1"/>
      <c r="K70" s="1">
        <v>4202</v>
      </c>
      <c r="L70" s="1">
        <v>1</v>
      </c>
      <c r="M70" s="1">
        <v>14</v>
      </c>
      <c r="N70" s="1"/>
      <c r="O70" s="1"/>
      <c r="P70" s="1"/>
      <c r="Q70" s="1">
        <v>21</v>
      </c>
      <c r="R70" s="1">
        <v>25</v>
      </c>
      <c r="S70" s="1">
        <v>11</v>
      </c>
      <c r="T70" s="1">
        <v>1</v>
      </c>
      <c r="U70" s="1"/>
      <c r="V70" s="1">
        <v>9</v>
      </c>
      <c r="W70" s="1">
        <v>2</v>
      </c>
      <c r="X70" s="1">
        <v>2</v>
      </c>
      <c r="Y70" s="1"/>
      <c r="Z70" s="1">
        <v>28</v>
      </c>
      <c r="AA70" s="1"/>
      <c r="AB70" s="1"/>
      <c r="AC70" s="1">
        <v>64</v>
      </c>
      <c r="AD70" s="1">
        <v>169</v>
      </c>
      <c r="AE70" s="1"/>
      <c r="AF70" s="1"/>
      <c r="AG70" s="1">
        <v>38</v>
      </c>
      <c r="AH70" s="1"/>
      <c r="AI70" s="1"/>
      <c r="AJ70" s="1"/>
      <c r="AK70" s="1"/>
      <c r="AL70" s="1">
        <v>1</v>
      </c>
      <c r="AM70" s="1"/>
      <c r="AN70" s="1">
        <v>9905</v>
      </c>
      <c r="AO70" s="3">
        <v>4305</v>
      </c>
    </row>
    <row r="71" spans="1:41">
      <c r="A71" s="1" t="s">
        <v>145</v>
      </c>
      <c r="B71" s="11">
        <v>411</v>
      </c>
      <c r="C71" s="1">
        <v>5</v>
      </c>
      <c r="D71" s="1">
        <v>3</v>
      </c>
      <c r="E71" s="1"/>
      <c r="F71" s="1"/>
      <c r="G71" s="1">
        <v>4365</v>
      </c>
      <c r="H71" s="1"/>
      <c r="I71" s="1"/>
      <c r="J71" s="1">
        <v>2</v>
      </c>
      <c r="K71" s="1">
        <v>3015</v>
      </c>
      <c r="L71" s="1">
        <v>1</v>
      </c>
      <c r="M71" s="1"/>
      <c r="N71" s="1"/>
      <c r="O71" s="1"/>
      <c r="P71" s="1"/>
      <c r="Q71" s="1"/>
      <c r="R71" s="1">
        <v>2</v>
      </c>
      <c r="S71" s="1">
        <v>1</v>
      </c>
      <c r="T71" s="1">
        <v>1</v>
      </c>
      <c r="U71" s="1"/>
      <c r="V71" s="1">
        <v>5</v>
      </c>
      <c r="W71" s="1"/>
      <c r="X71" s="1">
        <v>1</v>
      </c>
      <c r="Y71" s="1"/>
      <c r="Z71" s="1">
        <v>1</v>
      </c>
      <c r="AA71" s="1"/>
      <c r="AB71" s="1"/>
      <c r="AC71" s="1">
        <v>2</v>
      </c>
      <c r="AD71" s="1">
        <v>16</v>
      </c>
      <c r="AE71" s="1"/>
      <c r="AF71" s="1"/>
      <c r="AG71" s="1">
        <v>4</v>
      </c>
      <c r="AH71" s="1"/>
      <c r="AI71" s="1"/>
      <c r="AJ71" s="1"/>
      <c r="AK71" s="1"/>
      <c r="AL71" s="1"/>
      <c r="AM71" s="1"/>
      <c r="AN71" s="1">
        <v>7424</v>
      </c>
      <c r="AO71" s="3">
        <v>3037</v>
      </c>
    </row>
    <row r="72" spans="1:41">
      <c r="A72" s="1" t="s">
        <v>147</v>
      </c>
      <c r="B72" s="11">
        <v>425</v>
      </c>
      <c r="C72" s="1">
        <v>1</v>
      </c>
      <c r="D72" s="1">
        <v>2</v>
      </c>
      <c r="E72" s="1"/>
      <c r="F72" s="1"/>
      <c r="G72" s="1">
        <v>4243</v>
      </c>
      <c r="H72" s="1"/>
      <c r="I72" s="1">
        <v>2</v>
      </c>
      <c r="J72" s="1">
        <v>2</v>
      </c>
      <c r="K72" s="1">
        <v>1508</v>
      </c>
      <c r="L72" s="1"/>
      <c r="M72" s="1">
        <v>6</v>
      </c>
      <c r="N72" s="1"/>
      <c r="O72" s="1"/>
      <c r="P72" s="1">
        <v>2</v>
      </c>
      <c r="Q72" s="1">
        <v>24</v>
      </c>
      <c r="R72" s="1">
        <v>11</v>
      </c>
      <c r="S72" s="1">
        <v>10</v>
      </c>
      <c r="T72" s="1"/>
      <c r="U72" s="1"/>
      <c r="V72" s="1">
        <v>7</v>
      </c>
      <c r="W72" s="1"/>
      <c r="X72" s="1">
        <v>2</v>
      </c>
      <c r="Y72" s="1"/>
      <c r="Z72" s="1">
        <v>8</v>
      </c>
      <c r="AA72" s="1"/>
      <c r="AB72" s="1"/>
      <c r="AC72" s="1">
        <v>13</v>
      </c>
      <c r="AD72" s="1">
        <v>69</v>
      </c>
      <c r="AE72" s="1"/>
      <c r="AF72" s="1"/>
      <c r="AG72" s="1">
        <v>13</v>
      </c>
      <c r="AH72" s="1"/>
      <c r="AI72" s="1"/>
      <c r="AJ72" s="1"/>
      <c r="AK72" s="1"/>
      <c r="AL72" s="1"/>
      <c r="AM72" s="1"/>
      <c r="AN72" s="1">
        <v>5923</v>
      </c>
      <c r="AO72" s="3">
        <v>1559</v>
      </c>
    </row>
    <row r="73" spans="1:41">
      <c r="A73" s="1" t="s">
        <v>149</v>
      </c>
      <c r="B73" s="11">
        <v>440</v>
      </c>
      <c r="C73" s="1">
        <v>27</v>
      </c>
      <c r="D73" s="1">
        <v>19</v>
      </c>
      <c r="E73" s="1">
        <v>1</v>
      </c>
      <c r="F73" s="1"/>
      <c r="G73" s="1">
        <v>14988</v>
      </c>
      <c r="H73" s="1">
        <v>6</v>
      </c>
      <c r="I73" s="1">
        <v>14</v>
      </c>
      <c r="J73" s="1">
        <v>6</v>
      </c>
      <c r="K73" s="1">
        <v>5719</v>
      </c>
      <c r="L73" s="1">
        <v>12</v>
      </c>
      <c r="M73" s="1">
        <v>16</v>
      </c>
      <c r="N73" s="1"/>
      <c r="O73" s="1"/>
      <c r="P73" s="1"/>
      <c r="Q73" s="1">
        <v>7</v>
      </c>
      <c r="R73" s="1">
        <v>15</v>
      </c>
      <c r="S73" s="1">
        <v>15</v>
      </c>
      <c r="T73" s="1"/>
      <c r="U73" s="1"/>
      <c r="V73" s="1">
        <v>19</v>
      </c>
      <c r="W73" s="1">
        <v>42</v>
      </c>
      <c r="X73" s="1">
        <v>12</v>
      </c>
      <c r="Y73" s="1"/>
      <c r="Z73" s="1">
        <v>500</v>
      </c>
      <c r="AA73" s="1">
        <v>2</v>
      </c>
      <c r="AB73" s="1"/>
      <c r="AC73" s="1">
        <v>1680</v>
      </c>
      <c r="AD73" s="1">
        <v>1120</v>
      </c>
      <c r="AE73" s="1"/>
      <c r="AF73" s="1"/>
      <c r="AG73" s="1">
        <v>231</v>
      </c>
      <c r="AH73" s="1"/>
      <c r="AI73" s="1">
        <v>1</v>
      </c>
      <c r="AJ73" s="1"/>
      <c r="AK73" s="1"/>
      <c r="AL73" s="1">
        <v>20</v>
      </c>
      <c r="AM73" s="1"/>
      <c r="AN73" s="1">
        <v>24472</v>
      </c>
      <c r="AO73" s="3">
        <v>6410</v>
      </c>
    </row>
    <row r="74" spans="1:41">
      <c r="A74" s="1" t="s">
        <v>151</v>
      </c>
      <c r="B74" s="11">
        <v>467</v>
      </c>
      <c r="C74" s="1"/>
      <c r="D74" s="1">
        <v>4</v>
      </c>
      <c r="E74" s="1"/>
      <c r="F74" s="1"/>
      <c r="G74" s="1">
        <v>2844</v>
      </c>
      <c r="H74" s="1"/>
      <c r="I74" s="1">
        <v>1</v>
      </c>
      <c r="J74" s="1">
        <v>3</v>
      </c>
      <c r="K74" s="1">
        <v>1562</v>
      </c>
      <c r="L74" s="1"/>
      <c r="M74" s="1"/>
      <c r="N74" s="1"/>
      <c r="O74" s="1"/>
      <c r="P74" s="1"/>
      <c r="Q74" s="1">
        <v>2</v>
      </c>
      <c r="R74" s="1"/>
      <c r="S74" s="1">
        <v>19</v>
      </c>
      <c r="T74" s="1"/>
      <c r="U74" s="1"/>
      <c r="V74" s="1">
        <v>2</v>
      </c>
      <c r="W74" s="1"/>
      <c r="X74" s="1">
        <v>1</v>
      </c>
      <c r="Y74" s="1"/>
      <c r="Z74" s="1">
        <v>1</v>
      </c>
      <c r="AA74" s="1"/>
      <c r="AB74" s="1"/>
      <c r="AC74" s="1">
        <v>1</v>
      </c>
      <c r="AD74" s="1">
        <v>10</v>
      </c>
      <c r="AE74" s="1"/>
      <c r="AF74" s="1"/>
      <c r="AG74" s="1">
        <v>4</v>
      </c>
      <c r="AH74" s="1"/>
      <c r="AI74" s="1"/>
      <c r="AJ74" s="1"/>
      <c r="AK74" s="1"/>
      <c r="AL74" s="1">
        <v>1</v>
      </c>
      <c r="AM74" s="1"/>
      <c r="AN74" s="1">
        <v>4455</v>
      </c>
      <c r="AO74" s="3">
        <v>1592</v>
      </c>
    </row>
    <row r="75" spans="1:41">
      <c r="A75" s="1" t="s">
        <v>153</v>
      </c>
      <c r="B75" s="11">
        <v>475</v>
      </c>
      <c r="C75" s="1">
        <v>2</v>
      </c>
      <c r="D75" s="1">
        <v>1</v>
      </c>
      <c r="E75" s="1"/>
      <c r="F75" s="1"/>
      <c r="G75" s="1">
        <v>1239</v>
      </c>
      <c r="H75" s="1"/>
      <c r="I75" s="1"/>
      <c r="J75" s="1">
        <v>7</v>
      </c>
      <c r="K75" s="1">
        <v>978</v>
      </c>
      <c r="L75" s="1"/>
      <c r="M75" s="1">
        <v>1</v>
      </c>
      <c r="N75" s="1"/>
      <c r="O75" s="1"/>
      <c r="P75" s="1"/>
      <c r="Q75" s="1">
        <v>64</v>
      </c>
      <c r="R75" s="1"/>
      <c r="S75" s="1">
        <v>2466</v>
      </c>
      <c r="T75" s="1"/>
      <c r="U75" s="1"/>
      <c r="V75" s="1"/>
      <c r="W75" s="1">
        <v>2</v>
      </c>
      <c r="X75" s="1">
        <v>3</v>
      </c>
      <c r="Y75" s="1"/>
      <c r="Z75" s="1">
        <v>4</v>
      </c>
      <c r="AA75" s="1"/>
      <c r="AB75" s="1"/>
      <c r="AC75" s="1"/>
      <c r="AD75" s="1">
        <v>17</v>
      </c>
      <c r="AE75" s="1"/>
      <c r="AF75" s="1"/>
      <c r="AG75" s="1">
        <v>9</v>
      </c>
      <c r="AH75" s="1"/>
      <c r="AI75" s="1"/>
      <c r="AJ75" s="1"/>
      <c r="AK75" s="1"/>
      <c r="AL75" s="1"/>
      <c r="AM75" s="1"/>
      <c r="AN75" s="1">
        <v>4793</v>
      </c>
      <c r="AO75" s="3">
        <v>3464</v>
      </c>
    </row>
    <row r="76" spans="1:41">
      <c r="A76" s="1" t="s">
        <v>155</v>
      </c>
      <c r="B76" s="11">
        <v>480</v>
      </c>
      <c r="C76" s="1">
        <v>6</v>
      </c>
      <c r="D76" s="1">
        <v>6</v>
      </c>
      <c r="E76" s="1">
        <v>1</v>
      </c>
      <c r="F76" s="1"/>
      <c r="G76" s="1">
        <v>6074</v>
      </c>
      <c r="H76" s="1">
        <v>3</v>
      </c>
      <c r="I76" s="1">
        <v>2</v>
      </c>
      <c r="J76" s="1">
        <v>84</v>
      </c>
      <c r="K76" s="1">
        <v>11368</v>
      </c>
      <c r="L76" s="1">
        <v>2</v>
      </c>
      <c r="M76" s="1">
        <v>85</v>
      </c>
      <c r="N76" s="1"/>
      <c r="O76" s="1">
        <v>1</v>
      </c>
      <c r="P76" s="1">
        <v>1</v>
      </c>
      <c r="Q76" s="1">
        <v>150</v>
      </c>
      <c r="R76" s="1"/>
      <c r="S76" s="1">
        <v>2987</v>
      </c>
      <c r="T76" s="1">
        <v>1</v>
      </c>
      <c r="U76" s="1">
        <v>5</v>
      </c>
      <c r="V76" s="1">
        <v>3</v>
      </c>
      <c r="W76" s="1">
        <v>13</v>
      </c>
      <c r="X76" s="1">
        <v>6</v>
      </c>
      <c r="Y76" s="1"/>
      <c r="Z76" s="1">
        <v>148</v>
      </c>
      <c r="AA76" s="1"/>
      <c r="AB76" s="1"/>
      <c r="AC76" s="1">
        <v>32</v>
      </c>
      <c r="AD76" s="1">
        <v>218</v>
      </c>
      <c r="AE76" s="1"/>
      <c r="AF76" s="1"/>
      <c r="AG76" s="1">
        <v>5</v>
      </c>
      <c r="AH76" s="1"/>
      <c r="AI76" s="1"/>
      <c r="AJ76" s="1"/>
      <c r="AK76" s="1"/>
      <c r="AL76" s="1"/>
      <c r="AM76" s="1">
        <v>1</v>
      </c>
      <c r="AN76" s="1">
        <v>21202</v>
      </c>
      <c r="AO76" s="3">
        <v>14713</v>
      </c>
    </row>
    <row r="77" spans="1:41">
      <c r="A77" s="1" t="s">
        <v>157</v>
      </c>
      <c r="B77" s="11">
        <v>483</v>
      </c>
      <c r="C77" s="1"/>
      <c r="D77" s="1">
        <v>2</v>
      </c>
      <c r="E77" s="1"/>
      <c r="F77" s="1"/>
      <c r="G77" s="1">
        <v>1797</v>
      </c>
      <c r="H77" s="1"/>
      <c r="I77" s="1"/>
      <c r="J77" s="1">
        <v>7</v>
      </c>
      <c r="K77" s="1">
        <v>6058</v>
      </c>
      <c r="L77" s="1"/>
      <c r="M77" s="1">
        <v>11</v>
      </c>
      <c r="N77" s="1"/>
      <c r="O77" s="1"/>
      <c r="P77" s="1"/>
      <c r="Q77" s="1"/>
      <c r="R77" s="1">
        <v>2</v>
      </c>
      <c r="S77" s="1"/>
      <c r="T77" s="1"/>
      <c r="U77" s="1"/>
      <c r="V77" s="1">
        <v>3</v>
      </c>
      <c r="W77" s="1"/>
      <c r="X77" s="1"/>
      <c r="Y77" s="1"/>
      <c r="Z77" s="1">
        <v>4</v>
      </c>
      <c r="AA77" s="1"/>
      <c r="AB77" s="1"/>
      <c r="AC77" s="1">
        <v>5</v>
      </c>
      <c r="AD77" s="1">
        <v>21</v>
      </c>
      <c r="AE77" s="1"/>
      <c r="AF77" s="1"/>
      <c r="AG77" s="1">
        <v>4</v>
      </c>
      <c r="AH77" s="1"/>
      <c r="AI77" s="1"/>
      <c r="AJ77" s="1"/>
      <c r="AK77" s="1"/>
      <c r="AL77" s="1"/>
      <c r="AM77" s="1"/>
      <c r="AN77" s="1">
        <v>7914</v>
      </c>
      <c r="AO77" s="3">
        <v>6087</v>
      </c>
    </row>
    <row r="78" spans="1:41">
      <c r="A78" s="1" t="s">
        <v>159</v>
      </c>
      <c r="B78" s="11">
        <v>490</v>
      </c>
      <c r="C78" s="1">
        <v>6</v>
      </c>
      <c r="D78" s="1">
        <v>8</v>
      </c>
      <c r="E78" s="1"/>
      <c r="F78" s="1"/>
      <c r="G78" s="1">
        <v>19945</v>
      </c>
      <c r="H78" s="1"/>
      <c r="I78" s="1">
        <v>3</v>
      </c>
      <c r="J78" s="1">
        <v>32</v>
      </c>
      <c r="K78" s="1">
        <v>25288</v>
      </c>
      <c r="L78" s="1">
        <v>2</v>
      </c>
      <c r="M78" s="1">
        <v>323</v>
      </c>
      <c r="N78" s="1"/>
      <c r="O78" s="1"/>
      <c r="P78" s="1"/>
      <c r="Q78" s="1">
        <v>46</v>
      </c>
      <c r="R78" s="1">
        <v>1</v>
      </c>
      <c r="S78" s="1">
        <v>2955</v>
      </c>
      <c r="T78" s="1"/>
      <c r="U78" s="1">
        <v>32</v>
      </c>
      <c r="V78" s="1">
        <v>14</v>
      </c>
      <c r="W78" s="1">
        <v>22</v>
      </c>
      <c r="X78" s="1">
        <v>10</v>
      </c>
      <c r="Y78" s="1"/>
      <c r="Z78" s="1">
        <v>338</v>
      </c>
      <c r="AA78" s="1">
        <v>2</v>
      </c>
      <c r="AB78" s="1"/>
      <c r="AC78" s="1">
        <v>102</v>
      </c>
      <c r="AD78" s="1">
        <v>219</v>
      </c>
      <c r="AE78" s="1">
        <v>2</v>
      </c>
      <c r="AF78" s="1"/>
      <c r="AG78" s="1">
        <v>11</v>
      </c>
      <c r="AH78" s="1">
        <v>1</v>
      </c>
      <c r="AI78" s="1"/>
      <c r="AJ78" s="1"/>
      <c r="AK78" s="1"/>
      <c r="AL78" s="1"/>
      <c r="AM78" s="1"/>
      <c r="AN78" s="1">
        <v>49362</v>
      </c>
      <c r="AO78" s="3">
        <v>29001</v>
      </c>
    </row>
    <row r="79" spans="1:41">
      <c r="A79" s="1" t="s">
        <v>161</v>
      </c>
      <c r="B79" s="11">
        <v>495</v>
      </c>
      <c r="C79" s="1">
        <v>1</v>
      </c>
      <c r="D79" s="1">
        <v>170</v>
      </c>
      <c r="E79" s="1"/>
      <c r="F79" s="1"/>
      <c r="G79" s="1">
        <v>15644</v>
      </c>
      <c r="H79" s="1">
        <v>3</v>
      </c>
      <c r="I79" s="1"/>
      <c r="J79" s="1">
        <v>11</v>
      </c>
      <c r="K79" s="1">
        <v>9277</v>
      </c>
      <c r="L79" s="1">
        <v>3</v>
      </c>
      <c r="M79" s="1">
        <v>5</v>
      </c>
      <c r="N79" s="1"/>
      <c r="O79" s="1"/>
      <c r="P79" s="1"/>
      <c r="Q79" s="1">
        <v>640</v>
      </c>
      <c r="R79" s="1"/>
      <c r="S79" s="1">
        <v>10</v>
      </c>
      <c r="T79" s="1"/>
      <c r="U79" s="1"/>
      <c r="V79" s="1">
        <v>6</v>
      </c>
      <c r="W79" s="1">
        <v>11</v>
      </c>
      <c r="X79" s="1"/>
      <c r="Y79" s="1"/>
      <c r="Z79" s="1">
        <v>137</v>
      </c>
      <c r="AA79" s="1"/>
      <c r="AB79" s="1"/>
      <c r="AC79" s="1">
        <v>2</v>
      </c>
      <c r="AD79" s="1">
        <v>49</v>
      </c>
      <c r="AE79" s="1"/>
      <c r="AF79" s="1"/>
      <c r="AG79" s="1">
        <v>1</v>
      </c>
      <c r="AH79" s="1"/>
      <c r="AI79" s="1"/>
      <c r="AJ79" s="1"/>
      <c r="AK79" s="1"/>
      <c r="AL79" s="1"/>
      <c r="AM79" s="1"/>
      <c r="AN79" s="1">
        <v>25970</v>
      </c>
      <c r="AO79" s="3">
        <v>9634</v>
      </c>
    </row>
    <row r="80" spans="1:41">
      <c r="A80" s="1" t="s">
        <v>163</v>
      </c>
      <c r="B80" s="11">
        <v>501</v>
      </c>
      <c r="C80" s="1"/>
      <c r="D80" s="1"/>
      <c r="E80" s="1"/>
      <c r="F80" s="1"/>
      <c r="G80" s="1">
        <v>1517</v>
      </c>
      <c r="H80" s="1"/>
      <c r="I80" s="1"/>
      <c r="J80" s="1">
        <v>5</v>
      </c>
      <c r="K80" s="1">
        <v>287</v>
      </c>
      <c r="L80" s="1"/>
      <c r="M80" s="1"/>
      <c r="N80" s="1"/>
      <c r="O80" s="1"/>
      <c r="P80" s="1"/>
      <c r="Q80" s="1"/>
      <c r="R80" s="1">
        <v>1</v>
      </c>
      <c r="S80" s="1"/>
      <c r="T80" s="1"/>
      <c r="U80" s="1"/>
      <c r="V80" s="1">
        <v>1</v>
      </c>
      <c r="W80" s="1"/>
      <c r="X80" s="1"/>
      <c r="Y80" s="1"/>
      <c r="Z80" s="1">
        <v>7</v>
      </c>
      <c r="AA80" s="1"/>
      <c r="AB80" s="1"/>
      <c r="AC80" s="1"/>
      <c r="AD80" s="1">
        <v>26</v>
      </c>
      <c r="AE80" s="1"/>
      <c r="AF80" s="1"/>
      <c r="AG80" s="1"/>
      <c r="AH80" s="1"/>
      <c r="AI80" s="1"/>
      <c r="AJ80" s="1"/>
      <c r="AK80" s="1"/>
      <c r="AL80" s="1"/>
      <c r="AM80" s="1"/>
      <c r="AN80" s="1">
        <v>1844</v>
      </c>
      <c r="AO80" s="3">
        <v>301</v>
      </c>
    </row>
    <row r="81" spans="1:41">
      <c r="A81" s="1" t="s">
        <v>3121</v>
      </c>
      <c r="B81" s="11">
        <v>541</v>
      </c>
      <c r="C81" s="1">
        <v>13</v>
      </c>
      <c r="D81" s="1">
        <v>6</v>
      </c>
      <c r="E81" s="1"/>
      <c r="F81" s="1">
        <v>4</v>
      </c>
      <c r="G81" s="1">
        <v>8821</v>
      </c>
      <c r="H81" s="1">
        <v>1</v>
      </c>
      <c r="I81" s="1"/>
      <c r="J81" s="1">
        <v>6</v>
      </c>
      <c r="K81" s="1">
        <v>3260</v>
      </c>
      <c r="L81" s="1"/>
      <c r="M81" s="1">
        <v>5</v>
      </c>
      <c r="N81" s="1"/>
      <c r="O81" s="1"/>
      <c r="P81" s="1">
        <v>2</v>
      </c>
      <c r="Q81" s="1">
        <v>3</v>
      </c>
      <c r="R81" s="1">
        <v>1</v>
      </c>
      <c r="S81" s="1"/>
      <c r="T81" s="1"/>
      <c r="U81" s="1"/>
      <c r="V81" s="1">
        <v>8</v>
      </c>
      <c r="W81" s="1">
        <v>5</v>
      </c>
      <c r="X81" s="1"/>
      <c r="Y81" s="1"/>
      <c r="Z81" s="1">
        <v>72</v>
      </c>
      <c r="AA81" s="1">
        <v>2</v>
      </c>
      <c r="AB81" s="1"/>
      <c r="AC81" s="1">
        <v>82</v>
      </c>
      <c r="AD81" s="1">
        <v>153</v>
      </c>
      <c r="AE81" s="1">
        <v>1</v>
      </c>
      <c r="AF81" s="1"/>
      <c r="AG81" s="1">
        <v>2</v>
      </c>
      <c r="AH81" s="1"/>
      <c r="AI81" s="1"/>
      <c r="AJ81" s="1"/>
      <c r="AK81" s="1"/>
      <c r="AL81" s="1"/>
      <c r="AM81" s="1"/>
      <c r="AN81" s="1">
        <v>12447</v>
      </c>
      <c r="AO81" s="3">
        <v>3381</v>
      </c>
    </row>
    <row r="82" spans="1:41">
      <c r="A82" s="1" t="s">
        <v>167</v>
      </c>
      <c r="B82" s="11">
        <v>543</v>
      </c>
      <c r="C82" s="1">
        <v>2</v>
      </c>
      <c r="D82" s="1">
        <v>1</v>
      </c>
      <c r="E82" s="1"/>
      <c r="F82" s="1"/>
      <c r="G82" s="1">
        <v>1031</v>
      </c>
      <c r="H82" s="1"/>
      <c r="I82" s="1"/>
      <c r="J82" s="1">
        <v>2</v>
      </c>
      <c r="K82" s="1">
        <v>5547</v>
      </c>
      <c r="L82" s="1"/>
      <c r="M82" s="1">
        <v>2</v>
      </c>
      <c r="N82" s="1"/>
      <c r="O82" s="1"/>
      <c r="P82" s="1"/>
      <c r="Q82" s="1">
        <v>29</v>
      </c>
      <c r="R82" s="1"/>
      <c r="S82" s="1"/>
      <c r="T82" s="1"/>
      <c r="U82" s="1"/>
      <c r="V82" s="1">
        <v>3</v>
      </c>
      <c r="W82" s="1"/>
      <c r="X82" s="1"/>
      <c r="Y82" s="1"/>
      <c r="Z82" s="1">
        <v>10</v>
      </c>
      <c r="AA82" s="1"/>
      <c r="AB82" s="1"/>
      <c r="AC82" s="1">
        <v>12</v>
      </c>
      <c r="AD82" s="1">
        <v>16</v>
      </c>
      <c r="AE82" s="1"/>
      <c r="AF82" s="1"/>
      <c r="AG82" s="1">
        <v>2</v>
      </c>
      <c r="AH82" s="1"/>
      <c r="AI82" s="1"/>
      <c r="AJ82" s="1"/>
      <c r="AK82" s="1"/>
      <c r="AL82" s="1"/>
      <c r="AM82" s="1"/>
      <c r="AN82" s="1">
        <v>6657</v>
      </c>
      <c r="AO82" s="3">
        <v>5567</v>
      </c>
    </row>
    <row r="83" spans="1:41">
      <c r="A83" s="1" t="s">
        <v>169</v>
      </c>
      <c r="B83" s="11">
        <v>576</v>
      </c>
      <c r="C83" s="1">
        <v>1</v>
      </c>
      <c r="D83" s="1">
        <v>1</v>
      </c>
      <c r="E83" s="1"/>
      <c r="F83" s="1">
        <v>1</v>
      </c>
      <c r="G83" s="1">
        <v>4896</v>
      </c>
      <c r="H83" s="1"/>
      <c r="I83" s="1"/>
      <c r="J83" s="1">
        <v>1</v>
      </c>
      <c r="K83" s="1">
        <v>559</v>
      </c>
      <c r="L83" s="1"/>
      <c r="M83" s="1"/>
      <c r="N83" s="1"/>
      <c r="O83" s="1">
        <v>1</v>
      </c>
      <c r="P83" s="1"/>
      <c r="Q83" s="1">
        <v>3</v>
      </c>
      <c r="R83" s="1"/>
      <c r="S83" s="1">
        <v>135</v>
      </c>
      <c r="T83" s="1"/>
      <c r="U83" s="1"/>
      <c r="V83" s="1">
        <v>7</v>
      </c>
      <c r="W83" s="1">
        <v>2</v>
      </c>
      <c r="X83" s="1">
        <v>1</v>
      </c>
      <c r="Y83" s="1"/>
      <c r="Z83" s="1">
        <v>5</v>
      </c>
      <c r="AA83" s="1"/>
      <c r="AB83" s="1"/>
      <c r="AC83" s="1"/>
      <c r="AD83" s="1">
        <v>38</v>
      </c>
      <c r="AE83" s="1"/>
      <c r="AF83" s="1"/>
      <c r="AG83" s="1">
        <v>1</v>
      </c>
      <c r="AH83" s="1"/>
      <c r="AI83" s="1"/>
      <c r="AJ83" s="1"/>
      <c r="AK83" s="1"/>
      <c r="AL83" s="1"/>
      <c r="AM83" s="1">
        <v>1</v>
      </c>
      <c r="AN83" s="1">
        <v>5653</v>
      </c>
      <c r="AO83" s="3">
        <v>712</v>
      </c>
    </row>
    <row r="84" spans="1:41">
      <c r="A84" s="1" t="s">
        <v>171</v>
      </c>
      <c r="B84" s="11">
        <v>579</v>
      </c>
      <c r="C84" s="1">
        <v>73</v>
      </c>
      <c r="D84" s="1">
        <v>53</v>
      </c>
      <c r="E84" s="1"/>
      <c r="F84" s="1"/>
      <c r="G84" s="1">
        <v>20343</v>
      </c>
      <c r="H84" s="1"/>
      <c r="I84" s="1">
        <v>1</v>
      </c>
      <c r="J84" s="1">
        <v>28</v>
      </c>
      <c r="K84" s="1">
        <v>5017</v>
      </c>
      <c r="L84" s="1">
        <v>2</v>
      </c>
      <c r="M84" s="1">
        <v>31</v>
      </c>
      <c r="N84" s="1"/>
      <c r="O84" s="1"/>
      <c r="P84" s="1">
        <v>7</v>
      </c>
      <c r="Q84" s="1">
        <v>7</v>
      </c>
      <c r="R84" s="1">
        <v>29</v>
      </c>
      <c r="S84" s="1">
        <v>40</v>
      </c>
      <c r="T84" s="1"/>
      <c r="U84" s="1"/>
      <c r="V84" s="1">
        <v>39</v>
      </c>
      <c r="W84" s="1">
        <v>4</v>
      </c>
      <c r="X84" s="1">
        <v>4</v>
      </c>
      <c r="Y84" s="1">
        <v>3</v>
      </c>
      <c r="Z84" s="1">
        <v>245</v>
      </c>
      <c r="AA84" s="1"/>
      <c r="AB84" s="1"/>
      <c r="AC84" s="1">
        <v>70</v>
      </c>
      <c r="AD84" s="1">
        <v>357</v>
      </c>
      <c r="AE84" s="1"/>
      <c r="AF84" s="1"/>
      <c r="AG84" s="1">
        <v>47</v>
      </c>
      <c r="AH84" s="1"/>
      <c r="AI84" s="1"/>
      <c r="AJ84" s="1"/>
      <c r="AK84" s="1"/>
      <c r="AL84" s="1"/>
      <c r="AM84" s="1"/>
      <c r="AN84" s="1">
        <v>26400</v>
      </c>
      <c r="AO84" s="3">
        <v>5575</v>
      </c>
    </row>
    <row r="85" spans="1:41">
      <c r="A85" s="1" t="s">
        <v>173</v>
      </c>
      <c r="B85" s="11">
        <v>585</v>
      </c>
      <c r="C85" s="1">
        <v>5</v>
      </c>
      <c r="D85" s="1">
        <v>3</v>
      </c>
      <c r="E85" s="1"/>
      <c r="F85" s="1">
        <v>1</v>
      </c>
      <c r="G85" s="1">
        <v>5678</v>
      </c>
      <c r="H85" s="1"/>
      <c r="I85" s="1"/>
      <c r="J85" s="1">
        <v>3</v>
      </c>
      <c r="K85" s="1">
        <v>1311</v>
      </c>
      <c r="L85" s="1">
        <v>2</v>
      </c>
      <c r="M85" s="1">
        <v>3</v>
      </c>
      <c r="N85" s="1"/>
      <c r="O85" s="1"/>
      <c r="P85" s="1">
        <v>1</v>
      </c>
      <c r="Q85" s="1">
        <v>2</v>
      </c>
      <c r="R85" s="1">
        <v>6</v>
      </c>
      <c r="S85" s="1">
        <v>3</v>
      </c>
      <c r="T85" s="1"/>
      <c r="U85" s="1"/>
      <c r="V85" s="1">
        <v>12</v>
      </c>
      <c r="W85" s="1">
        <v>2</v>
      </c>
      <c r="X85" s="1">
        <v>2</v>
      </c>
      <c r="Y85" s="1"/>
      <c r="Z85" s="1">
        <v>28</v>
      </c>
      <c r="AA85" s="1"/>
      <c r="AB85" s="1"/>
      <c r="AC85" s="1">
        <v>2</v>
      </c>
      <c r="AD85" s="1">
        <v>56</v>
      </c>
      <c r="AE85" s="1"/>
      <c r="AF85" s="1"/>
      <c r="AG85" s="1">
        <v>16</v>
      </c>
      <c r="AH85" s="1"/>
      <c r="AI85" s="1"/>
      <c r="AJ85" s="1"/>
      <c r="AK85" s="1"/>
      <c r="AL85" s="1"/>
      <c r="AM85" s="1"/>
      <c r="AN85" s="1">
        <v>7136</v>
      </c>
      <c r="AO85" s="3">
        <v>1381</v>
      </c>
    </row>
    <row r="86" spans="1:41">
      <c r="A86" s="1" t="s">
        <v>175</v>
      </c>
      <c r="B86" s="11">
        <v>591</v>
      </c>
      <c r="C86" s="1"/>
      <c r="D86" s="1">
        <v>10</v>
      </c>
      <c r="E86" s="1"/>
      <c r="F86" s="1"/>
      <c r="G86" s="1">
        <v>6915</v>
      </c>
      <c r="H86" s="1"/>
      <c r="I86" s="1"/>
      <c r="J86" s="1">
        <v>16</v>
      </c>
      <c r="K86" s="1">
        <v>2975</v>
      </c>
      <c r="L86" s="1"/>
      <c r="M86" s="1">
        <v>14</v>
      </c>
      <c r="N86" s="1"/>
      <c r="O86" s="1"/>
      <c r="P86" s="1">
        <v>3</v>
      </c>
      <c r="Q86" s="1"/>
      <c r="R86" s="1">
        <v>4</v>
      </c>
      <c r="S86" s="1">
        <v>4</v>
      </c>
      <c r="T86" s="1"/>
      <c r="U86" s="1"/>
      <c r="V86" s="1">
        <v>11</v>
      </c>
      <c r="W86" s="1">
        <v>6</v>
      </c>
      <c r="X86" s="1">
        <v>10</v>
      </c>
      <c r="Y86" s="1"/>
      <c r="Z86" s="1">
        <v>120</v>
      </c>
      <c r="AA86" s="1">
        <v>1</v>
      </c>
      <c r="AB86" s="1"/>
      <c r="AC86" s="1">
        <v>102</v>
      </c>
      <c r="AD86" s="1">
        <v>272</v>
      </c>
      <c r="AE86" s="1"/>
      <c r="AF86" s="1"/>
      <c r="AG86" s="1">
        <v>6</v>
      </c>
      <c r="AH86" s="1"/>
      <c r="AI86" s="1"/>
      <c r="AJ86" s="1"/>
      <c r="AK86" s="1"/>
      <c r="AL86" s="1"/>
      <c r="AM86" s="1"/>
      <c r="AN86" s="1">
        <v>10469</v>
      </c>
      <c r="AO86" s="3">
        <v>3174</v>
      </c>
    </row>
    <row r="87" spans="1:41">
      <c r="A87" s="1" t="s">
        <v>177</v>
      </c>
      <c r="B87" s="11">
        <v>604</v>
      </c>
      <c r="C87" s="1">
        <v>1</v>
      </c>
      <c r="D87" s="1">
        <v>81</v>
      </c>
      <c r="E87" s="1"/>
      <c r="F87" s="1"/>
      <c r="G87" s="1">
        <v>15854</v>
      </c>
      <c r="H87" s="1">
        <v>2</v>
      </c>
      <c r="I87" s="1"/>
      <c r="J87" s="1">
        <v>42</v>
      </c>
      <c r="K87" s="1">
        <v>6061</v>
      </c>
      <c r="L87" s="1">
        <v>13</v>
      </c>
      <c r="M87" s="1">
        <v>20</v>
      </c>
      <c r="N87" s="1"/>
      <c r="O87" s="1"/>
      <c r="P87" s="1"/>
      <c r="Q87" s="1">
        <v>2</v>
      </c>
      <c r="R87" s="1">
        <v>2</v>
      </c>
      <c r="S87" s="1">
        <v>31</v>
      </c>
      <c r="T87" s="1"/>
      <c r="U87" s="1"/>
      <c r="V87" s="1">
        <v>10</v>
      </c>
      <c r="W87" s="1">
        <v>44</v>
      </c>
      <c r="X87" s="1">
        <v>3</v>
      </c>
      <c r="Y87" s="1"/>
      <c r="Z87" s="1">
        <v>202</v>
      </c>
      <c r="AA87" s="1">
        <v>1</v>
      </c>
      <c r="AB87" s="1"/>
      <c r="AC87" s="1">
        <v>117</v>
      </c>
      <c r="AD87" s="1">
        <v>183</v>
      </c>
      <c r="AE87" s="1"/>
      <c r="AF87" s="1"/>
      <c r="AG87" s="1">
        <v>23</v>
      </c>
      <c r="AH87" s="1"/>
      <c r="AI87" s="1"/>
      <c r="AJ87" s="1"/>
      <c r="AK87" s="1"/>
      <c r="AL87" s="1"/>
      <c r="AM87" s="1">
        <v>1</v>
      </c>
      <c r="AN87" s="1">
        <v>22693</v>
      </c>
      <c r="AO87" s="3">
        <v>6513</v>
      </c>
    </row>
    <row r="88" spans="1:41">
      <c r="A88" s="1" t="s">
        <v>3122</v>
      </c>
      <c r="B88" s="11">
        <v>607</v>
      </c>
      <c r="C88" s="1">
        <v>14</v>
      </c>
      <c r="D88" s="1">
        <v>2</v>
      </c>
      <c r="E88" s="1"/>
      <c r="F88" s="1"/>
      <c r="G88" s="1">
        <v>3170</v>
      </c>
      <c r="H88" s="1">
        <v>1</v>
      </c>
      <c r="I88" s="1"/>
      <c r="J88" s="1">
        <v>1</v>
      </c>
      <c r="K88" s="1">
        <v>801</v>
      </c>
      <c r="L88" s="1">
        <v>1</v>
      </c>
      <c r="M88" s="1"/>
      <c r="N88" s="1"/>
      <c r="O88" s="1"/>
      <c r="P88" s="1">
        <v>14</v>
      </c>
      <c r="Q88" s="1"/>
      <c r="R88" s="1">
        <v>19</v>
      </c>
      <c r="S88" s="1">
        <v>4</v>
      </c>
      <c r="T88" s="1"/>
      <c r="U88" s="1"/>
      <c r="V88" s="1">
        <v>7</v>
      </c>
      <c r="W88" s="1">
        <v>1</v>
      </c>
      <c r="X88" s="1">
        <v>33</v>
      </c>
      <c r="Y88" s="1">
        <v>1</v>
      </c>
      <c r="Z88" s="1">
        <v>22</v>
      </c>
      <c r="AA88" s="1">
        <v>1</v>
      </c>
      <c r="AB88" s="1"/>
      <c r="AC88" s="1">
        <v>20</v>
      </c>
      <c r="AD88" s="1">
        <v>72</v>
      </c>
      <c r="AE88" s="1"/>
      <c r="AF88" s="1"/>
      <c r="AG88" s="1">
        <v>18</v>
      </c>
      <c r="AH88" s="1"/>
      <c r="AI88" s="1">
        <v>1</v>
      </c>
      <c r="AJ88" s="1"/>
      <c r="AK88" s="1"/>
      <c r="AL88" s="1"/>
      <c r="AM88" s="1"/>
      <c r="AN88" s="1">
        <v>4203</v>
      </c>
      <c r="AO88" s="3">
        <v>922</v>
      </c>
    </row>
    <row r="89" spans="1:41">
      <c r="A89" s="1" t="s">
        <v>3123</v>
      </c>
      <c r="B89" s="11">
        <v>615</v>
      </c>
      <c r="C89" s="1">
        <v>154</v>
      </c>
      <c r="D89" s="1">
        <v>54</v>
      </c>
      <c r="E89" s="1"/>
      <c r="F89" s="1"/>
      <c r="G89" s="1">
        <v>24561</v>
      </c>
      <c r="H89" s="1">
        <v>2</v>
      </c>
      <c r="I89" s="1"/>
      <c r="J89" s="1">
        <v>7</v>
      </c>
      <c r="K89" s="1">
        <v>8009</v>
      </c>
      <c r="L89" s="1">
        <v>82</v>
      </c>
      <c r="M89" s="1">
        <v>15</v>
      </c>
      <c r="N89" s="1"/>
      <c r="O89" s="1"/>
      <c r="P89" s="1">
        <v>69</v>
      </c>
      <c r="Q89" s="1"/>
      <c r="R89" s="1">
        <v>65</v>
      </c>
      <c r="S89" s="1">
        <v>40</v>
      </c>
      <c r="T89" s="1">
        <v>2</v>
      </c>
      <c r="U89" s="1"/>
      <c r="V89" s="1">
        <v>58</v>
      </c>
      <c r="W89" s="1">
        <v>50</v>
      </c>
      <c r="X89" s="1">
        <v>18</v>
      </c>
      <c r="Y89" s="1"/>
      <c r="Z89" s="1">
        <v>426</v>
      </c>
      <c r="AA89" s="1">
        <v>5</v>
      </c>
      <c r="AB89" s="1"/>
      <c r="AC89" s="1">
        <v>663</v>
      </c>
      <c r="AD89" s="1">
        <v>1159</v>
      </c>
      <c r="AE89" s="1">
        <v>10</v>
      </c>
      <c r="AF89" s="1"/>
      <c r="AG89" s="1">
        <v>121</v>
      </c>
      <c r="AH89" s="1"/>
      <c r="AI89" s="1">
        <v>10</v>
      </c>
      <c r="AJ89" s="1"/>
      <c r="AK89" s="1"/>
      <c r="AL89" s="1">
        <v>30</v>
      </c>
      <c r="AM89" s="1"/>
      <c r="AN89" s="1">
        <v>35610</v>
      </c>
      <c r="AO89" s="3">
        <v>9056</v>
      </c>
    </row>
    <row r="90" spans="1:41">
      <c r="A90" s="1" t="s">
        <v>183</v>
      </c>
      <c r="B90" s="11">
        <v>628</v>
      </c>
      <c r="C90" s="1"/>
      <c r="D90" s="1">
        <v>2</v>
      </c>
      <c r="E90" s="1"/>
      <c r="F90" s="1"/>
      <c r="G90" s="1">
        <v>3349</v>
      </c>
      <c r="H90" s="1"/>
      <c r="I90" s="1"/>
      <c r="J90" s="1"/>
      <c r="K90" s="1">
        <v>3821</v>
      </c>
      <c r="L90" s="1">
        <v>3</v>
      </c>
      <c r="M90" s="1"/>
      <c r="N90" s="1"/>
      <c r="O90" s="1"/>
      <c r="P90" s="1"/>
      <c r="Q90" s="1"/>
      <c r="R90" s="1">
        <v>8</v>
      </c>
      <c r="S90" s="1">
        <v>1</v>
      </c>
      <c r="T90" s="1"/>
      <c r="U90" s="1"/>
      <c r="V90" s="1">
        <v>3</v>
      </c>
      <c r="W90" s="1"/>
      <c r="X90" s="1">
        <v>2</v>
      </c>
      <c r="Y90" s="1"/>
      <c r="Z90" s="1">
        <v>2</v>
      </c>
      <c r="AA90" s="1"/>
      <c r="AB90" s="1"/>
      <c r="AC90" s="1">
        <v>1</v>
      </c>
      <c r="AD90" s="1">
        <v>8</v>
      </c>
      <c r="AE90" s="1"/>
      <c r="AF90" s="1"/>
      <c r="AG90" s="1">
        <v>1</v>
      </c>
      <c r="AH90" s="1"/>
      <c r="AI90" s="1"/>
      <c r="AJ90" s="1"/>
      <c r="AK90" s="1"/>
      <c r="AL90" s="1"/>
      <c r="AM90" s="1"/>
      <c r="AN90" s="1">
        <v>7201</v>
      </c>
      <c r="AO90" s="3">
        <v>3842</v>
      </c>
    </row>
    <row r="91" spans="1:41">
      <c r="A91" s="1" t="s">
        <v>185</v>
      </c>
      <c r="B91" s="11">
        <v>631</v>
      </c>
      <c r="C91" s="1">
        <v>50</v>
      </c>
      <c r="D91" s="1">
        <v>18</v>
      </c>
      <c r="E91" s="1"/>
      <c r="F91" s="1"/>
      <c r="G91" s="1">
        <v>9445</v>
      </c>
      <c r="H91" s="1"/>
      <c r="I91" s="1"/>
      <c r="J91" s="1">
        <v>1</v>
      </c>
      <c r="K91" s="1">
        <v>1588</v>
      </c>
      <c r="L91" s="1">
        <v>7</v>
      </c>
      <c r="M91" s="1">
        <v>17</v>
      </c>
      <c r="N91" s="1"/>
      <c r="O91" s="1"/>
      <c r="P91" s="1">
        <v>1</v>
      </c>
      <c r="Q91" s="1"/>
      <c r="R91" s="1">
        <v>5</v>
      </c>
      <c r="S91" s="1">
        <v>18</v>
      </c>
      <c r="T91" s="1">
        <v>8</v>
      </c>
      <c r="U91" s="1"/>
      <c r="V91" s="1">
        <v>24</v>
      </c>
      <c r="W91" s="1">
        <v>3</v>
      </c>
      <c r="X91" s="1">
        <v>13</v>
      </c>
      <c r="Y91" s="1"/>
      <c r="Z91" s="1">
        <v>61</v>
      </c>
      <c r="AA91" s="1"/>
      <c r="AB91" s="1"/>
      <c r="AC91" s="1">
        <v>789</v>
      </c>
      <c r="AD91" s="1">
        <v>597</v>
      </c>
      <c r="AE91" s="1"/>
      <c r="AF91" s="1"/>
      <c r="AG91" s="1">
        <v>93</v>
      </c>
      <c r="AH91" s="1"/>
      <c r="AI91" s="1">
        <v>13</v>
      </c>
      <c r="AJ91" s="1">
        <v>2</v>
      </c>
      <c r="AK91" s="1"/>
      <c r="AL91" s="1">
        <v>23</v>
      </c>
      <c r="AM91" s="1"/>
      <c r="AN91" s="1">
        <v>12776</v>
      </c>
      <c r="AO91" s="3">
        <v>1814</v>
      </c>
    </row>
    <row r="92" spans="1:41">
      <c r="A92" s="1" t="s">
        <v>187</v>
      </c>
      <c r="B92" s="11">
        <v>642</v>
      </c>
      <c r="C92" s="1">
        <v>4</v>
      </c>
      <c r="D92" s="1">
        <v>3</v>
      </c>
      <c r="E92" s="1"/>
      <c r="F92" s="1"/>
      <c r="G92" s="1">
        <v>8554</v>
      </c>
      <c r="H92" s="1"/>
      <c r="I92" s="1"/>
      <c r="J92" s="1"/>
      <c r="K92" s="1">
        <v>4048</v>
      </c>
      <c r="L92" s="1"/>
      <c r="M92" s="1">
        <v>2</v>
      </c>
      <c r="N92" s="1"/>
      <c r="O92" s="1"/>
      <c r="P92" s="1">
        <v>3</v>
      </c>
      <c r="Q92" s="1"/>
      <c r="R92" s="1">
        <v>23</v>
      </c>
      <c r="S92" s="1">
        <v>1</v>
      </c>
      <c r="T92" s="1"/>
      <c r="U92" s="1"/>
      <c r="V92" s="1">
        <v>15</v>
      </c>
      <c r="W92" s="1"/>
      <c r="X92" s="1">
        <v>7</v>
      </c>
      <c r="Y92" s="1"/>
      <c r="Z92" s="1">
        <v>31</v>
      </c>
      <c r="AA92" s="1">
        <v>1</v>
      </c>
      <c r="AB92" s="1"/>
      <c r="AC92" s="1">
        <v>47</v>
      </c>
      <c r="AD92" s="1">
        <v>106</v>
      </c>
      <c r="AE92" s="1">
        <v>4</v>
      </c>
      <c r="AF92" s="1"/>
      <c r="AG92" s="1">
        <v>6</v>
      </c>
      <c r="AH92" s="1"/>
      <c r="AI92" s="1"/>
      <c r="AJ92" s="1"/>
      <c r="AK92" s="1"/>
      <c r="AL92" s="1"/>
      <c r="AM92" s="1"/>
      <c r="AN92" s="1">
        <v>12855</v>
      </c>
      <c r="AO92" s="3">
        <v>4138</v>
      </c>
    </row>
    <row r="93" spans="1:41">
      <c r="A93" s="1" t="s">
        <v>3114</v>
      </c>
      <c r="B93" s="11">
        <v>647</v>
      </c>
      <c r="C93" s="1">
        <v>2</v>
      </c>
      <c r="D93" s="1"/>
      <c r="E93" s="1"/>
      <c r="F93" s="1"/>
      <c r="G93" s="1">
        <v>2832</v>
      </c>
      <c r="H93" s="1"/>
      <c r="I93" s="1"/>
      <c r="J93" s="1">
        <v>1</v>
      </c>
      <c r="K93" s="1">
        <v>1639</v>
      </c>
      <c r="L93" s="1"/>
      <c r="M93" s="1">
        <v>3</v>
      </c>
      <c r="N93" s="1"/>
      <c r="O93" s="1"/>
      <c r="P93" s="1">
        <v>1</v>
      </c>
      <c r="Q93" s="1"/>
      <c r="R93" s="1"/>
      <c r="S93" s="1"/>
      <c r="T93" s="1"/>
      <c r="U93" s="1"/>
      <c r="V93" s="1">
        <v>3</v>
      </c>
      <c r="W93" s="1"/>
      <c r="X93" s="1"/>
      <c r="Y93" s="1"/>
      <c r="Z93" s="1">
        <v>7</v>
      </c>
      <c r="AA93" s="1"/>
      <c r="AB93" s="1"/>
      <c r="AC93" s="1">
        <v>1</v>
      </c>
      <c r="AD93" s="1">
        <v>49</v>
      </c>
      <c r="AE93" s="1"/>
      <c r="AF93" s="1"/>
      <c r="AG93" s="1">
        <v>2</v>
      </c>
      <c r="AH93" s="1"/>
      <c r="AI93" s="1"/>
      <c r="AJ93" s="1"/>
      <c r="AK93" s="1"/>
      <c r="AL93" s="1"/>
      <c r="AM93" s="1"/>
      <c r="AN93" s="1">
        <v>4540</v>
      </c>
      <c r="AO93" s="3">
        <v>1656</v>
      </c>
    </row>
    <row r="94" spans="1:41">
      <c r="A94" s="1" t="s">
        <v>3124</v>
      </c>
      <c r="B94" s="11">
        <v>649</v>
      </c>
      <c r="C94" s="1">
        <v>5</v>
      </c>
      <c r="D94" s="1">
        <v>6</v>
      </c>
      <c r="E94" s="1"/>
      <c r="F94" s="1"/>
      <c r="G94" s="1">
        <v>1963</v>
      </c>
      <c r="H94" s="1"/>
      <c r="I94" s="1"/>
      <c r="J94" s="1">
        <v>4</v>
      </c>
      <c r="K94" s="1">
        <v>8187</v>
      </c>
      <c r="L94" s="1"/>
      <c r="M94" s="1">
        <v>30</v>
      </c>
      <c r="N94" s="1"/>
      <c r="O94" s="1"/>
      <c r="P94" s="1">
        <v>3</v>
      </c>
      <c r="Q94" s="1"/>
      <c r="R94" s="1">
        <v>1</v>
      </c>
      <c r="S94" s="1">
        <v>1</v>
      </c>
      <c r="T94" s="1"/>
      <c r="U94" s="1"/>
      <c r="V94" s="1">
        <v>2</v>
      </c>
      <c r="W94" s="1"/>
      <c r="X94" s="1">
        <v>2</v>
      </c>
      <c r="Y94" s="1"/>
      <c r="Z94" s="1">
        <v>27</v>
      </c>
      <c r="AA94" s="1"/>
      <c r="AB94" s="1"/>
      <c r="AC94" s="1">
        <v>27</v>
      </c>
      <c r="AD94" s="1">
        <v>92</v>
      </c>
      <c r="AE94" s="1"/>
      <c r="AF94" s="1"/>
      <c r="AG94" s="1">
        <v>9</v>
      </c>
      <c r="AH94" s="1"/>
      <c r="AI94" s="1"/>
      <c r="AJ94" s="1"/>
      <c r="AK94" s="1"/>
      <c r="AL94" s="1"/>
      <c r="AM94" s="1"/>
      <c r="AN94" s="1">
        <v>10359</v>
      </c>
      <c r="AO94" s="3">
        <v>8268</v>
      </c>
    </row>
    <row r="95" spans="1:41">
      <c r="A95" s="1" t="s">
        <v>193</v>
      </c>
      <c r="B95" s="11">
        <v>652</v>
      </c>
      <c r="C95" s="1">
        <v>2</v>
      </c>
      <c r="D95" s="1">
        <v>2</v>
      </c>
      <c r="E95" s="1"/>
      <c r="F95" s="1"/>
      <c r="G95" s="1">
        <v>805</v>
      </c>
      <c r="H95" s="1"/>
      <c r="I95" s="1"/>
      <c r="J95" s="1">
        <v>6</v>
      </c>
      <c r="K95" s="1">
        <v>4163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2</v>
      </c>
      <c r="Y95" s="1"/>
      <c r="Z95" s="1">
        <v>3</v>
      </c>
      <c r="AA95" s="1"/>
      <c r="AB95" s="1"/>
      <c r="AC95" s="1">
        <v>3</v>
      </c>
      <c r="AD95" s="1">
        <v>6</v>
      </c>
      <c r="AE95" s="1"/>
      <c r="AF95" s="1"/>
      <c r="AG95" s="1">
        <v>2</v>
      </c>
      <c r="AH95" s="1"/>
      <c r="AI95" s="1"/>
      <c r="AJ95" s="1"/>
      <c r="AK95" s="1"/>
      <c r="AL95" s="1"/>
      <c r="AM95" s="1"/>
      <c r="AN95" s="1">
        <v>4994</v>
      </c>
      <c r="AO95" s="3">
        <v>4178</v>
      </c>
    </row>
    <row r="96" spans="1:41">
      <c r="A96" s="1" t="s">
        <v>195</v>
      </c>
      <c r="B96" s="11">
        <v>656</v>
      </c>
      <c r="C96" s="1">
        <v>1</v>
      </c>
      <c r="D96" s="1">
        <v>3</v>
      </c>
      <c r="E96" s="1"/>
      <c r="F96" s="1"/>
      <c r="G96" s="1">
        <v>6690</v>
      </c>
      <c r="H96" s="1">
        <v>1</v>
      </c>
      <c r="I96" s="1"/>
      <c r="J96" s="1">
        <v>1</v>
      </c>
      <c r="K96" s="1">
        <v>908</v>
      </c>
      <c r="L96" s="1"/>
      <c r="M96" s="1"/>
      <c r="N96" s="1"/>
      <c r="O96" s="1"/>
      <c r="P96" s="1"/>
      <c r="Q96" s="1"/>
      <c r="R96" s="1">
        <v>2</v>
      </c>
      <c r="S96" s="1">
        <v>1</v>
      </c>
      <c r="T96" s="1"/>
      <c r="U96" s="1"/>
      <c r="V96" s="1">
        <v>5</v>
      </c>
      <c r="W96" s="1"/>
      <c r="X96" s="1">
        <v>10</v>
      </c>
      <c r="Y96" s="1"/>
      <c r="Z96" s="1">
        <v>50</v>
      </c>
      <c r="AA96" s="1"/>
      <c r="AB96" s="1"/>
      <c r="AC96" s="1">
        <v>93</v>
      </c>
      <c r="AD96" s="1">
        <v>81</v>
      </c>
      <c r="AE96" s="1"/>
      <c r="AF96" s="1"/>
      <c r="AG96" s="1">
        <v>14</v>
      </c>
      <c r="AH96" s="1"/>
      <c r="AI96" s="1"/>
      <c r="AJ96" s="1"/>
      <c r="AK96" s="1"/>
      <c r="AL96" s="1"/>
      <c r="AM96" s="1"/>
      <c r="AN96" s="1">
        <v>7860</v>
      </c>
      <c r="AO96" s="3">
        <v>982</v>
      </c>
    </row>
    <row r="97" spans="1:41">
      <c r="A97" s="1" t="s">
        <v>3115</v>
      </c>
      <c r="B97" s="11">
        <v>658</v>
      </c>
      <c r="C97" s="1">
        <v>1</v>
      </c>
      <c r="D97" s="1">
        <v>2</v>
      </c>
      <c r="E97" s="1"/>
      <c r="F97" s="1"/>
      <c r="G97" s="1">
        <v>1427</v>
      </c>
      <c r="H97" s="1"/>
      <c r="I97" s="1"/>
      <c r="J97" s="1"/>
      <c r="K97" s="1">
        <v>432</v>
      </c>
      <c r="L97" s="1"/>
      <c r="M97" s="1">
        <v>2</v>
      </c>
      <c r="N97" s="1"/>
      <c r="O97" s="1"/>
      <c r="P97" s="1"/>
      <c r="Q97" s="1"/>
      <c r="R97" s="1">
        <v>2</v>
      </c>
      <c r="S97" s="1"/>
      <c r="T97" s="1"/>
      <c r="U97" s="1"/>
      <c r="V97" s="1">
        <v>1</v>
      </c>
      <c r="W97" s="1"/>
      <c r="X97" s="1">
        <v>1</v>
      </c>
      <c r="Y97" s="1"/>
      <c r="Z97" s="1"/>
      <c r="AA97" s="1"/>
      <c r="AB97" s="1"/>
      <c r="AC97" s="1"/>
      <c r="AD97" s="1">
        <v>7</v>
      </c>
      <c r="AE97" s="1"/>
      <c r="AF97" s="1"/>
      <c r="AG97" s="1">
        <v>9</v>
      </c>
      <c r="AH97" s="1"/>
      <c r="AI97" s="1"/>
      <c r="AJ97" s="1"/>
      <c r="AK97" s="1"/>
      <c r="AL97" s="1"/>
      <c r="AM97" s="1"/>
      <c r="AN97" s="1">
        <v>1884</v>
      </c>
      <c r="AO97" s="3">
        <v>441</v>
      </c>
    </row>
    <row r="98" spans="1:41">
      <c r="A98" s="1" t="s">
        <v>199</v>
      </c>
      <c r="B98" s="11">
        <v>659</v>
      </c>
      <c r="C98" s="1">
        <v>1</v>
      </c>
      <c r="D98" s="1">
        <v>6</v>
      </c>
      <c r="E98" s="1">
        <v>2</v>
      </c>
      <c r="F98" s="1">
        <v>1</v>
      </c>
      <c r="G98" s="1">
        <v>10156</v>
      </c>
      <c r="H98" s="1"/>
      <c r="I98" s="1">
        <v>3</v>
      </c>
      <c r="J98" s="1">
        <v>5</v>
      </c>
      <c r="K98" s="1">
        <v>9377</v>
      </c>
      <c r="L98" s="1">
        <v>1</v>
      </c>
      <c r="M98" s="1">
        <v>37</v>
      </c>
      <c r="N98" s="1"/>
      <c r="O98" s="1"/>
      <c r="P98" s="1">
        <v>1</v>
      </c>
      <c r="Q98" s="1">
        <v>169</v>
      </c>
      <c r="R98" s="1"/>
      <c r="S98" s="1">
        <v>1250</v>
      </c>
      <c r="T98" s="1"/>
      <c r="U98" s="1"/>
      <c r="V98" s="1">
        <v>5</v>
      </c>
      <c r="W98" s="1"/>
      <c r="X98" s="1">
        <v>9</v>
      </c>
      <c r="Y98" s="1"/>
      <c r="Z98" s="1">
        <v>46</v>
      </c>
      <c r="AA98" s="1"/>
      <c r="AB98" s="1"/>
      <c r="AC98" s="1">
        <v>17</v>
      </c>
      <c r="AD98" s="1">
        <v>39</v>
      </c>
      <c r="AE98" s="1"/>
      <c r="AF98" s="1"/>
      <c r="AG98" s="1">
        <v>7</v>
      </c>
      <c r="AH98" s="1"/>
      <c r="AI98" s="1"/>
      <c r="AJ98" s="1"/>
      <c r="AK98" s="1"/>
      <c r="AL98" s="1"/>
      <c r="AM98" s="1"/>
      <c r="AN98" s="1">
        <v>21132</v>
      </c>
      <c r="AO98" s="3">
        <v>10738</v>
      </c>
    </row>
    <row r="99" spans="1:41">
      <c r="A99" s="1" t="s">
        <v>3125</v>
      </c>
      <c r="B99" s="11">
        <v>660</v>
      </c>
      <c r="C99" s="1">
        <v>1</v>
      </c>
      <c r="D99" s="1">
        <v>4</v>
      </c>
      <c r="E99" s="1"/>
      <c r="F99" s="1"/>
      <c r="G99" s="1">
        <v>2386</v>
      </c>
      <c r="H99" s="1"/>
      <c r="I99" s="1"/>
      <c r="J99" s="1">
        <v>20</v>
      </c>
      <c r="K99" s="1">
        <v>7821</v>
      </c>
      <c r="L99" s="1">
        <v>1</v>
      </c>
      <c r="M99" s="1">
        <v>11</v>
      </c>
      <c r="N99" s="1"/>
      <c r="O99" s="1"/>
      <c r="P99" s="1"/>
      <c r="Q99" s="1">
        <v>1</v>
      </c>
      <c r="R99" s="1">
        <v>2</v>
      </c>
      <c r="S99" s="1">
        <v>1</v>
      </c>
      <c r="T99" s="1"/>
      <c r="U99" s="1"/>
      <c r="V99" s="1">
        <v>2</v>
      </c>
      <c r="W99" s="1">
        <v>2</v>
      </c>
      <c r="X99" s="1">
        <v>1</v>
      </c>
      <c r="Y99" s="1"/>
      <c r="Z99" s="1">
        <v>42</v>
      </c>
      <c r="AA99" s="1"/>
      <c r="AB99" s="1"/>
      <c r="AC99" s="1">
        <v>72</v>
      </c>
      <c r="AD99" s="1">
        <v>56</v>
      </c>
      <c r="AE99" s="1"/>
      <c r="AF99" s="1"/>
      <c r="AG99" s="1">
        <v>9</v>
      </c>
      <c r="AH99" s="1"/>
      <c r="AI99" s="1"/>
      <c r="AJ99" s="1"/>
      <c r="AK99" s="1"/>
      <c r="AL99" s="1"/>
      <c r="AM99" s="1"/>
      <c r="AN99" s="1">
        <v>10432</v>
      </c>
      <c r="AO99" s="3">
        <v>7908</v>
      </c>
    </row>
    <row r="100" spans="1:41">
      <c r="A100" s="1" t="s">
        <v>3116</v>
      </c>
      <c r="B100" s="11">
        <v>664</v>
      </c>
      <c r="C100" s="1">
        <v>2</v>
      </c>
      <c r="D100" s="1">
        <v>60</v>
      </c>
      <c r="E100" s="1">
        <v>1</v>
      </c>
      <c r="F100" s="1">
        <v>1</v>
      </c>
      <c r="G100" s="1">
        <v>8860</v>
      </c>
      <c r="H100" s="1">
        <v>1</v>
      </c>
      <c r="I100" s="1">
        <v>7</v>
      </c>
      <c r="J100" s="1">
        <v>4</v>
      </c>
      <c r="K100" s="1">
        <v>1184</v>
      </c>
      <c r="L100" s="1">
        <v>9</v>
      </c>
      <c r="M100" s="1">
        <v>4</v>
      </c>
      <c r="N100" s="1"/>
      <c r="O100" s="1"/>
      <c r="P100" s="1">
        <v>2</v>
      </c>
      <c r="Q100" s="1">
        <v>5</v>
      </c>
      <c r="R100" s="1">
        <v>10</v>
      </c>
      <c r="S100" s="1">
        <v>3</v>
      </c>
      <c r="T100" s="1">
        <v>2</v>
      </c>
      <c r="U100" s="1"/>
      <c r="V100" s="1">
        <v>13</v>
      </c>
      <c r="W100" s="1">
        <v>1</v>
      </c>
      <c r="X100" s="1">
        <v>4</v>
      </c>
      <c r="Y100" s="1">
        <v>4</v>
      </c>
      <c r="Z100" s="1">
        <v>43</v>
      </c>
      <c r="AA100" s="1"/>
      <c r="AB100" s="1"/>
      <c r="AC100" s="1">
        <v>136</v>
      </c>
      <c r="AD100" s="1">
        <v>193</v>
      </c>
      <c r="AE100" s="1">
        <v>5</v>
      </c>
      <c r="AF100" s="1"/>
      <c r="AG100" s="1">
        <v>26</v>
      </c>
      <c r="AH100" s="1"/>
      <c r="AI100" s="1"/>
      <c r="AJ100" s="1"/>
      <c r="AK100" s="1"/>
      <c r="AL100" s="1">
        <v>6</v>
      </c>
      <c r="AM100" s="1"/>
      <c r="AN100" s="1">
        <v>10586</v>
      </c>
      <c r="AO100" s="3">
        <v>1346</v>
      </c>
    </row>
    <row r="101" spans="1:41">
      <c r="A101" s="1" t="s">
        <v>207</v>
      </c>
      <c r="B101" s="11">
        <v>665</v>
      </c>
      <c r="C101" s="1"/>
      <c r="D101" s="1">
        <v>13</v>
      </c>
      <c r="E101" s="1"/>
      <c r="F101" s="1"/>
      <c r="G101" s="1">
        <v>10450</v>
      </c>
      <c r="H101" s="1">
        <v>2</v>
      </c>
      <c r="I101" s="1"/>
      <c r="J101" s="1">
        <v>38</v>
      </c>
      <c r="K101" s="1">
        <v>20007</v>
      </c>
      <c r="L101" s="1">
        <v>2</v>
      </c>
      <c r="M101" s="1">
        <v>78</v>
      </c>
      <c r="N101" s="1"/>
      <c r="O101" s="1"/>
      <c r="P101" s="1"/>
      <c r="Q101" s="1"/>
      <c r="R101" s="1">
        <v>1</v>
      </c>
      <c r="S101" s="1">
        <v>11</v>
      </c>
      <c r="T101" s="1"/>
      <c r="U101" s="1"/>
      <c r="V101" s="1">
        <v>7</v>
      </c>
      <c r="W101" s="1"/>
      <c r="X101" s="1">
        <v>4</v>
      </c>
      <c r="Y101" s="1"/>
      <c r="Z101" s="1">
        <v>89</v>
      </c>
      <c r="AA101" s="1"/>
      <c r="AB101" s="1"/>
      <c r="AC101" s="1">
        <v>2</v>
      </c>
      <c r="AD101" s="1">
        <v>149</v>
      </c>
      <c r="AE101" s="1"/>
      <c r="AF101" s="1"/>
      <c r="AG101" s="1">
        <v>5</v>
      </c>
      <c r="AH101" s="1"/>
      <c r="AI101" s="1"/>
      <c r="AJ101" s="1"/>
      <c r="AK101" s="1"/>
      <c r="AL101" s="1"/>
      <c r="AM101" s="1"/>
      <c r="AN101" s="1">
        <v>30858</v>
      </c>
      <c r="AO101" s="3">
        <v>20252</v>
      </c>
    </row>
    <row r="102" spans="1:41">
      <c r="A102" s="1" t="s">
        <v>209</v>
      </c>
      <c r="B102" s="11">
        <v>667</v>
      </c>
      <c r="C102" s="1"/>
      <c r="D102" s="1">
        <v>2</v>
      </c>
      <c r="E102" s="1"/>
      <c r="F102" s="1"/>
      <c r="G102" s="1">
        <v>1670</v>
      </c>
      <c r="H102" s="1"/>
      <c r="I102" s="1"/>
      <c r="J102" s="1">
        <v>3</v>
      </c>
      <c r="K102" s="1">
        <v>8096</v>
      </c>
      <c r="L102" s="1">
        <v>2</v>
      </c>
      <c r="M102" s="1">
        <v>43</v>
      </c>
      <c r="N102" s="1"/>
      <c r="O102" s="1"/>
      <c r="P102" s="1"/>
      <c r="Q102" s="1"/>
      <c r="R102" s="1">
        <v>10</v>
      </c>
      <c r="S102" s="1">
        <v>1</v>
      </c>
      <c r="T102" s="1"/>
      <c r="U102" s="1"/>
      <c r="V102" s="1">
        <v>4</v>
      </c>
      <c r="W102" s="1">
        <v>1</v>
      </c>
      <c r="X102" s="1"/>
      <c r="Y102" s="1"/>
      <c r="Z102" s="1">
        <v>12</v>
      </c>
      <c r="AA102" s="1"/>
      <c r="AB102" s="1"/>
      <c r="AC102" s="1">
        <v>49</v>
      </c>
      <c r="AD102" s="1">
        <v>61</v>
      </c>
      <c r="AE102" s="1">
        <v>8</v>
      </c>
      <c r="AF102" s="1"/>
      <c r="AG102" s="1">
        <v>9</v>
      </c>
      <c r="AH102" s="1"/>
      <c r="AI102" s="1"/>
      <c r="AJ102" s="1"/>
      <c r="AK102" s="1"/>
      <c r="AL102" s="1"/>
      <c r="AM102" s="1"/>
      <c r="AN102" s="1">
        <v>9971</v>
      </c>
      <c r="AO102" s="3">
        <v>8174</v>
      </c>
    </row>
    <row r="103" spans="1:41">
      <c r="A103" s="1" t="s">
        <v>211</v>
      </c>
      <c r="B103" s="11">
        <v>670</v>
      </c>
      <c r="C103" s="1">
        <v>5</v>
      </c>
      <c r="D103" s="1">
        <v>3</v>
      </c>
      <c r="E103" s="1"/>
      <c r="F103" s="1"/>
      <c r="G103" s="1">
        <v>8426</v>
      </c>
      <c r="H103" s="1">
        <v>6</v>
      </c>
      <c r="I103" s="1">
        <v>3</v>
      </c>
      <c r="J103" s="1">
        <v>6</v>
      </c>
      <c r="K103" s="1">
        <v>5307</v>
      </c>
      <c r="L103" s="1"/>
      <c r="M103" s="1">
        <v>19</v>
      </c>
      <c r="N103" s="1"/>
      <c r="O103" s="1"/>
      <c r="P103" s="1"/>
      <c r="Q103" s="1">
        <v>36</v>
      </c>
      <c r="R103" s="1">
        <v>7</v>
      </c>
      <c r="S103" s="1">
        <v>4</v>
      </c>
      <c r="T103" s="1"/>
      <c r="U103" s="1"/>
      <c r="V103" s="1">
        <v>5</v>
      </c>
      <c r="W103" s="1">
        <v>3</v>
      </c>
      <c r="X103" s="1">
        <v>3</v>
      </c>
      <c r="Y103" s="1"/>
      <c r="Z103" s="1">
        <v>17</v>
      </c>
      <c r="AA103" s="1"/>
      <c r="AB103" s="1"/>
      <c r="AC103" s="1">
        <v>48</v>
      </c>
      <c r="AD103" s="1">
        <v>132</v>
      </c>
      <c r="AE103" s="1"/>
      <c r="AF103" s="1"/>
      <c r="AG103" s="1">
        <v>21</v>
      </c>
      <c r="AH103" s="1"/>
      <c r="AI103" s="1"/>
      <c r="AJ103" s="1"/>
      <c r="AK103" s="1"/>
      <c r="AL103" s="1"/>
      <c r="AM103" s="1"/>
      <c r="AN103" s="1">
        <v>14051</v>
      </c>
      <c r="AO103" s="3">
        <v>5385</v>
      </c>
    </row>
    <row r="104" spans="1:41">
      <c r="A104" s="1" t="s">
        <v>213</v>
      </c>
      <c r="B104" s="11">
        <v>674</v>
      </c>
      <c r="C104" s="1">
        <v>2</v>
      </c>
      <c r="D104" s="1">
        <v>6</v>
      </c>
      <c r="E104" s="1"/>
      <c r="F104" s="1">
        <v>3</v>
      </c>
      <c r="G104" s="1">
        <v>7744</v>
      </c>
      <c r="H104" s="1"/>
      <c r="I104" s="1">
        <v>3</v>
      </c>
      <c r="J104" s="1">
        <v>1</v>
      </c>
      <c r="K104" s="1">
        <v>3694</v>
      </c>
      <c r="L104" s="1"/>
      <c r="M104" s="1">
        <v>5</v>
      </c>
      <c r="N104" s="1"/>
      <c r="O104" s="1"/>
      <c r="P104" s="1">
        <v>2</v>
      </c>
      <c r="Q104" s="1">
        <v>14</v>
      </c>
      <c r="R104" s="1">
        <v>2</v>
      </c>
      <c r="S104" s="1"/>
      <c r="T104" s="1"/>
      <c r="U104" s="1"/>
      <c r="V104" s="1">
        <v>10</v>
      </c>
      <c r="W104" s="1">
        <v>7</v>
      </c>
      <c r="X104" s="1">
        <v>5</v>
      </c>
      <c r="Y104" s="1"/>
      <c r="Z104" s="1">
        <v>15</v>
      </c>
      <c r="AA104" s="1">
        <v>2</v>
      </c>
      <c r="AB104" s="1"/>
      <c r="AC104" s="1">
        <v>153</v>
      </c>
      <c r="AD104" s="1">
        <v>73</v>
      </c>
      <c r="AE104" s="1"/>
      <c r="AF104" s="1"/>
      <c r="AG104" s="1">
        <v>11</v>
      </c>
      <c r="AH104" s="1"/>
      <c r="AI104" s="1"/>
      <c r="AJ104" s="1"/>
      <c r="AK104" s="1"/>
      <c r="AL104" s="1"/>
      <c r="AM104" s="1"/>
      <c r="AN104" s="1">
        <v>11752</v>
      </c>
      <c r="AO104" s="3">
        <v>3751</v>
      </c>
    </row>
    <row r="105" spans="1:41">
      <c r="A105" s="1" t="s">
        <v>3127</v>
      </c>
      <c r="B105" s="11">
        <v>679</v>
      </c>
      <c r="C105" s="1">
        <v>8</v>
      </c>
      <c r="D105" s="1">
        <v>15</v>
      </c>
      <c r="E105" s="1">
        <v>1</v>
      </c>
      <c r="F105" s="1">
        <v>2</v>
      </c>
      <c r="G105" s="1">
        <v>10289</v>
      </c>
      <c r="H105" s="1">
        <v>1</v>
      </c>
      <c r="I105" s="1">
        <v>1</v>
      </c>
      <c r="J105" s="1">
        <v>1</v>
      </c>
      <c r="K105" s="1">
        <v>2073</v>
      </c>
      <c r="L105" s="1">
        <v>2</v>
      </c>
      <c r="M105" s="1">
        <v>3</v>
      </c>
      <c r="N105" s="1"/>
      <c r="O105" s="1"/>
      <c r="P105" s="1">
        <v>3</v>
      </c>
      <c r="Q105" s="1">
        <v>179</v>
      </c>
      <c r="R105" s="1">
        <v>11</v>
      </c>
      <c r="S105" s="1">
        <v>3</v>
      </c>
      <c r="T105" s="1">
        <v>1</v>
      </c>
      <c r="U105" s="1"/>
      <c r="V105" s="1">
        <v>19</v>
      </c>
      <c r="W105" s="1">
        <v>6</v>
      </c>
      <c r="X105" s="1">
        <v>5</v>
      </c>
      <c r="Y105" s="1"/>
      <c r="Z105" s="1">
        <v>40</v>
      </c>
      <c r="AA105" s="1"/>
      <c r="AB105" s="1"/>
      <c r="AC105" s="1">
        <v>31</v>
      </c>
      <c r="AD105" s="1">
        <v>142</v>
      </c>
      <c r="AE105" s="1"/>
      <c r="AF105" s="1"/>
      <c r="AG105" s="1">
        <v>14</v>
      </c>
      <c r="AH105" s="1"/>
      <c r="AI105" s="1"/>
      <c r="AJ105" s="1"/>
      <c r="AK105" s="1"/>
      <c r="AL105" s="1"/>
      <c r="AM105" s="1">
        <v>1</v>
      </c>
      <c r="AN105" s="1">
        <v>12851</v>
      </c>
      <c r="AO105" s="3">
        <v>2191</v>
      </c>
    </row>
    <row r="106" spans="1:41">
      <c r="A106" s="1" t="s">
        <v>219</v>
      </c>
      <c r="B106" s="11">
        <v>686</v>
      </c>
      <c r="C106" s="1">
        <v>3</v>
      </c>
      <c r="D106" s="1">
        <v>3</v>
      </c>
      <c r="E106" s="1"/>
      <c r="F106" s="1">
        <v>6</v>
      </c>
      <c r="G106" s="1">
        <v>14859</v>
      </c>
      <c r="H106" s="1"/>
      <c r="I106" s="1">
        <v>8</v>
      </c>
      <c r="J106" s="1">
        <v>3</v>
      </c>
      <c r="K106" s="1">
        <v>2176</v>
      </c>
      <c r="L106" s="1">
        <v>2</v>
      </c>
      <c r="M106" s="1">
        <v>4</v>
      </c>
      <c r="N106" s="1"/>
      <c r="O106" s="1"/>
      <c r="P106" s="1">
        <v>4</v>
      </c>
      <c r="Q106" s="1">
        <v>10</v>
      </c>
      <c r="R106" s="1">
        <v>15</v>
      </c>
      <c r="S106" s="1">
        <v>11</v>
      </c>
      <c r="T106" s="1"/>
      <c r="U106" s="1"/>
      <c r="V106" s="1">
        <v>30</v>
      </c>
      <c r="W106" s="1">
        <v>4</v>
      </c>
      <c r="X106" s="1">
        <v>9</v>
      </c>
      <c r="Y106" s="1"/>
      <c r="Z106" s="1">
        <v>48</v>
      </c>
      <c r="AA106" s="1"/>
      <c r="AB106" s="1"/>
      <c r="AC106" s="1">
        <v>139</v>
      </c>
      <c r="AD106" s="1">
        <v>293</v>
      </c>
      <c r="AE106" s="1"/>
      <c r="AF106" s="1">
        <v>1</v>
      </c>
      <c r="AG106" s="1">
        <v>54</v>
      </c>
      <c r="AH106" s="1"/>
      <c r="AI106" s="1">
        <v>3</v>
      </c>
      <c r="AJ106" s="1"/>
      <c r="AK106" s="1"/>
      <c r="AL106" s="1">
        <v>4</v>
      </c>
      <c r="AM106" s="1"/>
      <c r="AN106" s="1">
        <v>17689</v>
      </c>
      <c r="AO106" s="3">
        <v>2313</v>
      </c>
    </row>
    <row r="107" spans="1:41">
      <c r="A107" s="1" t="s">
        <v>221</v>
      </c>
      <c r="B107" s="11">
        <v>690</v>
      </c>
      <c r="C107" s="1"/>
      <c r="D107" s="1">
        <v>1</v>
      </c>
      <c r="E107" s="1"/>
      <c r="F107" s="1"/>
      <c r="G107" s="1">
        <v>4303</v>
      </c>
      <c r="H107" s="1"/>
      <c r="I107" s="1">
        <v>3</v>
      </c>
      <c r="J107" s="1">
        <v>2</v>
      </c>
      <c r="K107" s="1">
        <v>1714</v>
      </c>
      <c r="L107" s="1"/>
      <c r="M107" s="1">
        <v>4</v>
      </c>
      <c r="N107" s="1"/>
      <c r="O107" s="1"/>
      <c r="P107" s="1">
        <v>10</v>
      </c>
      <c r="Q107" s="1">
        <v>1</v>
      </c>
      <c r="R107" s="1">
        <v>5</v>
      </c>
      <c r="S107" s="1"/>
      <c r="T107" s="1"/>
      <c r="U107" s="1"/>
      <c r="V107" s="1">
        <v>12</v>
      </c>
      <c r="W107" s="1">
        <v>1</v>
      </c>
      <c r="X107" s="1">
        <v>3</v>
      </c>
      <c r="Y107" s="1"/>
      <c r="Z107" s="1">
        <v>15</v>
      </c>
      <c r="AA107" s="1"/>
      <c r="AB107" s="1">
        <v>7</v>
      </c>
      <c r="AC107" s="1">
        <v>24</v>
      </c>
      <c r="AD107" s="1">
        <v>52</v>
      </c>
      <c r="AE107" s="1">
        <v>1</v>
      </c>
      <c r="AF107" s="1"/>
      <c r="AG107" s="1">
        <v>9</v>
      </c>
      <c r="AH107" s="1"/>
      <c r="AI107" s="1"/>
      <c r="AJ107" s="1"/>
      <c r="AK107" s="1"/>
      <c r="AL107" s="1"/>
      <c r="AM107" s="1"/>
      <c r="AN107" s="1">
        <v>6167</v>
      </c>
      <c r="AO107" s="3">
        <v>1774</v>
      </c>
    </row>
    <row r="108" spans="1:41">
      <c r="A108" s="1" t="s">
        <v>223</v>
      </c>
      <c r="B108" s="11">
        <v>697</v>
      </c>
      <c r="C108" s="1">
        <v>3</v>
      </c>
      <c r="D108" s="1">
        <v>14</v>
      </c>
      <c r="E108" s="1"/>
      <c r="F108" s="1">
        <v>1</v>
      </c>
      <c r="G108" s="1">
        <v>11426</v>
      </c>
      <c r="H108" s="1">
        <v>11</v>
      </c>
      <c r="I108" s="1">
        <v>2</v>
      </c>
      <c r="J108" s="1">
        <v>9</v>
      </c>
      <c r="K108" s="1">
        <v>4982</v>
      </c>
      <c r="L108" s="1">
        <v>1</v>
      </c>
      <c r="M108" s="1">
        <v>12</v>
      </c>
      <c r="N108" s="1"/>
      <c r="O108" s="1"/>
      <c r="P108" s="1">
        <v>2</v>
      </c>
      <c r="Q108" s="1">
        <v>3</v>
      </c>
      <c r="R108" s="1">
        <v>1</v>
      </c>
      <c r="S108" s="1">
        <v>2</v>
      </c>
      <c r="T108" s="1"/>
      <c r="U108" s="1"/>
      <c r="V108" s="1">
        <v>12</v>
      </c>
      <c r="W108" s="1">
        <v>14</v>
      </c>
      <c r="X108" s="1">
        <v>3</v>
      </c>
      <c r="Y108" s="1"/>
      <c r="Z108" s="1">
        <v>87</v>
      </c>
      <c r="AA108" s="1">
        <v>1</v>
      </c>
      <c r="AB108" s="1"/>
      <c r="AC108" s="1">
        <v>100</v>
      </c>
      <c r="AD108" s="1">
        <v>500</v>
      </c>
      <c r="AE108" s="1"/>
      <c r="AF108" s="1"/>
      <c r="AG108" s="1">
        <v>20</v>
      </c>
      <c r="AH108" s="1"/>
      <c r="AI108" s="1"/>
      <c r="AJ108" s="1"/>
      <c r="AK108" s="1"/>
      <c r="AL108" s="1"/>
      <c r="AM108" s="1"/>
      <c r="AN108" s="1">
        <v>17206</v>
      </c>
      <c r="AO108" s="3">
        <v>5154</v>
      </c>
    </row>
    <row r="109" spans="1:41">
      <c r="A109" s="1" t="s">
        <v>225</v>
      </c>
      <c r="B109" s="11">
        <v>736</v>
      </c>
      <c r="C109" s="1">
        <v>5</v>
      </c>
      <c r="D109" s="1">
        <v>15</v>
      </c>
      <c r="E109" s="1"/>
      <c r="F109" s="1">
        <v>5</v>
      </c>
      <c r="G109" s="1">
        <v>17910</v>
      </c>
      <c r="H109" s="1">
        <v>2</v>
      </c>
      <c r="I109" s="1">
        <v>5</v>
      </c>
      <c r="J109" s="1">
        <v>10</v>
      </c>
      <c r="K109" s="1">
        <v>6056</v>
      </c>
      <c r="L109" s="1">
        <v>5</v>
      </c>
      <c r="M109" s="1">
        <v>17</v>
      </c>
      <c r="N109" s="1"/>
      <c r="O109" s="1"/>
      <c r="P109" s="1">
        <v>3</v>
      </c>
      <c r="Q109" s="1">
        <v>470</v>
      </c>
      <c r="R109" s="1">
        <v>2</v>
      </c>
      <c r="S109" s="1">
        <v>1343</v>
      </c>
      <c r="T109" s="1"/>
      <c r="U109" s="1"/>
      <c r="V109" s="1">
        <v>20</v>
      </c>
      <c r="W109" s="1">
        <v>15</v>
      </c>
      <c r="X109" s="1">
        <v>8</v>
      </c>
      <c r="Y109" s="1">
        <v>1</v>
      </c>
      <c r="Z109" s="1">
        <v>293</v>
      </c>
      <c r="AA109" s="1"/>
      <c r="AB109" s="1"/>
      <c r="AC109" s="1">
        <v>350</v>
      </c>
      <c r="AD109" s="1">
        <v>185</v>
      </c>
      <c r="AE109" s="1"/>
      <c r="AF109" s="1"/>
      <c r="AG109" s="1">
        <v>13</v>
      </c>
      <c r="AH109" s="1"/>
      <c r="AI109" s="1"/>
      <c r="AJ109" s="1"/>
      <c r="AK109" s="1"/>
      <c r="AL109" s="1"/>
      <c r="AM109" s="1">
        <v>1</v>
      </c>
      <c r="AN109" s="1">
        <v>26734</v>
      </c>
      <c r="AO109" s="3">
        <v>7795</v>
      </c>
    </row>
    <row r="110" spans="1:41">
      <c r="A110" s="1" t="s">
        <v>228</v>
      </c>
      <c r="B110" s="11">
        <v>756</v>
      </c>
      <c r="C110" s="1">
        <v>10</v>
      </c>
      <c r="D110" s="1">
        <v>13</v>
      </c>
      <c r="E110" s="1"/>
      <c r="F110" s="1">
        <v>2</v>
      </c>
      <c r="G110" s="1">
        <v>12611</v>
      </c>
      <c r="H110" s="1">
        <v>1</v>
      </c>
      <c r="I110" s="1">
        <v>18</v>
      </c>
      <c r="J110" s="1">
        <v>7</v>
      </c>
      <c r="K110" s="1">
        <v>10487</v>
      </c>
      <c r="L110" s="1">
        <v>4</v>
      </c>
      <c r="M110" s="1">
        <v>29</v>
      </c>
      <c r="N110" s="1"/>
      <c r="O110" s="1"/>
      <c r="P110" s="1">
        <v>4</v>
      </c>
      <c r="Q110" s="1">
        <v>36</v>
      </c>
      <c r="R110" s="1">
        <v>22</v>
      </c>
      <c r="S110" s="1">
        <v>7</v>
      </c>
      <c r="T110" s="1">
        <v>1</v>
      </c>
      <c r="U110" s="1"/>
      <c r="V110" s="1">
        <v>26</v>
      </c>
      <c r="W110" s="1">
        <v>8</v>
      </c>
      <c r="X110" s="1">
        <v>5</v>
      </c>
      <c r="Y110" s="1"/>
      <c r="Z110" s="1">
        <v>115</v>
      </c>
      <c r="AA110" s="1"/>
      <c r="AB110" s="1"/>
      <c r="AC110" s="1">
        <v>165</v>
      </c>
      <c r="AD110" s="1">
        <v>121</v>
      </c>
      <c r="AE110" s="1"/>
      <c r="AF110" s="1"/>
      <c r="AG110" s="1">
        <v>25</v>
      </c>
      <c r="AH110" s="1"/>
      <c r="AI110" s="1"/>
      <c r="AJ110" s="1"/>
      <c r="AK110" s="1"/>
      <c r="AL110" s="1"/>
      <c r="AM110" s="1"/>
      <c r="AN110" s="1">
        <v>23717</v>
      </c>
      <c r="AO110" s="3">
        <v>10739</v>
      </c>
    </row>
    <row r="111" spans="1:41">
      <c r="A111" s="1" t="s">
        <v>230</v>
      </c>
      <c r="B111" s="11">
        <v>761</v>
      </c>
      <c r="C111" s="1">
        <v>3</v>
      </c>
      <c r="D111" s="1">
        <v>18</v>
      </c>
      <c r="E111" s="1"/>
      <c r="F111" s="1"/>
      <c r="G111" s="1">
        <v>6856</v>
      </c>
      <c r="H111" s="1"/>
      <c r="I111" s="1">
        <v>1</v>
      </c>
      <c r="J111" s="1">
        <v>9</v>
      </c>
      <c r="K111" s="1">
        <v>1378</v>
      </c>
      <c r="L111" s="1">
        <v>2</v>
      </c>
      <c r="M111" s="1">
        <v>1</v>
      </c>
      <c r="N111" s="1"/>
      <c r="O111" s="1"/>
      <c r="P111" s="1"/>
      <c r="Q111" s="1">
        <v>8</v>
      </c>
      <c r="R111" s="1">
        <v>4</v>
      </c>
      <c r="S111" s="1">
        <v>10</v>
      </c>
      <c r="T111" s="1"/>
      <c r="U111" s="1"/>
      <c r="V111" s="1">
        <v>8</v>
      </c>
      <c r="W111" s="1">
        <v>3</v>
      </c>
      <c r="X111" s="1">
        <v>3</v>
      </c>
      <c r="Y111" s="1"/>
      <c r="Z111" s="1">
        <v>38</v>
      </c>
      <c r="AA111" s="1"/>
      <c r="AB111" s="1"/>
      <c r="AC111" s="1">
        <v>198</v>
      </c>
      <c r="AD111" s="1">
        <v>126</v>
      </c>
      <c r="AE111" s="1"/>
      <c r="AF111" s="1"/>
      <c r="AG111" s="1">
        <v>9</v>
      </c>
      <c r="AH111" s="1"/>
      <c r="AI111" s="1"/>
      <c r="AJ111" s="1"/>
      <c r="AK111" s="1"/>
      <c r="AL111" s="1"/>
      <c r="AM111" s="1"/>
      <c r="AN111" s="1">
        <v>8675</v>
      </c>
      <c r="AO111" s="3">
        <v>1477</v>
      </c>
    </row>
    <row r="112" spans="1:41">
      <c r="A112" s="1" t="s">
        <v>232</v>
      </c>
      <c r="B112" s="11">
        <v>789</v>
      </c>
      <c r="C112" s="1"/>
      <c r="D112" s="1">
        <v>3</v>
      </c>
      <c r="E112" s="1"/>
      <c r="F112" s="1"/>
      <c r="G112" s="1">
        <v>7918</v>
      </c>
      <c r="H112" s="1"/>
      <c r="I112" s="1"/>
      <c r="J112" s="1">
        <v>4</v>
      </c>
      <c r="K112" s="1">
        <v>1053</v>
      </c>
      <c r="L112" s="1"/>
      <c r="M112" s="1"/>
      <c r="N112" s="1"/>
      <c r="O112" s="1"/>
      <c r="P112" s="1"/>
      <c r="Q112" s="1"/>
      <c r="R112" s="1">
        <v>19</v>
      </c>
      <c r="S112" s="1">
        <v>16</v>
      </c>
      <c r="T112" s="1"/>
      <c r="U112" s="1"/>
      <c r="V112" s="1">
        <v>14</v>
      </c>
      <c r="W112" s="1">
        <v>2</v>
      </c>
      <c r="X112" s="1">
        <v>29</v>
      </c>
      <c r="Y112" s="1"/>
      <c r="Z112" s="1">
        <v>37</v>
      </c>
      <c r="AA112" s="1"/>
      <c r="AB112" s="1"/>
      <c r="AC112" s="1">
        <v>7</v>
      </c>
      <c r="AD112" s="1">
        <v>62</v>
      </c>
      <c r="AE112" s="1"/>
      <c r="AF112" s="1"/>
      <c r="AG112" s="1">
        <v>19</v>
      </c>
      <c r="AH112" s="1"/>
      <c r="AI112" s="1"/>
      <c r="AJ112" s="1"/>
      <c r="AK112" s="1"/>
      <c r="AL112" s="1"/>
      <c r="AM112" s="1">
        <v>4</v>
      </c>
      <c r="AN112" s="1">
        <v>9187</v>
      </c>
      <c r="AO112" s="3">
        <v>1177</v>
      </c>
    </row>
    <row r="113" spans="1:41">
      <c r="A113" s="1" t="s">
        <v>234</v>
      </c>
      <c r="B113" s="11">
        <v>790</v>
      </c>
      <c r="C113" s="1"/>
      <c r="D113" s="1">
        <v>12</v>
      </c>
      <c r="E113" s="1"/>
      <c r="F113" s="1"/>
      <c r="G113" s="1">
        <v>11717</v>
      </c>
      <c r="H113" s="1"/>
      <c r="I113" s="1"/>
      <c r="J113" s="1">
        <v>39</v>
      </c>
      <c r="K113" s="1">
        <v>13921</v>
      </c>
      <c r="L113" s="1"/>
      <c r="M113" s="1">
        <v>4</v>
      </c>
      <c r="N113" s="1"/>
      <c r="O113" s="1"/>
      <c r="P113" s="1">
        <v>11</v>
      </c>
      <c r="Q113" s="1"/>
      <c r="R113" s="1">
        <v>4</v>
      </c>
      <c r="S113" s="1">
        <v>27</v>
      </c>
      <c r="T113" s="1"/>
      <c r="U113" s="1"/>
      <c r="V113" s="1">
        <v>5</v>
      </c>
      <c r="W113" s="1"/>
      <c r="X113" s="1"/>
      <c r="Y113" s="1"/>
      <c r="Z113" s="1">
        <v>42</v>
      </c>
      <c r="AA113" s="1"/>
      <c r="AB113" s="1"/>
      <c r="AC113" s="1">
        <v>14</v>
      </c>
      <c r="AD113" s="1">
        <v>67</v>
      </c>
      <c r="AE113" s="1">
        <v>14</v>
      </c>
      <c r="AF113" s="1">
        <v>1</v>
      </c>
      <c r="AG113" s="1">
        <v>5</v>
      </c>
      <c r="AH113" s="1"/>
      <c r="AI113" s="1"/>
      <c r="AJ113" s="1"/>
      <c r="AK113" s="1"/>
      <c r="AL113" s="1"/>
      <c r="AM113" s="1">
        <v>1</v>
      </c>
      <c r="AN113" s="1">
        <v>25884</v>
      </c>
      <c r="AO113" s="3">
        <v>14066</v>
      </c>
    </row>
    <row r="114" spans="1:41">
      <c r="A114" s="1" t="s">
        <v>236</v>
      </c>
      <c r="B114" s="11">
        <v>792</v>
      </c>
      <c r="C114" s="1"/>
      <c r="D114" s="1">
        <v>2</v>
      </c>
      <c r="E114" s="1"/>
      <c r="F114" s="1"/>
      <c r="G114" s="1">
        <v>2783</v>
      </c>
      <c r="H114" s="1">
        <v>1</v>
      </c>
      <c r="I114" s="1">
        <v>3</v>
      </c>
      <c r="J114" s="1">
        <v>1</v>
      </c>
      <c r="K114" s="1">
        <v>234</v>
      </c>
      <c r="L114" s="1"/>
      <c r="M114" s="1">
        <v>1</v>
      </c>
      <c r="N114" s="1"/>
      <c r="O114" s="1">
        <v>11</v>
      </c>
      <c r="P114" s="1">
        <v>2</v>
      </c>
      <c r="Q114" s="1"/>
      <c r="R114" s="1">
        <v>3</v>
      </c>
      <c r="S114" s="1">
        <v>2</v>
      </c>
      <c r="T114" s="1"/>
      <c r="U114" s="1"/>
      <c r="V114" s="1">
        <v>5</v>
      </c>
      <c r="W114" s="1"/>
      <c r="X114" s="1">
        <v>3</v>
      </c>
      <c r="Y114" s="1"/>
      <c r="Z114" s="1">
        <v>3</v>
      </c>
      <c r="AA114" s="1"/>
      <c r="AB114" s="1"/>
      <c r="AC114" s="1">
        <v>13</v>
      </c>
      <c r="AD114" s="1">
        <v>29</v>
      </c>
      <c r="AE114" s="1">
        <v>1</v>
      </c>
      <c r="AF114" s="1"/>
      <c r="AG114" s="1">
        <v>6</v>
      </c>
      <c r="AH114" s="1"/>
      <c r="AI114" s="1"/>
      <c r="AJ114" s="1"/>
      <c r="AK114" s="1"/>
      <c r="AL114" s="1"/>
      <c r="AM114" s="1"/>
      <c r="AN114" s="1">
        <v>3103</v>
      </c>
      <c r="AO114" s="3">
        <v>257</v>
      </c>
    </row>
    <row r="115" spans="1:41">
      <c r="A115" s="1" t="s">
        <v>238</v>
      </c>
      <c r="B115" s="11">
        <v>809</v>
      </c>
      <c r="C115" s="1">
        <v>3</v>
      </c>
      <c r="D115" s="1">
        <v>2</v>
      </c>
      <c r="E115" s="1"/>
      <c r="F115" s="1">
        <v>1</v>
      </c>
      <c r="G115" s="1">
        <v>3115</v>
      </c>
      <c r="H115" s="1"/>
      <c r="I115" s="1"/>
      <c r="J115" s="1"/>
      <c r="K115" s="1">
        <v>404</v>
      </c>
      <c r="L115" s="1"/>
      <c r="M115" s="1"/>
      <c r="N115" s="1"/>
      <c r="O115" s="1"/>
      <c r="P115" s="1">
        <v>3</v>
      </c>
      <c r="Q115" s="1"/>
      <c r="R115" s="1">
        <v>15</v>
      </c>
      <c r="S115" s="1">
        <v>1</v>
      </c>
      <c r="T115" s="1"/>
      <c r="U115" s="1"/>
      <c r="V115" s="1">
        <v>5</v>
      </c>
      <c r="W115" s="1"/>
      <c r="X115" s="1"/>
      <c r="Y115" s="1"/>
      <c r="Z115" s="1">
        <v>5</v>
      </c>
      <c r="AA115" s="1"/>
      <c r="AB115" s="1"/>
      <c r="AC115" s="1"/>
      <c r="AD115" s="1">
        <v>53</v>
      </c>
      <c r="AE115" s="1"/>
      <c r="AF115" s="1"/>
      <c r="AG115" s="1">
        <v>6</v>
      </c>
      <c r="AH115" s="1"/>
      <c r="AI115" s="1"/>
      <c r="AJ115" s="1"/>
      <c r="AK115" s="1"/>
      <c r="AL115" s="1"/>
      <c r="AM115" s="1"/>
      <c r="AN115" s="1">
        <v>3613</v>
      </c>
      <c r="AO115" s="3">
        <v>438</v>
      </c>
    </row>
    <row r="116" spans="1:41">
      <c r="A116" s="1" t="s">
        <v>240</v>
      </c>
      <c r="B116" s="11">
        <v>819</v>
      </c>
      <c r="C116" s="1"/>
      <c r="D116" s="1">
        <v>3</v>
      </c>
      <c r="E116" s="1"/>
      <c r="F116" s="1"/>
      <c r="G116" s="1">
        <v>2163</v>
      </c>
      <c r="H116" s="1"/>
      <c r="I116" s="1"/>
      <c r="J116" s="1">
        <v>4</v>
      </c>
      <c r="K116" s="1">
        <v>1706</v>
      </c>
      <c r="L116" s="1"/>
      <c r="M116" s="1">
        <v>1</v>
      </c>
      <c r="N116" s="1"/>
      <c r="O116" s="1"/>
      <c r="P116" s="1"/>
      <c r="Q116" s="1"/>
      <c r="R116" s="1">
        <v>5</v>
      </c>
      <c r="S116" s="1"/>
      <c r="T116" s="1"/>
      <c r="U116" s="1"/>
      <c r="V116" s="1">
        <v>2</v>
      </c>
      <c r="W116" s="1"/>
      <c r="X116" s="1">
        <v>3</v>
      </c>
      <c r="Y116" s="1"/>
      <c r="Z116" s="1">
        <v>3</v>
      </c>
      <c r="AA116" s="1"/>
      <c r="AB116" s="1"/>
      <c r="AC116" s="1">
        <v>1</v>
      </c>
      <c r="AD116" s="1">
        <v>20</v>
      </c>
      <c r="AE116" s="1"/>
      <c r="AF116" s="1"/>
      <c r="AG116" s="1">
        <v>6</v>
      </c>
      <c r="AH116" s="1"/>
      <c r="AI116" s="1"/>
      <c r="AJ116" s="1"/>
      <c r="AK116" s="1"/>
      <c r="AL116" s="1"/>
      <c r="AM116" s="1"/>
      <c r="AN116" s="1">
        <v>3917</v>
      </c>
      <c r="AO116" s="3">
        <v>1727</v>
      </c>
    </row>
    <row r="117" spans="1:41">
      <c r="A117" s="1" t="s">
        <v>242</v>
      </c>
      <c r="B117" s="11">
        <v>837</v>
      </c>
      <c r="C117" s="1">
        <v>486</v>
      </c>
      <c r="D117" s="1">
        <v>12</v>
      </c>
      <c r="E117" s="1"/>
      <c r="F117" s="1"/>
      <c r="G117" s="1">
        <v>33117</v>
      </c>
      <c r="H117" s="1">
        <v>24</v>
      </c>
      <c r="I117" s="1"/>
      <c r="J117" s="1">
        <v>71</v>
      </c>
      <c r="K117" s="1">
        <v>61529</v>
      </c>
      <c r="L117" s="1">
        <v>12</v>
      </c>
      <c r="M117" s="1">
        <v>710</v>
      </c>
      <c r="N117" s="1"/>
      <c r="O117" s="1"/>
      <c r="P117" s="1">
        <v>13</v>
      </c>
      <c r="Q117" s="1">
        <v>1</v>
      </c>
      <c r="R117" s="1">
        <v>6</v>
      </c>
      <c r="S117" s="1">
        <v>3203</v>
      </c>
      <c r="T117" s="1">
        <v>8</v>
      </c>
      <c r="U117" s="1"/>
      <c r="V117" s="1">
        <v>59</v>
      </c>
      <c r="W117" s="1">
        <v>47</v>
      </c>
      <c r="X117" s="1">
        <v>28</v>
      </c>
      <c r="Y117" s="1"/>
      <c r="Z117" s="1">
        <v>487</v>
      </c>
      <c r="AA117" s="1">
        <v>1</v>
      </c>
      <c r="AB117" s="1"/>
      <c r="AC117" s="1">
        <v>370</v>
      </c>
      <c r="AD117" s="1">
        <v>2290</v>
      </c>
      <c r="AE117" s="1">
        <v>1</v>
      </c>
      <c r="AF117" s="1"/>
      <c r="AG117" s="1">
        <v>33</v>
      </c>
      <c r="AH117" s="1"/>
      <c r="AI117" s="1"/>
      <c r="AJ117" s="1"/>
      <c r="AK117" s="1"/>
      <c r="AL117" s="1">
        <v>5</v>
      </c>
      <c r="AM117" s="1"/>
      <c r="AN117" s="1">
        <v>102513</v>
      </c>
      <c r="AO117" s="3">
        <v>66696</v>
      </c>
    </row>
    <row r="118" spans="1:41">
      <c r="A118" s="1" t="s">
        <v>244</v>
      </c>
      <c r="B118" s="11">
        <v>842</v>
      </c>
      <c r="C118" s="1">
        <v>5</v>
      </c>
      <c r="D118" s="1">
        <v>3</v>
      </c>
      <c r="E118" s="1"/>
      <c r="F118" s="1"/>
      <c r="G118" s="1">
        <v>1980</v>
      </c>
      <c r="H118" s="1"/>
      <c r="I118" s="1"/>
      <c r="J118" s="1">
        <v>4</v>
      </c>
      <c r="K118" s="1">
        <v>3204</v>
      </c>
      <c r="L118" s="1">
        <v>1</v>
      </c>
      <c r="M118" s="1">
        <v>2</v>
      </c>
      <c r="N118" s="1"/>
      <c r="O118" s="1"/>
      <c r="P118" s="1"/>
      <c r="Q118" s="1">
        <v>68</v>
      </c>
      <c r="R118" s="1"/>
      <c r="S118" s="1">
        <v>100</v>
      </c>
      <c r="T118" s="1"/>
      <c r="U118" s="1"/>
      <c r="V118" s="1">
        <v>1</v>
      </c>
      <c r="W118" s="1"/>
      <c r="X118" s="1"/>
      <c r="Y118" s="1"/>
      <c r="Z118" s="1">
        <v>6</v>
      </c>
      <c r="AA118" s="1"/>
      <c r="AB118" s="1"/>
      <c r="AC118" s="1">
        <v>1</v>
      </c>
      <c r="AD118" s="1">
        <v>7</v>
      </c>
      <c r="AE118" s="1"/>
      <c r="AF118" s="1"/>
      <c r="AG118" s="1">
        <v>1</v>
      </c>
      <c r="AH118" s="1"/>
      <c r="AI118" s="1"/>
      <c r="AJ118" s="1"/>
      <c r="AK118" s="1"/>
      <c r="AL118" s="1"/>
      <c r="AM118" s="1"/>
      <c r="AN118" s="1">
        <v>5383</v>
      </c>
      <c r="AO118" s="3">
        <v>3326</v>
      </c>
    </row>
    <row r="119" spans="1:41">
      <c r="A119" s="1" t="s">
        <v>246</v>
      </c>
      <c r="B119" s="11">
        <v>847</v>
      </c>
      <c r="C119" s="1">
        <v>111</v>
      </c>
      <c r="D119" s="1">
        <v>48</v>
      </c>
      <c r="E119" s="1"/>
      <c r="F119" s="1"/>
      <c r="G119" s="1">
        <v>5856</v>
      </c>
      <c r="H119" s="1">
        <v>1</v>
      </c>
      <c r="I119" s="1">
        <v>2</v>
      </c>
      <c r="J119" s="1">
        <v>16</v>
      </c>
      <c r="K119" s="1">
        <v>17236</v>
      </c>
      <c r="L119" s="1">
        <v>3</v>
      </c>
      <c r="M119" s="1">
        <v>28</v>
      </c>
      <c r="N119" s="1"/>
      <c r="O119" s="1">
        <v>1</v>
      </c>
      <c r="P119" s="1">
        <v>1</v>
      </c>
      <c r="Q119" s="1">
        <v>3</v>
      </c>
      <c r="R119" s="1">
        <v>14</v>
      </c>
      <c r="S119" s="1">
        <v>1162</v>
      </c>
      <c r="T119" s="1"/>
      <c r="U119" s="1"/>
      <c r="V119" s="1">
        <v>9</v>
      </c>
      <c r="W119" s="1">
        <v>1</v>
      </c>
      <c r="X119" s="1">
        <v>8</v>
      </c>
      <c r="Y119" s="1">
        <v>1</v>
      </c>
      <c r="Z119" s="1">
        <v>20</v>
      </c>
      <c r="AA119" s="1"/>
      <c r="AB119" s="1"/>
      <c r="AC119" s="1">
        <v>6</v>
      </c>
      <c r="AD119" s="1">
        <v>116</v>
      </c>
      <c r="AE119" s="1"/>
      <c r="AF119" s="1"/>
      <c r="AG119" s="1">
        <v>23</v>
      </c>
      <c r="AH119" s="1"/>
      <c r="AI119" s="1"/>
      <c r="AJ119" s="1"/>
      <c r="AK119" s="1"/>
      <c r="AL119" s="1"/>
      <c r="AM119" s="1"/>
      <c r="AN119" s="1">
        <v>24666</v>
      </c>
      <c r="AO119" s="3">
        <v>18659</v>
      </c>
    </row>
    <row r="120" spans="1:41">
      <c r="A120" s="1" t="s">
        <v>248</v>
      </c>
      <c r="B120" s="11">
        <v>854</v>
      </c>
      <c r="C120" s="1"/>
      <c r="D120" s="1">
        <v>1</v>
      </c>
      <c r="E120" s="1"/>
      <c r="F120" s="1"/>
      <c r="G120" s="1">
        <v>7019</v>
      </c>
      <c r="H120" s="1">
        <v>1</v>
      </c>
      <c r="I120" s="1"/>
      <c r="J120" s="1">
        <v>7</v>
      </c>
      <c r="K120" s="1">
        <v>6032</v>
      </c>
      <c r="L120" s="1">
        <v>1</v>
      </c>
      <c r="M120" s="1">
        <v>3</v>
      </c>
      <c r="N120" s="1"/>
      <c r="O120" s="1"/>
      <c r="P120" s="1"/>
      <c r="Q120" s="1">
        <v>202</v>
      </c>
      <c r="R120" s="1"/>
      <c r="S120" s="1">
        <v>1</v>
      </c>
      <c r="T120" s="1"/>
      <c r="U120" s="1"/>
      <c r="V120" s="1">
        <v>3</v>
      </c>
      <c r="W120" s="1">
        <v>22</v>
      </c>
      <c r="X120" s="1"/>
      <c r="Y120" s="1"/>
      <c r="Z120" s="1">
        <v>87</v>
      </c>
      <c r="AA120" s="1"/>
      <c r="AB120" s="1"/>
      <c r="AC120" s="1"/>
      <c r="AD120" s="1">
        <v>15</v>
      </c>
      <c r="AE120" s="1"/>
      <c r="AF120" s="1"/>
      <c r="AG120" s="1">
        <v>2</v>
      </c>
      <c r="AH120" s="1"/>
      <c r="AI120" s="1"/>
      <c r="AJ120" s="1"/>
      <c r="AK120" s="1"/>
      <c r="AL120" s="1"/>
      <c r="AM120" s="1">
        <v>1</v>
      </c>
      <c r="AN120" s="1">
        <v>13397</v>
      </c>
      <c r="AO120" s="3">
        <v>6158</v>
      </c>
    </row>
    <row r="121" spans="1:41">
      <c r="A121" s="1" t="s">
        <v>251</v>
      </c>
      <c r="B121" s="11">
        <v>856</v>
      </c>
      <c r="C121" s="1">
        <v>7</v>
      </c>
      <c r="D121" s="1"/>
      <c r="E121" s="1"/>
      <c r="F121" s="1"/>
      <c r="G121" s="1">
        <v>2386</v>
      </c>
      <c r="H121" s="1"/>
      <c r="I121" s="1"/>
      <c r="J121" s="1"/>
      <c r="K121" s="1">
        <v>304</v>
      </c>
      <c r="L121" s="1"/>
      <c r="M121" s="1"/>
      <c r="N121" s="1"/>
      <c r="O121" s="1"/>
      <c r="P121" s="1">
        <v>1</v>
      </c>
      <c r="Q121" s="1"/>
      <c r="R121" s="1">
        <v>5</v>
      </c>
      <c r="S121" s="1">
        <v>213</v>
      </c>
      <c r="T121" s="1"/>
      <c r="U121" s="1"/>
      <c r="V121" s="1">
        <v>1</v>
      </c>
      <c r="W121" s="1">
        <v>1</v>
      </c>
      <c r="X121" s="1"/>
      <c r="Y121" s="1"/>
      <c r="Z121" s="1">
        <v>5</v>
      </c>
      <c r="AA121" s="1"/>
      <c r="AB121" s="1"/>
      <c r="AC121" s="1">
        <v>1</v>
      </c>
      <c r="AD121" s="1">
        <v>39</v>
      </c>
      <c r="AE121" s="1"/>
      <c r="AF121" s="1"/>
      <c r="AG121" s="1">
        <v>3</v>
      </c>
      <c r="AH121" s="1"/>
      <c r="AI121" s="1"/>
      <c r="AJ121" s="1"/>
      <c r="AK121" s="1"/>
      <c r="AL121" s="1"/>
      <c r="AM121" s="1"/>
      <c r="AN121" s="1">
        <v>2966</v>
      </c>
      <c r="AO121" s="3">
        <v>537</v>
      </c>
    </row>
    <row r="122" spans="1:41">
      <c r="A122" s="1" t="s">
        <v>253</v>
      </c>
      <c r="B122" s="11">
        <v>858</v>
      </c>
      <c r="C122" s="1"/>
      <c r="D122" s="1">
        <v>1</v>
      </c>
      <c r="E122" s="1"/>
      <c r="F122" s="1"/>
      <c r="G122" s="1">
        <v>8395</v>
      </c>
      <c r="H122" s="1"/>
      <c r="I122" s="1">
        <v>2</v>
      </c>
      <c r="J122" s="1">
        <v>1</v>
      </c>
      <c r="K122" s="1">
        <v>2845</v>
      </c>
      <c r="L122" s="1"/>
      <c r="M122" s="1">
        <v>1</v>
      </c>
      <c r="N122" s="1"/>
      <c r="O122" s="1"/>
      <c r="P122" s="1"/>
      <c r="Q122" s="1">
        <v>2</v>
      </c>
      <c r="R122" s="1">
        <v>11</v>
      </c>
      <c r="S122" s="1">
        <v>4</v>
      </c>
      <c r="T122" s="1"/>
      <c r="U122" s="1"/>
      <c r="V122" s="1">
        <v>4</v>
      </c>
      <c r="W122" s="1"/>
      <c r="X122" s="1"/>
      <c r="Y122" s="1"/>
      <c r="Z122" s="1">
        <v>7</v>
      </c>
      <c r="AA122" s="1"/>
      <c r="AB122" s="1"/>
      <c r="AC122" s="1">
        <v>4</v>
      </c>
      <c r="AD122" s="1">
        <v>39</v>
      </c>
      <c r="AE122" s="1"/>
      <c r="AF122" s="1"/>
      <c r="AG122" s="1">
        <v>5</v>
      </c>
      <c r="AH122" s="1"/>
      <c r="AI122" s="1"/>
      <c r="AJ122" s="1"/>
      <c r="AK122" s="1"/>
      <c r="AL122" s="1"/>
      <c r="AM122" s="1"/>
      <c r="AN122" s="1">
        <v>11321</v>
      </c>
      <c r="AO122" s="3">
        <v>2874</v>
      </c>
    </row>
    <row r="123" spans="1:41">
      <c r="A123" s="1" t="s">
        <v>255</v>
      </c>
      <c r="B123" s="11">
        <v>861</v>
      </c>
      <c r="C123" s="1">
        <v>1</v>
      </c>
      <c r="D123" s="1">
        <v>4</v>
      </c>
      <c r="E123" s="1"/>
      <c r="F123" s="1"/>
      <c r="G123" s="1">
        <v>5207</v>
      </c>
      <c r="H123" s="1"/>
      <c r="I123" s="1"/>
      <c r="J123" s="1"/>
      <c r="K123" s="1">
        <v>626</v>
      </c>
      <c r="L123" s="1"/>
      <c r="M123" s="1">
        <v>1</v>
      </c>
      <c r="N123" s="1"/>
      <c r="O123" s="1"/>
      <c r="P123" s="1"/>
      <c r="Q123" s="1"/>
      <c r="R123" s="1">
        <v>14</v>
      </c>
      <c r="S123" s="1">
        <v>8</v>
      </c>
      <c r="T123" s="1">
        <v>1</v>
      </c>
      <c r="U123" s="1"/>
      <c r="V123" s="1">
        <v>5</v>
      </c>
      <c r="W123" s="1"/>
      <c r="X123" s="1">
        <v>2</v>
      </c>
      <c r="Y123" s="1"/>
      <c r="Z123" s="1">
        <v>9</v>
      </c>
      <c r="AA123" s="1"/>
      <c r="AB123" s="1"/>
      <c r="AC123" s="1"/>
      <c r="AD123" s="1">
        <v>43</v>
      </c>
      <c r="AE123" s="1"/>
      <c r="AF123" s="1"/>
      <c r="AG123" s="1">
        <v>16</v>
      </c>
      <c r="AH123" s="1"/>
      <c r="AI123" s="1"/>
      <c r="AJ123" s="1"/>
      <c r="AK123" s="1"/>
      <c r="AL123" s="1"/>
      <c r="AM123" s="1"/>
      <c r="AN123" s="1">
        <v>5937</v>
      </c>
      <c r="AO123" s="3">
        <v>671</v>
      </c>
    </row>
    <row r="124" spans="1:41">
      <c r="A124" s="1" t="s">
        <v>3110</v>
      </c>
      <c r="B124" s="11">
        <v>873</v>
      </c>
      <c r="C124" s="1">
        <v>1</v>
      </c>
      <c r="D124" s="1"/>
      <c r="E124" s="1"/>
      <c r="F124" s="1"/>
      <c r="G124" s="1">
        <v>2232</v>
      </c>
      <c r="H124" s="1"/>
      <c r="I124" s="1"/>
      <c r="J124" s="1">
        <v>15</v>
      </c>
      <c r="K124" s="1">
        <v>4082</v>
      </c>
      <c r="L124" s="1"/>
      <c r="M124" s="1">
        <v>1</v>
      </c>
      <c r="N124" s="1"/>
      <c r="O124" s="1"/>
      <c r="P124" s="1"/>
      <c r="Q124" s="1"/>
      <c r="R124" s="1"/>
      <c r="S124" s="1">
        <v>1224</v>
      </c>
      <c r="T124" s="1"/>
      <c r="U124" s="1"/>
      <c r="V124" s="1"/>
      <c r="W124" s="1"/>
      <c r="X124" s="1"/>
      <c r="Y124" s="1"/>
      <c r="Z124" s="1">
        <v>3</v>
      </c>
      <c r="AA124" s="1"/>
      <c r="AB124" s="1"/>
      <c r="AC124" s="1">
        <v>3</v>
      </c>
      <c r="AD124" s="1">
        <v>9</v>
      </c>
      <c r="AE124" s="1"/>
      <c r="AF124" s="1"/>
      <c r="AG124" s="1">
        <v>3</v>
      </c>
      <c r="AH124" s="1"/>
      <c r="AI124" s="1"/>
      <c r="AJ124" s="1"/>
      <c r="AK124" s="1"/>
      <c r="AL124" s="1"/>
      <c r="AM124" s="1"/>
      <c r="AN124" s="1">
        <v>7573</v>
      </c>
      <c r="AO124" s="3">
        <v>5326</v>
      </c>
    </row>
    <row r="125" spans="1:41">
      <c r="A125" s="1" t="s">
        <v>259</v>
      </c>
      <c r="B125" s="11">
        <v>885</v>
      </c>
      <c r="C125" s="1">
        <v>2</v>
      </c>
      <c r="D125" s="1">
        <v>6</v>
      </c>
      <c r="E125" s="1"/>
      <c r="F125" s="1"/>
      <c r="G125" s="1">
        <v>4438</v>
      </c>
      <c r="H125" s="1"/>
      <c r="I125" s="1"/>
      <c r="J125" s="1">
        <v>1</v>
      </c>
      <c r="K125" s="1">
        <v>1042</v>
      </c>
      <c r="L125" s="1"/>
      <c r="M125" s="1">
        <v>1</v>
      </c>
      <c r="N125" s="1"/>
      <c r="O125" s="1"/>
      <c r="P125" s="1"/>
      <c r="Q125" s="1">
        <v>4</v>
      </c>
      <c r="R125" s="1"/>
      <c r="S125" s="1">
        <v>3</v>
      </c>
      <c r="T125" s="1"/>
      <c r="U125" s="1"/>
      <c r="V125" s="1">
        <v>6</v>
      </c>
      <c r="W125" s="1"/>
      <c r="X125" s="1">
        <v>1</v>
      </c>
      <c r="Y125" s="1"/>
      <c r="Z125" s="1">
        <v>15</v>
      </c>
      <c r="AA125" s="1"/>
      <c r="AB125" s="1"/>
      <c r="AC125" s="1">
        <v>16</v>
      </c>
      <c r="AD125" s="1">
        <v>32</v>
      </c>
      <c r="AE125" s="1"/>
      <c r="AF125" s="1"/>
      <c r="AG125" s="1">
        <v>2</v>
      </c>
      <c r="AH125" s="1"/>
      <c r="AI125" s="1"/>
      <c r="AJ125" s="1"/>
      <c r="AK125" s="1"/>
      <c r="AL125" s="1"/>
      <c r="AM125" s="1"/>
      <c r="AN125" s="1">
        <v>5569</v>
      </c>
      <c r="AO125" s="3">
        <v>1077</v>
      </c>
    </row>
    <row r="126" spans="1:41">
      <c r="A126" s="1" t="s">
        <v>261</v>
      </c>
      <c r="B126" s="11">
        <v>887</v>
      </c>
      <c r="C126" s="1">
        <v>7</v>
      </c>
      <c r="D126" s="1">
        <v>85</v>
      </c>
      <c r="E126" s="1"/>
      <c r="F126" s="1"/>
      <c r="G126" s="1">
        <v>18825</v>
      </c>
      <c r="H126" s="1"/>
      <c r="I126" s="1">
        <v>8</v>
      </c>
      <c r="J126" s="1">
        <v>6</v>
      </c>
      <c r="K126" s="1">
        <v>7372</v>
      </c>
      <c r="L126" s="1">
        <v>2</v>
      </c>
      <c r="M126" s="1">
        <v>9</v>
      </c>
      <c r="N126" s="1"/>
      <c r="O126" s="1"/>
      <c r="P126" s="1">
        <v>6</v>
      </c>
      <c r="Q126" s="1">
        <v>119</v>
      </c>
      <c r="R126" s="1">
        <v>18</v>
      </c>
      <c r="S126" s="1">
        <v>5</v>
      </c>
      <c r="T126" s="1"/>
      <c r="U126" s="1"/>
      <c r="V126" s="1">
        <v>20</v>
      </c>
      <c r="W126" s="1">
        <v>2</v>
      </c>
      <c r="X126" s="1">
        <v>9</v>
      </c>
      <c r="Y126" s="1">
        <v>3</v>
      </c>
      <c r="Z126" s="1">
        <v>48</v>
      </c>
      <c r="AA126" s="1">
        <v>2</v>
      </c>
      <c r="AB126" s="1"/>
      <c r="AC126" s="1">
        <v>44</v>
      </c>
      <c r="AD126" s="1">
        <v>196</v>
      </c>
      <c r="AE126" s="1"/>
      <c r="AF126" s="1"/>
      <c r="AG126" s="1">
        <v>41</v>
      </c>
      <c r="AH126" s="1"/>
      <c r="AI126" s="1"/>
      <c r="AJ126" s="1"/>
      <c r="AK126" s="1"/>
      <c r="AL126" s="1">
        <v>1</v>
      </c>
      <c r="AM126" s="1"/>
      <c r="AN126" s="1">
        <v>26828</v>
      </c>
      <c r="AO126" s="3">
        <v>7594</v>
      </c>
    </row>
    <row r="127" spans="1:41">
      <c r="A127" s="1" t="s">
        <v>263</v>
      </c>
      <c r="B127" s="11">
        <v>890</v>
      </c>
      <c r="C127" s="1">
        <v>1</v>
      </c>
      <c r="D127" s="1">
        <v>24</v>
      </c>
      <c r="E127" s="1"/>
      <c r="F127" s="1"/>
      <c r="G127" s="1">
        <v>10965</v>
      </c>
      <c r="H127" s="1"/>
      <c r="I127" s="1">
        <v>3</v>
      </c>
      <c r="J127" s="1">
        <v>12</v>
      </c>
      <c r="K127" s="1">
        <v>3714</v>
      </c>
      <c r="L127" s="1">
        <v>8</v>
      </c>
      <c r="M127" s="1">
        <v>6</v>
      </c>
      <c r="N127" s="1"/>
      <c r="O127" s="1"/>
      <c r="P127" s="1">
        <v>3</v>
      </c>
      <c r="Q127" s="1">
        <v>438</v>
      </c>
      <c r="R127" s="1">
        <v>19</v>
      </c>
      <c r="S127" s="1">
        <v>7</v>
      </c>
      <c r="T127" s="1"/>
      <c r="U127" s="1"/>
      <c r="V127" s="1">
        <v>2</v>
      </c>
      <c r="W127" s="1">
        <v>3</v>
      </c>
      <c r="X127" s="1">
        <v>3</v>
      </c>
      <c r="Y127" s="1"/>
      <c r="Z127" s="1">
        <v>42</v>
      </c>
      <c r="AA127" s="1"/>
      <c r="AB127" s="1"/>
      <c r="AC127" s="1">
        <v>36</v>
      </c>
      <c r="AD127" s="1">
        <v>96</v>
      </c>
      <c r="AE127" s="1">
        <v>2</v>
      </c>
      <c r="AF127" s="1"/>
      <c r="AG127" s="1">
        <v>20</v>
      </c>
      <c r="AH127" s="1"/>
      <c r="AI127" s="1"/>
      <c r="AJ127" s="1"/>
      <c r="AK127" s="1"/>
      <c r="AL127" s="1"/>
      <c r="AM127" s="1"/>
      <c r="AN127" s="1">
        <v>15404</v>
      </c>
      <c r="AO127" s="3">
        <v>3844</v>
      </c>
    </row>
    <row r="128" spans="1:41">
      <c r="A128" s="1" t="s">
        <v>265</v>
      </c>
      <c r="B128" s="11">
        <v>893</v>
      </c>
      <c r="C128" s="1"/>
      <c r="D128" s="1">
        <v>2</v>
      </c>
      <c r="E128" s="1"/>
      <c r="F128" s="1"/>
      <c r="G128" s="1">
        <v>5835</v>
      </c>
      <c r="H128" s="1"/>
      <c r="I128" s="1"/>
      <c r="J128" s="1">
        <v>2</v>
      </c>
      <c r="K128" s="1">
        <v>3635</v>
      </c>
      <c r="L128" s="1"/>
      <c r="M128" s="1">
        <v>22</v>
      </c>
      <c r="N128" s="1"/>
      <c r="O128" s="1">
        <v>1</v>
      </c>
      <c r="P128" s="1"/>
      <c r="Q128" s="1">
        <v>25</v>
      </c>
      <c r="R128" s="1">
        <v>19</v>
      </c>
      <c r="S128" s="1">
        <v>1</v>
      </c>
      <c r="T128" s="1"/>
      <c r="U128" s="1"/>
      <c r="V128" s="1">
        <v>6</v>
      </c>
      <c r="W128" s="1"/>
      <c r="X128" s="1">
        <v>5</v>
      </c>
      <c r="Y128" s="1"/>
      <c r="Z128" s="1">
        <v>40</v>
      </c>
      <c r="AA128" s="1"/>
      <c r="AB128" s="1"/>
      <c r="AC128" s="1">
        <v>19</v>
      </c>
      <c r="AD128" s="1">
        <v>72</v>
      </c>
      <c r="AE128" s="1"/>
      <c r="AF128" s="1"/>
      <c r="AG128" s="1">
        <v>46</v>
      </c>
      <c r="AH128" s="1"/>
      <c r="AI128" s="1"/>
      <c r="AJ128" s="1"/>
      <c r="AK128" s="1"/>
      <c r="AL128" s="1"/>
      <c r="AM128" s="1"/>
      <c r="AN128" s="1">
        <v>9730</v>
      </c>
      <c r="AO128" s="3">
        <v>3732</v>
      </c>
    </row>
    <row r="129" spans="1:41" ht="12" customHeight="1">
      <c r="A129" s="1" t="s">
        <v>267</v>
      </c>
      <c r="B129" s="11">
        <v>895</v>
      </c>
      <c r="C129" s="1">
        <v>1</v>
      </c>
      <c r="D129" s="1">
        <v>21</v>
      </c>
      <c r="E129" s="1"/>
      <c r="F129" s="1"/>
      <c r="G129" s="1">
        <v>14842</v>
      </c>
      <c r="H129" s="1">
        <v>1</v>
      </c>
      <c r="I129" s="1">
        <v>8</v>
      </c>
      <c r="J129" s="1">
        <v>18</v>
      </c>
      <c r="K129" s="1">
        <v>6617</v>
      </c>
      <c r="L129" s="1"/>
      <c r="M129" s="1">
        <v>8</v>
      </c>
      <c r="N129" s="1"/>
      <c r="O129" s="1"/>
      <c r="P129" s="1"/>
      <c r="Q129" s="1">
        <v>274</v>
      </c>
      <c r="R129" s="1">
        <v>1</v>
      </c>
      <c r="S129" s="1">
        <v>2390</v>
      </c>
      <c r="T129" s="1"/>
      <c r="U129" s="1"/>
      <c r="V129" s="1">
        <v>10</v>
      </c>
      <c r="W129" s="1">
        <v>7</v>
      </c>
      <c r="X129" s="1">
        <v>9</v>
      </c>
      <c r="Y129" s="1"/>
      <c r="Z129" s="1">
        <v>142</v>
      </c>
      <c r="AA129" s="1"/>
      <c r="AB129" s="1"/>
      <c r="AC129" s="1">
        <v>9</v>
      </c>
      <c r="AD129" s="1">
        <v>65</v>
      </c>
      <c r="AE129" s="1"/>
      <c r="AF129" s="1"/>
      <c r="AG129" s="1">
        <v>15</v>
      </c>
      <c r="AH129" s="1"/>
      <c r="AI129" s="1"/>
      <c r="AJ129" s="1"/>
      <c r="AK129" s="1"/>
      <c r="AL129" s="1"/>
      <c r="AM129" s="1">
        <v>2</v>
      </c>
      <c r="AN129" s="1">
        <v>24440</v>
      </c>
      <c r="AO129" s="3">
        <v>9225</v>
      </c>
    </row>
    <row r="130" spans="1:41" s="63" customFormat="1">
      <c r="A130" s="219" t="s">
        <v>426</v>
      </c>
      <c r="B130" s="817" t="s">
        <v>3222</v>
      </c>
      <c r="C130" s="818"/>
      <c r="D130" s="818"/>
      <c r="E130" s="818"/>
      <c r="F130" s="818"/>
      <c r="G130" s="818"/>
      <c r="H130" s="818"/>
      <c r="I130" s="818"/>
      <c r="J130" s="818"/>
      <c r="K130" s="818"/>
      <c r="L130" s="818"/>
      <c r="M130" s="819"/>
      <c r="N130" s="744" t="s">
        <v>269</v>
      </c>
    </row>
    <row r="131" spans="1:41" s="63" customFormat="1">
      <c r="A131" s="222" t="s">
        <v>3152</v>
      </c>
      <c r="B131" s="820" t="s">
        <v>429</v>
      </c>
      <c r="C131" s="821"/>
      <c r="D131" s="821"/>
      <c r="E131" s="821"/>
      <c r="F131" s="821"/>
      <c r="G131" s="821"/>
      <c r="H131" s="821"/>
      <c r="I131" s="821"/>
      <c r="J131" s="821"/>
      <c r="K131" s="821"/>
      <c r="L131" s="821"/>
      <c r="M131" s="821"/>
    </row>
  </sheetData>
  <mergeCells count="7">
    <mergeCell ref="B130:M130"/>
    <mergeCell ref="B131:M131"/>
    <mergeCell ref="A4:B4"/>
    <mergeCell ref="A2:B3"/>
    <mergeCell ref="B1:AO1"/>
    <mergeCell ref="AN2:AN3"/>
    <mergeCell ref="AO2:A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00"/>
  </sheetPr>
  <dimension ref="B1:AC54"/>
  <sheetViews>
    <sheetView showGridLines="0" zoomScaleNormal="100" zoomScaleSheetLayoutView="80" workbookViewId="0">
      <selection activeCell="Z4" sqref="Z4"/>
    </sheetView>
  </sheetViews>
  <sheetFormatPr defaultColWidth="11.42578125" defaultRowHeight="12.75"/>
  <cols>
    <col min="1" max="1" width="11" customWidth="1"/>
    <col min="2" max="2" width="39.42578125" customWidth="1"/>
    <col min="3" max="3" width="23.85546875" customWidth="1"/>
    <col min="4" max="4" width="8.7109375" customWidth="1"/>
    <col min="5" max="5" width="19.7109375" customWidth="1"/>
    <col min="6" max="6" width="17.42578125" customWidth="1"/>
    <col min="7" max="7" width="20.140625" customWidth="1"/>
    <col min="8" max="8" width="8.7109375" customWidth="1"/>
    <col min="9" max="9" width="16.42578125" hidden="1" customWidth="1"/>
    <col min="10" max="10" width="12.85546875" hidden="1" customWidth="1"/>
    <col min="11" max="11" width="17.85546875" customWidth="1"/>
    <col min="12" max="12" width="14" customWidth="1"/>
    <col min="13" max="13" width="13" hidden="1" customWidth="1"/>
    <col min="14" max="14" width="9.85546875" hidden="1" customWidth="1"/>
    <col min="15" max="15" width="19.28515625" hidden="1" customWidth="1"/>
    <col min="16" max="16" width="11.28515625" hidden="1" customWidth="1"/>
    <col min="17" max="17" width="13.5703125" hidden="1" customWidth="1"/>
    <col min="18" max="18" width="15.85546875" hidden="1" customWidth="1"/>
    <col min="19" max="19" width="13.85546875" hidden="1" customWidth="1"/>
    <col min="20" max="20" width="17.5703125" hidden="1" customWidth="1"/>
    <col min="21" max="21" width="20.140625" hidden="1" customWidth="1"/>
    <col min="22" max="22" width="20.7109375" style="211" hidden="1" customWidth="1"/>
    <col min="23" max="23" width="18.28515625" style="211" hidden="1" customWidth="1"/>
    <col min="24" max="24" width="35.28515625" hidden="1" customWidth="1"/>
    <col min="25" max="246" width="9.140625" customWidth="1"/>
  </cols>
  <sheetData>
    <row r="1" spans="2:24" ht="7.7" customHeight="1"/>
    <row r="2" spans="2:24" ht="59.25" customHeight="1">
      <c r="B2" s="1000" t="s">
        <v>3223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W2" s="700" t="s">
        <v>3224</v>
      </c>
      <c r="X2" s="701">
        <v>43.904816772194138</v>
      </c>
    </row>
    <row r="3" spans="2:24" ht="22.5" customHeight="1">
      <c r="W3" s="700" t="s">
        <v>3225</v>
      </c>
      <c r="X3" s="701">
        <v>49.036235250829172</v>
      </c>
    </row>
    <row r="4" spans="2:24" ht="267.75" customHeight="1">
      <c r="B4" s="999"/>
      <c r="C4" s="1009"/>
      <c r="D4" s="1009"/>
      <c r="E4" s="1009"/>
      <c r="F4" s="1009"/>
      <c r="G4" s="1009"/>
      <c r="H4" s="1009"/>
      <c r="I4" s="1009"/>
      <c r="J4" s="1009"/>
      <c r="K4" s="1009"/>
      <c r="W4" s="700" t="s">
        <v>3226</v>
      </c>
      <c r="X4" s="701">
        <v>1.7557974033337784</v>
      </c>
    </row>
    <row r="5" spans="2:24" ht="31.5" customHeight="1">
      <c r="B5" s="270"/>
      <c r="W5" s="700" t="s">
        <v>3227</v>
      </c>
      <c r="X5" s="701">
        <v>5.3031505736429239</v>
      </c>
    </row>
    <row r="6" spans="2:24" ht="22.5" customHeight="1"/>
    <row r="7" spans="2:24" ht="39" customHeight="1">
      <c r="B7" s="561" t="s">
        <v>3228</v>
      </c>
      <c r="C7" s="561" t="s">
        <v>3224</v>
      </c>
      <c r="D7" s="561" t="s">
        <v>484</v>
      </c>
      <c r="E7" s="561" t="s">
        <v>3226</v>
      </c>
      <c r="F7" s="561" t="s">
        <v>484</v>
      </c>
      <c r="G7" s="561" t="s">
        <v>3225</v>
      </c>
      <c r="H7" s="561" t="s">
        <v>484</v>
      </c>
      <c r="I7" s="561" t="s">
        <v>3229</v>
      </c>
      <c r="J7" s="561" t="s">
        <v>484</v>
      </c>
      <c r="K7" s="561" t="s">
        <v>502</v>
      </c>
      <c r="L7" s="561" t="s">
        <v>3230</v>
      </c>
      <c r="M7" s="561" t="s">
        <v>3231</v>
      </c>
      <c r="O7" s="96">
        <v>2014</v>
      </c>
      <c r="P7" s="96">
        <v>2015</v>
      </c>
      <c r="Q7" s="96">
        <v>2016</v>
      </c>
      <c r="R7" s="96">
        <v>2017</v>
      </c>
      <c r="S7" s="96">
        <v>2018</v>
      </c>
      <c r="T7" s="96">
        <v>2019</v>
      </c>
      <c r="U7" s="96">
        <v>2020</v>
      </c>
      <c r="V7" s="96">
        <v>2021</v>
      </c>
      <c r="W7" s="96">
        <v>2022</v>
      </c>
    </row>
    <row r="8" spans="2:24" ht="25.5" customHeight="1">
      <c r="B8" s="562" t="s">
        <v>3232</v>
      </c>
      <c r="C8" s="754">
        <v>22823937</v>
      </c>
      <c r="D8" s="563">
        <v>43.904816772194138</v>
      </c>
      <c r="E8" s="754">
        <v>912752</v>
      </c>
      <c r="F8" s="563">
        <v>1.7557974033337784</v>
      </c>
      <c r="G8" s="754">
        <v>25491507</v>
      </c>
      <c r="H8" s="563">
        <v>49.036235250829172</v>
      </c>
      <c r="I8" s="564">
        <v>3250</v>
      </c>
      <c r="J8" s="563">
        <v>6.251798474103348E-3</v>
      </c>
      <c r="K8" s="564">
        <v>49228196</v>
      </c>
      <c r="L8" s="563">
        <v>94.696849426357105</v>
      </c>
      <c r="M8" s="564">
        <v>51985041</v>
      </c>
      <c r="O8" s="96"/>
      <c r="P8" s="96"/>
      <c r="V8" s="271"/>
      <c r="W8" s="271"/>
    </row>
    <row r="9" spans="2:24" ht="20.100000000000001" customHeight="1">
      <c r="B9" s="562" t="s">
        <v>3233</v>
      </c>
      <c r="C9" s="755">
        <v>15337</v>
      </c>
      <c r="D9" s="563">
        <v>18.300162275677739</v>
      </c>
      <c r="E9" s="755">
        <v>1975</v>
      </c>
      <c r="F9" s="563">
        <v>2.3565769377625045</v>
      </c>
      <c r="G9" s="755">
        <v>58356</v>
      </c>
      <c r="H9" s="563">
        <v>69.630584192439855</v>
      </c>
      <c r="I9" s="568"/>
      <c r="J9" s="568" t="e">
        <v>#REF!</v>
      </c>
      <c r="K9" s="565">
        <v>75668</v>
      </c>
      <c r="L9" s="563">
        <v>90.287323405880102</v>
      </c>
      <c r="M9" s="565">
        <v>83808</v>
      </c>
      <c r="N9" s="94" t="s">
        <v>3234</v>
      </c>
      <c r="O9" s="95">
        <v>75388</v>
      </c>
      <c r="P9" s="95">
        <v>76243</v>
      </c>
      <c r="Q9">
        <v>77088</v>
      </c>
      <c r="R9" s="95">
        <v>77948</v>
      </c>
      <c r="S9" s="95">
        <v>76589</v>
      </c>
      <c r="T9" s="95">
        <v>77753</v>
      </c>
      <c r="U9" s="95">
        <v>79020</v>
      </c>
      <c r="V9" s="612">
        <v>80464</v>
      </c>
      <c r="W9" s="665">
        <v>82068</v>
      </c>
    </row>
    <row r="10" spans="2:24" ht="20.100000000000001" customHeight="1">
      <c r="B10" s="562" t="s">
        <v>3235</v>
      </c>
      <c r="C10" s="755">
        <v>4049362</v>
      </c>
      <c r="D10" s="563">
        <v>57.891099549493397</v>
      </c>
      <c r="E10" s="755">
        <v>105671</v>
      </c>
      <c r="F10" s="563">
        <v>1.5107096822893376</v>
      </c>
      <c r="G10" s="755">
        <v>2710766</v>
      </c>
      <c r="H10" s="563">
        <v>38.754061593253951</v>
      </c>
      <c r="I10" s="568">
        <v>1865</v>
      </c>
      <c r="J10" s="568" t="e">
        <v>#REF!</v>
      </c>
      <c r="K10" s="565">
        <v>6865799</v>
      </c>
      <c r="L10" s="563">
        <v>98.155870825036686</v>
      </c>
      <c r="M10" s="565">
        <v>6994792</v>
      </c>
      <c r="N10" s="94" t="s">
        <v>3236</v>
      </c>
      <c r="O10" s="95">
        <v>6378132</v>
      </c>
      <c r="P10" s="95">
        <v>6456299</v>
      </c>
      <c r="Q10">
        <v>6534857</v>
      </c>
      <c r="R10" s="95">
        <v>6613118</v>
      </c>
      <c r="S10" s="95">
        <v>6407102</v>
      </c>
      <c r="T10" s="95">
        <v>6550206</v>
      </c>
      <c r="U10" s="95">
        <v>6677930</v>
      </c>
      <c r="V10" s="613">
        <v>6782584</v>
      </c>
      <c r="W10" s="666">
        <v>6887306</v>
      </c>
    </row>
    <row r="11" spans="2:24" ht="20.100000000000001" customHeight="1">
      <c r="B11" s="562" t="s">
        <v>3237</v>
      </c>
      <c r="C11" s="755">
        <v>49080</v>
      </c>
      <c r="D11" s="563">
        <v>15.919507234812732</v>
      </c>
      <c r="E11" s="755">
        <v>6014</v>
      </c>
      <c r="F11" s="563">
        <v>1.9506910454393593</v>
      </c>
      <c r="G11" s="755">
        <v>246937</v>
      </c>
      <c r="H11" s="563">
        <v>80.096074939750437</v>
      </c>
      <c r="I11" s="568"/>
      <c r="J11" s="568" t="e">
        <v>#REF!</v>
      </c>
      <c r="K11" s="565">
        <v>302031</v>
      </c>
      <c r="L11" s="563">
        <v>97.966273220002535</v>
      </c>
      <c r="M11" s="565">
        <v>308301</v>
      </c>
      <c r="N11" s="94" t="s">
        <v>3238</v>
      </c>
      <c r="O11" s="95">
        <v>259447</v>
      </c>
      <c r="P11" s="95">
        <v>262315</v>
      </c>
      <c r="Q11">
        <v>265190</v>
      </c>
      <c r="R11" s="95">
        <v>267992</v>
      </c>
      <c r="S11" s="95">
        <v>262174</v>
      </c>
      <c r="T11" s="95">
        <v>280109</v>
      </c>
      <c r="U11" s="95">
        <v>294206</v>
      </c>
      <c r="V11" s="612">
        <v>301270</v>
      </c>
      <c r="W11" s="666">
        <v>304978</v>
      </c>
    </row>
    <row r="12" spans="2:24" ht="20.100000000000001" customHeight="1">
      <c r="B12" s="562" t="s">
        <v>3239</v>
      </c>
      <c r="C12" s="755">
        <v>1182396</v>
      </c>
      <c r="D12" s="563">
        <v>41.699603140035876</v>
      </c>
      <c r="E12" s="755">
        <v>38318</v>
      </c>
      <c r="F12" s="563">
        <v>1.3513623127276266</v>
      </c>
      <c r="G12" s="755">
        <v>1550185</v>
      </c>
      <c r="H12" s="563">
        <v>54.670431305278875</v>
      </c>
      <c r="I12" s="568"/>
      <c r="J12" s="568" t="e">
        <v>#REF!</v>
      </c>
      <c r="K12" s="565">
        <v>2770899</v>
      </c>
      <c r="L12" s="563">
        <v>97.721396758042374</v>
      </c>
      <c r="M12" s="565">
        <v>2835509</v>
      </c>
      <c r="N12" s="94" t="s">
        <v>3240</v>
      </c>
      <c r="O12" s="95">
        <v>2432003</v>
      </c>
      <c r="P12" s="95">
        <v>2460863</v>
      </c>
      <c r="Q12">
        <v>2489514</v>
      </c>
      <c r="R12" s="95">
        <v>2517897</v>
      </c>
      <c r="S12" s="95">
        <v>2535517</v>
      </c>
      <c r="T12" s="95">
        <v>2638151</v>
      </c>
      <c r="U12" s="95">
        <v>2722128</v>
      </c>
      <c r="V12" s="612">
        <v>2771139</v>
      </c>
      <c r="W12" s="666">
        <v>2804025</v>
      </c>
    </row>
    <row r="13" spans="2:24" ht="20.100000000000001" customHeight="1">
      <c r="B13" s="562" t="s">
        <v>3241</v>
      </c>
      <c r="C13" s="755">
        <v>5977146</v>
      </c>
      <c r="D13" s="563">
        <v>75.013488167497997</v>
      </c>
      <c r="E13" s="755">
        <v>133908</v>
      </c>
      <c r="F13" s="563">
        <v>1.6805522524518095</v>
      </c>
      <c r="G13" s="755">
        <v>1702381</v>
      </c>
      <c r="H13" s="563">
        <v>21.364968665659735</v>
      </c>
      <c r="I13" s="568"/>
      <c r="J13" s="568" t="e">
        <v>#REF!</v>
      </c>
      <c r="K13" s="565">
        <v>7813435</v>
      </c>
      <c r="L13" s="563">
        <v>98.059009085609546</v>
      </c>
      <c r="M13" s="565">
        <v>7968095</v>
      </c>
      <c r="N13" s="94" t="s">
        <v>3242</v>
      </c>
      <c r="O13" s="95">
        <v>7776845</v>
      </c>
      <c r="P13" s="95">
        <v>7878783</v>
      </c>
      <c r="Q13">
        <v>7980001</v>
      </c>
      <c r="R13" s="95">
        <v>8080734</v>
      </c>
      <c r="S13" s="95">
        <v>7412566</v>
      </c>
      <c r="T13" s="95">
        <v>7592871</v>
      </c>
      <c r="U13" s="95">
        <v>7743955</v>
      </c>
      <c r="V13" s="612">
        <v>7834167</v>
      </c>
      <c r="W13" s="666">
        <v>7901653</v>
      </c>
    </row>
    <row r="14" spans="2:24" ht="20.100000000000001" customHeight="1">
      <c r="B14" s="562" t="s">
        <v>3243</v>
      </c>
      <c r="C14" s="755">
        <v>665027</v>
      </c>
      <c r="D14" s="563">
        <v>29.439924849342319</v>
      </c>
      <c r="E14" s="755">
        <v>42199</v>
      </c>
      <c r="F14" s="563">
        <v>1.8680976692937228</v>
      </c>
      <c r="G14" s="755">
        <v>1614815</v>
      </c>
      <c r="H14" s="563">
        <v>71.485867860388709</v>
      </c>
      <c r="I14" s="568"/>
      <c r="J14" s="568" t="e">
        <v>#REF!</v>
      </c>
      <c r="K14" s="565">
        <v>2322041</v>
      </c>
      <c r="L14" s="563">
        <v>102.79389037902476</v>
      </c>
      <c r="M14" s="565">
        <v>2258929</v>
      </c>
      <c r="N14" s="94" t="s">
        <v>3244</v>
      </c>
      <c r="O14" s="95">
        <v>2073004</v>
      </c>
      <c r="P14" s="95">
        <v>2097161</v>
      </c>
      <c r="Q14">
        <v>2121956</v>
      </c>
      <c r="R14" s="95">
        <v>2146696</v>
      </c>
      <c r="S14" s="95">
        <v>2070110</v>
      </c>
      <c r="T14" s="95">
        <v>2130512</v>
      </c>
      <c r="U14" s="95">
        <v>2180976</v>
      </c>
      <c r="V14" s="612">
        <v>2213061</v>
      </c>
      <c r="W14" s="666">
        <v>2236603</v>
      </c>
    </row>
    <row r="15" spans="2:24" ht="20.100000000000001" customHeight="1">
      <c r="B15" s="562" t="s">
        <v>3245</v>
      </c>
      <c r="C15" s="755">
        <v>467619</v>
      </c>
      <c r="D15" s="563">
        <v>36.896569137226621</v>
      </c>
      <c r="E15" s="755">
        <v>30658</v>
      </c>
      <c r="F15" s="563">
        <v>2.4190099559878742</v>
      </c>
      <c r="G15" s="755">
        <v>678739</v>
      </c>
      <c r="H15" s="563">
        <v>53.554582768518941</v>
      </c>
      <c r="I15" s="568"/>
      <c r="J15" s="568" t="e">
        <v>#REF!</v>
      </c>
      <c r="K15" s="565">
        <v>1177016</v>
      </c>
      <c r="L15" s="563">
        <v>92.870161861733436</v>
      </c>
      <c r="M15" s="565">
        <v>1267378</v>
      </c>
      <c r="N15" s="94" t="s">
        <v>3246</v>
      </c>
      <c r="O15" s="95">
        <v>1274615</v>
      </c>
      <c r="P15" s="95">
        <v>1276407</v>
      </c>
      <c r="Q15">
        <v>1278107</v>
      </c>
      <c r="R15" s="95">
        <v>1279955</v>
      </c>
      <c r="S15" s="95">
        <v>1217376</v>
      </c>
      <c r="T15" s="95">
        <v>1230910</v>
      </c>
      <c r="U15" s="95">
        <v>1242731</v>
      </c>
      <c r="V15" s="612">
        <v>1251675</v>
      </c>
      <c r="W15" s="666">
        <v>1259601</v>
      </c>
    </row>
    <row r="16" spans="2:24" ht="20.100000000000001" customHeight="1">
      <c r="B16" s="562" t="s">
        <v>419</v>
      </c>
      <c r="C16" s="755">
        <v>474204</v>
      </c>
      <c r="D16" s="563">
        <v>45.316881016954987</v>
      </c>
      <c r="E16" s="755">
        <v>20397</v>
      </c>
      <c r="F16" s="563">
        <v>1.9492210569772308</v>
      </c>
      <c r="G16" s="755">
        <v>427427</v>
      </c>
      <c r="H16" s="563">
        <v>40.846678860646513</v>
      </c>
      <c r="I16" s="568"/>
      <c r="J16" s="568" t="e">
        <v>#REF!</v>
      </c>
      <c r="K16" s="565">
        <v>922028</v>
      </c>
      <c r="L16" s="563">
        <v>88.112780934578723</v>
      </c>
      <c r="M16" s="565">
        <v>1046418</v>
      </c>
      <c r="N16" s="94" t="s">
        <v>3247</v>
      </c>
      <c r="O16" s="95">
        <v>986042</v>
      </c>
      <c r="P16" s="95">
        <v>987991</v>
      </c>
      <c r="Q16">
        <v>989934</v>
      </c>
      <c r="R16" s="95">
        <v>991860</v>
      </c>
      <c r="S16" s="95">
        <v>998255</v>
      </c>
      <c r="T16" s="95">
        <v>1008344</v>
      </c>
      <c r="U16" s="95">
        <v>1018453</v>
      </c>
      <c r="V16" s="612">
        <v>1027314</v>
      </c>
      <c r="W16" s="666">
        <v>1036455</v>
      </c>
    </row>
    <row r="17" spans="2:28" ht="20.100000000000001" customHeight="1">
      <c r="B17" s="562" t="s">
        <v>3248</v>
      </c>
      <c r="C17" s="755">
        <v>70580</v>
      </c>
      <c r="D17" s="563">
        <v>16.651842484611556</v>
      </c>
      <c r="E17" s="755">
        <v>10545</v>
      </c>
      <c r="F17" s="563">
        <v>2.487867370363118</v>
      </c>
      <c r="G17" s="755">
        <v>335517</v>
      </c>
      <c r="H17" s="563">
        <v>79.158065102145301</v>
      </c>
      <c r="I17" s="568"/>
      <c r="J17" s="568" t="e">
        <v>#REF!</v>
      </c>
      <c r="K17" s="565">
        <v>416642</v>
      </c>
      <c r="L17" s="563">
        <v>98.297774957119969</v>
      </c>
      <c r="M17" s="565">
        <v>423857</v>
      </c>
      <c r="N17" s="94" t="s">
        <v>3249</v>
      </c>
      <c r="O17" s="95">
        <v>471541</v>
      </c>
      <c r="P17" s="95">
        <v>477642</v>
      </c>
      <c r="Q17">
        <v>483846</v>
      </c>
      <c r="R17" s="95">
        <v>490056</v>
      </c>
      <c r="S17" s="95">
        <v>401849</v>
      </c>
      <c r="T17" s="95">
        <v>406142</v>
      </c>
      <c r="U17" s="95">
        <v>410521</v>
      </c>
      <c r="V17" s="612">
        <v>414841</v>
      </c>
      <c r="W17" s="666">
        <v>419275</v>
      </c>
    </row>
    <row r="18" spans="2:28" ht="20.100000000000001" customHeight="1">
      <c r="B18" s="562" t="s">
        <v>3250</v>
      </c>
      <c r="C18" s="755">
        <v>152664</v>
      </c>
      <c r="D18" s="563">
        <v>9.9906025616526914</v>
      </c>
      <c r="E18" s="755">
        <v>10000</v>
      </c>
      <c r="F18" s="563">
        <v>0.65441771220803158</v>
      </c>
      <c r="G18" s="755">
        <v>257165</v>
      </c>
      <c r="H18" s="563">
        <v>16.829333095997843</v>
      </c>
      <c r="I18" s="568"/>
      <c r="J18" s="568" t="e">
        <v>#REF!</v>
      </c>
      <c r="K18" s="565">
        <v>419829</v>
      </c>
      <c r="L18" s="563">
        <v>27.474353369858566</v>
      </c>
      <c r="M18" s="565">
        <v>1528076</v>
      </c>
      <c r="N18" s="94" t="s">
        <v>3251</v>
      </c>
      <c r="O18" s="95">
        <v>350239</v>
      </c>
      <c r="P18" s="95">
        <v>356479</v>
      </c>
      <c r="Q18">
        <v>362721</v>
      </c>
      <c r="R18" s="95">
        <v>368989</v>
      </c>
      <c r="S18" s="95">
        <v>420504</v>
      </c>
      <c r="T18" s="95">
        <v>428563</v>
      </c>
      <c r="U18" s="95">
        <v>435195</v>
      </c>
      <c r="V18" s="612">
        <v>439238</v>
      </c>
      <c r="W18" s="666">
        <v>442068</v>
      </c>
    </row>
    <row r="19" spans="2:28" ht="20.100000000000001" customHeight="1">
      <c r="B19" s="562" t="s">
        <v>3252</v>
      </c>
      <c r="C19" s="755">
        <v>276681</v>
      </c>
      <c r="D19" s="563">
        <v>62.231164052343445</v>
      </c>
      <c r="E19" s="755">
        <v>28115</v>
      </c>
      <c r="F19" s="563">
        <v>6.3236332720050745</v>
      </c>
      <c r="G19" s="755">
        <v>1038425</v>
      </c>
      <c r="H19" s="563">
        <v>233.56282697783635</v>
      </c>
      <c r="I19" s="568"/>
      <c r="J19" s="568" t="e">
        <v>#REF!</v>
      </c>
      <c r="K19" s="565">
        <v>1343221</v>
      </c>
      <c r="L19" s="563">
        <v>302.11762430218488</v>
      </c>
      <c r="M19" s="565">
        <v>444602</v>
      </c>
      <c r="N19" s="94" t="s">
        <v>3253</v>
      </c>
      <c r="O19" s="95">
        <v>1366984</v>
      </c>
      <c r="P19" s="95">
        <v>1379169</v>
      </c>
      <c r="Q19">
        <v>1391836</v>
      </c>
      <c r="R19" s="95">
        <v>1404205</v>
      </c>
      <c r="S19" s="95">
        <v>1464488</v>
      </c>
      <c r="T19" s="95">
        <v>1478407</v>
      </c>
      <c r="U19" s="95">
        <v>1491937</v>
      </c>
      <c r="V19" s="612">
        <v>1504044</v>
      </c>
      <c r="W19" s="666">
        <v>1516018</v>
      </c>
    </row>
    <row r="20" spans="2:28" ht="20.100000000000001" customHeight="1">
      <c r="B20" s="562" t="s">
        <v>3254</v>
      </c>
      <c r="C20" s="755">
        <v>318567</v>
      </c>
      <c r="D20" s="563">
        <v>23.428884938726309</v>
      </c>
      <c r="E20" s="755">
        <v>24737</v>
      </c>
      <c r="F20" s="563">
        <v>1.8192729527203781</v>
      </c>
      <c r="G20" s="755">
        <v>938504</v>
      </c>
      <c r="H20" s="563">
        <v>69.021908203091968</v>
      </c>
      <c r="I20" s="568"/>
      <c r="J20" s="568" t="e">
        <v>#REF!</v>
      </c>
      <c r="K20" s="565">
        <v>1281808</v>
      </c>
      <c r="L20" s="563">
        <v>94.270066094538649</v>
      </c>
      <c r="M20" s="565">
        <v>1359719</v>
      </c>
      <c r="N20" s="94" t="s">
        <v>3255</v>
      </c>
      <c r="O20" s="95">
        <v>1016533</v>
      </c>
      <c r="P20" s="95">
        <v>1028890</v>
      </c>
      <c r="Q20">
        <v>1041204</v>
      </c>
      <c r="R20" s="95">
        <v>1053475</v>
      </c>
      <c r="S20" s="95">
        <v>1200574</v>
      </c>
      <c r="T20" s="95">
        <v>1252398</v>
      </c>
      <c r="U20" s="95">
        <v>1295387</v>
      </c>
      <c r="V20" s="612">
        <v>1322466</v>
      </c>
      <c r="W20" s="666">
        <v>1341697</v>
      </c>
    </row>
    <row r="21" spans="2:28" ht="20.100000000000001" customHeight="1">
      <c r="B21" s="562" t="s">
        <v>3256</v>
      </c>
      <c r="C21" s="755">
        <v>48473</v>
      </c>
      <c r="D21" s="563">
        <v>8.6923074164266723</v>
      </c>
      <c r="E21" s="755">
        <v>11922</v>
      </c>
      <c r="F21" s="563">
        <v>2.1378847816029296</v>
      </c>
      <c r="G21" s="755">
        <v>384309</v>
      </c>
      <c r="H21" s="563">
        <v>68.915313079436359</v>
      </c>
      <c r="I21" s="568"/>
      <c r="J21" s="568" t="e">
        <v>#REF!</v>
      </c>
      <c r="K21" s="565">
        <v>444704</v>
      </c>
      <c r="L21" s="563">
        <v>79.745505277465952</v>
      </c>
      <c r="M21" s="565">
        <v>557654</v>
      </c>
      <c r="N21" s="94" t="s">
        <v>3257</v>
      </c>
      <c r="O21" s="95">
        <v>495151</v>
      </c>
      <c r="P21" s="95">
        <v>500093</v>
      </c>
      <c r="Q21">
        <v>505016</v>
      </c>
      <c r="R21" s="95">
        <v>510047</v>
      </c>
      <c r="S21" s="95">
        <v>534826</v>
      </c>
      <c r="T21" s="95">
        <v>539933</v>
      </c>
      <c r="U21" s="95">
        <v>544764</v>
      </c>
      <c r="V21" s="612">
        <v>549225</v>
      </c>
      <c r="W21" s="666">
        <v>553519</v>
      </c>
      <c r="Z21" s="747"/>
      <c r="AA21" s="747"/>
      <c r="AB21" s="747"/>
    </row>
    <row r="22" spans="2:28" ht="20.100000000000001" customHeight="1">
      <c r="B22" s="562" t="s">
        <v>3258</v>
      </c>
      <c r="C22" s="755">
        <v>326553</v>
      </c>
      <c r="D22" s="563">
        <v>17.479870632481269</v>
      </c>
      <c r="E22" s="755">
        <v>41281</v>
      </c>
      <c r="F22" s="563">
        <v>2.209707274407092</v>
      </c>
      <c r="G22" s="755">
        <v>1341037</v>
      </c>
      <c r="H22" s="563">
        <v>71.783610235921216</v>
      </c>
      <c r="I22" s="568"/>
      <c r="J22" s="568" t="e">
        <v>#REF!</v>
      </c>
      <c r="K22" s="565">
        <v>1708871</v>
      </c>
      <c r="L22" s="563">
        <v>91.473188142809576</v>
      </c>
      <c r="M22" s="565">
        <v>1868166</v>
      </c>
      <c r="N22" s="94" t="s">
        <v>3259</v>
      </c>
      <c r="O22" s="95">
        <v>1683782</v>
      </c>
      <c r="P22" s="95">
        <v>1709644</v>
      </c>
      <c r="Q22">
        <v>1736170</v>
      </c>
      <c r="R22" s="95">
        <v>1762530</v>
      </c>
      <c r="S22" s="95">
        <v>1784783</v>
      </c>
      <c r="T22" s="95">
        <v>1808439</v>
      </c>
      <c r="U22" s="95">
        <v>1828947</v>
      </c>
      <c r="V22" s="612">
        <v>1844076</v>
      </c>
      <c r="W22" s="666">
        <v>1856496</v>
      </c>
      <c r="Z22" s="747"/>
      <c r="AA22" s="747"/>
      <c r="AB22" s="747"/>
    </row>
    <row r="23" spans="2:28" ht="20.100000000000001" customHeight="1">
      <c r="B23" s="562" t="s">
        <v>3260</v>
      </c>
      <c r="C23" s="755">
        <v>1596836</v>
      </c>
      <c r="D23" s="563">
        <v>44.639557953101004</v>
      </c>
      <c r="E23" s="755">
        <v>32871</v>
      </c>
      <c r="F23" s="563">
        <v>0.91890896089290519</v>
      </c>
      <c r="G23" s="755">
        <v>963613</v>
      </c>
      <c r="H23" s="563">
        <v>26.937805984998786</v>
      </c>
      <c r="I23" s="568">
        <v>182</v>
      </c>
      <c r="J23" s="568" t="e">
        <v>#REF!</v>
      </c>
      <c r="K23" s="565">
        <v>2593320</v>
      </c>
      <c r="L23" s="563">
        <v>72.4962728989927</v>
      </c>
      <c r="M23" s="565">
        <v>3577177</v>
      </c>
      <c r="N23" s="94" t="s">
        <v>3261</v>
      </c>
      <c r="O23" s="95">
        <v>2639059</v>
      </c>
      <c r="P23" s="95">
        <v>2680041</v>
      </c>
      <c r="Q23">
        <v>2721368</v>
      </c>
      <c r="R23" s="95">
        <v>2762784</v>
      </c>
      <c r="S23" s="95">
        <v>2919060</v>
      </c>
      <c r="T23" s="95">
        <v>3085522</v>
      </c>
      <c r="U23" s="95">
        <v>3242999</v>
      </c>
      <c r="V23" s="612">
        <v>3372221</v>
      </c>
      <c r="W23" s="666">
        <v>3478323</v>
      </c>
      <c r="Z23" s="749"/>
      <c r="AA23" s="747"/>
      <c r="AB23" s="749"/>
    </row>
    <row r="24" spans="2:28" ht="20.100000000000001" customHeight="1">
      <c r="B24" s="562" t="s">
        <v>3262</v>
      </c>
      <c r="C24" s="755">
        <v>5203</v>
      </c>
      <c r="D24" s="563">
        <v>9.8865601307313735</v>
      </c>
      <c r="E24" s="755">
        <v>945</v>
      </c>
      <c r="F24" s="563">
        <v>1.7956562220913221</v>
      </c>
      <c r="G24" s="755">
        <v>45490</v>
      </c>
      <c r="H24" s="563">
        <v>86.438520151253158</v>
      </c>
      <c r="I24" s="568"/>
      <c r="J24" s="568" t="e">
        <v>#REF!</v>
      </c>
      <c r="K24" s="565">
        <v>51638</v>
      </c>
      <c r="L24" s="563">
        <v>98.12073650407585</v>
      </c>
      <c r="M24" s="565">
        <v>52627</v>
      </c>
      <c r="N24" s="94" t="s">
        <v>3263</v>
      </c>
      <c r="O24" s="95">
        <v>40839</v>
      </c>
      <c r="P24" s="95">
        <v>41482</v>
      </c>
      <c r="Q24">
        <v>42123</v>
      </c>
      <c r="R24" s="95">
        <v>42777</v>
      </c>
      <c r="S24" s="95">
        <v>48114</v>
      </c>
      <c r="T24" s="95">
        <v>49473</v>
      </c>
      <c r="U24" s="95">
        <v>50636</v>
      </c>
      <c r="V24" s="612">
        <v>51450</v>
      </c>
      <c r="W24" s="666">
        <v>52061</v>
      </c>
      <c r="Z24" s="749"/>
      <c r="AA24" s="747"/>
      <c r="AB24" s="749"/>
    </row>
    <row r="25" spans="2:28" ht="20.100000000000001" customHeight="1">
      <c r="B25" s="562" t="s">
        <v>3264</v>
      </c>
      <c r="C25" s="755">
        <v>18334</v>
      </c>
      <c r="D25" s="563">
        <v>19.867578374746696</v>
      </c>
      <c r="E25" s="755">
        <v>1961</v>
      </c>
      <c r="F25" s="563">
        <v>2.1250311548422753</v>
      </c>
      <c r="G25" s="755">
        <v>65817</v>
      </c>
      <c r="H25" s="563">
        <v>71.322374053163713</v>
      </c>
      <c r="I25" s="568"/>
      <c r="J25" s="568" t="e">
        <v>#REF!</v>
      </c>
      <c r="K25" s="565">
        <v>86112</v>
      </c>
      <c r="L25" s="563">
        <v>93.314983582752674</v>
      </c>
      <c r="M25" s="565">
        <v>92281</v>
      </c>
      <c r="N25" s="94" t="s">
        <v>3265</v>
      </c>
      <c r="O25" s="95">
        <v>109490</v>
      </c>
      <c r="P25" s="95">
        <v>111060</v>
      </c>
      <c r="Q25">
        <v>112621</v>
      </c>
      <c r="R25" s="95">
        <v>114207</v>
      </c>
      <c r="S25" s="95">
        <v>82767</v>
      </c>
      <c r="T25" s="95">
        <v>84716</v>
      </c>
      <c r="U25" s="95">
        <v>86657</v>
      </c>
      <c r="V25" s="612">
        <v>88490</v>
      </c>
      <c r="W25" s="666">
        <v>90357</v>
      </c>
      <c r="Z25" s="749"/>
      <c r="AA25" s="747"/>
      <c r="AB25" s="749"/>
    </row>
    <row r="26" spans="2:28" ht="20.100000000000001" customHeight="1">
      <c r="B26" s="562" t="s">
        <v>3266</v>
      </c>
      <c r="C26" s="755">
        <v>320309</v>
      </c>
      <c r="D26" s="563">
        <v>27.862696351246264</v>
      </c>
      <c r="E26" s="755">
        <v>25276</v>
      </c>
      <c r="F26" s="563">
        <v>2.1986816260988622</v>
      </c>
      <c r="G26" s="755">
        <v>824682</v>
      </c>
      <c r="H26" s="563">
        <v>71.736554865265944</v>
      </c>
      <c r="I26" s="568"/>
      <c r="J26" s="568" t="e">
        <v>#REF!</v>
      </c>
      <c r="K26" s="565">
        <v>1170267</v>
      </c>
      <c r="L26" s="563">
        <v>101.79793284261108</v>
      </c>
      <c r="M26" s="565">
        <v>1149598</v>
      </c>
      <c r="N26" s="94" t="s">
        <v>3267</v>
      </c>
      <c r="O26" s="95">
        <v>1140539</v>
      </c>
      <c r="P26" s="95">
        <v>1154777</v>
      </c>
      <c r="Q26">
        <v>1168869</v>
      </c>
      <c r="R26" s="95">
        <v>1182944</v>
      </c>
      <c r="S26" s="95">
        <v>1100386</v>
      </c>
      <c r="T26" s="95">
        <v>1111844</v>
      </c>
      <c r="U26" s="95">
        <v>1122622</v>
      </c>
      <c r="V26" s="612">
        <v>1131934</v>
      </c>
      <c r="W26" s="666">
        <v>1140932</v>
      </c>
      <c r="Z26" s="747"/>
      <c r="AA26" s="747"/>
      <c r="AB26" s="747"/>
    </row>
    <row r="27" spans="2:28" ht="20.100000000000001" customHeight="1">
      <c r="B27" s="562" t="s">
        <v>279</v>
      </c>
      <c r="C27" s="755"/>
      <c r="D27" s="563"/>
      <c r="E27" s="755"/>
      <c r="F27" s="563"/>
      <c r="G27" s="755"/>
      <c r="H27" s="563"/>
      <c r="I27" s="568"/>
      <c r="J27" s="568">
        <v>0</v>
      </c>
      <c r="K27" s="565">
        <v>87188</v>
      </c>
      <c r="L27" s="563"/>
      <c r="M27" s="565"/>
      <c r="N27" s="94" t="s">
        <v>3268</v>
      </c>
      <c r="O27" s="95">
        <v>930143</v>
      </c>
      <c r="P27" s="95">
        <v>957797</v>
      </c>
      <c r="Q27">
        <v>985452</v>
      </c>
      <c r="R27" s="95">
        <v>1012926</v>
      </c>
      <c r="S27" s="95">
        <v>880560</v>
      </c>
      <c r="T27" s="95">
        <v>927506</v>
      </c>
      <c r="U27" s="95">
        <v>965718</v>
      </c>
      <c r="V27" s="612">
        <v>987781</v>
      </c>
      <c r="W27" s="666">
        <v>1002394</v>
      </c>
      <c r="Z27" s="747"/>
      <c r="AA27" s="747"/>
      <c r="AB27" s="747"/>
    </row>
    <row r="28" spans="2:28" ht="20.100000000000001" customHeight="1">
      <c r="B28" s="562" t="s">
        <v>3269</v>
      </c>
      <c r="C28" s="755">
        <v>140153</v>
      </c>
      <c r="D28" s="563">
        <v>13.795822263608256</v>
      </c>
      <c r="E28" s="755">
        <v>17225</v>
      </c>
      <c r="F28" s="563">
        <v>1.6955258787942622</v>
      </c>
      <c r="G28" s="755">
        <v>891281</v>
      </c>
      <c r="H28" s="563">
        <v>87.732365792605435</v>
      </c>
      <c r="I28" s="568"/>
      <c r="J28" s="568" t="e">
        <v>#REF!</v>
      </c>
      <c r="K28" s="565">
        <v>1048659</v>
      </c>
      <c r="L28" s="563">
        <v>103.22371393500795</v>
      </c>
      <c r="M28" s="565">
        <v>1015909</v>
      </c>
      <c r="N28" s="94" t="s">
        <v>3270</v>
      </c>
      <c r="O28" s="95">
        <v>1247514</v>
      </c>
      <c r="P28" s="95">
        <v>1259822</v>
      </c>
      <c r="Q28">
        <v>1272442</v>
      </c>
      <c r="R28" s="95">
        <v>1285384</v>
      </c>
      <c r="S28" s="95">
        <v>1341746</v>
      </c>
      <c r="T28" s="95">
        <v>1388832</v>
      </c>
      <c r="U28" s="95">
        <v>1427026</v>
      </c>
      <c r="V28" s="612">
        <v>1449087</v>
      </c>
      <c r="W28" s="666">
        <v>1463427</v>
      </c>
      <c r="Z28" s="747"/>
      <c r="AA28" s="747"/>
      <c r="AB28" s="747"/>
    </row>
    <row r="29" spans="2:28" ht="20.100000000000001" customHeight="1">
      <c r="B29" s="562" t="s">
        <v>3271</v>
      </c>
      <c r="C29" s="755">
        <v>380187</v>
      </c>
      <c r="D29" s="563">
        <v>25.746327027457145</v>
      </c>
      <c r="E29" s="755">
        <v>30455</v>
      </c>
      <c r="F29" s="563">
        <v>2.0624176776723226</v>
      </c>
      <c r="G29" s="755">
        <v>994617</v>
      </c>
      <c r="H29" s="563">
        <v>67.355629069558759</v>
      </c>
      <c r="I29" s="568"/>
      <c r="J29" s="568" t="e">
        <v>#REF!</v>
      </c>
      <c r="K29" s="565">
        <v>1405259</v>
      </c>
      <c r="L29" s="563">
        <v>95.164373774688244</v>
      </c>
      <c r="M29" s="565">
        <v>1476665</v>
      </c>
      <c r="N29" s="94" t="s">
        <v>3272</v>
      </c>
      <c r="O29" s="95">
        <v>943072</v>
      </c>
      <c r="P29" s="95">
        <v>961334</v>
      </c>
      <c r="Q29">
        <v>979710</v>
      </c>
      <c r="R29" s="95">
        <v>998162</v>
      </c>
      <c r="S29" s="95">
        <v>1039722</v>
      </c>
      <c r="T29" s="95">
        <v>1052125</v>
      </c>
      <c r="U29" s="95">
        <v>1063454</v>
      </c>
      <c r="V29" s="612">
        <v>1072412</v>
      </c>
      <c r="W29" s="666">
        <v>1080706</v>
      </c>
      <c r="Z29" s="747"/>
      <c r="AA29" s="747"/>
      <c r="AB29" s="747"/>
    </row>
    <row r="30" spans="2:28" ht="20.100000000000001" customHeight="1">
      <c r="B30" s="562" t="s">
        <v>3273</v>
      </c>
      <c r="C30" s="755">
        <v>434009</v>
      </c>
      <c r="D30" s="563">
        <v>39.863090574595248</v>
      </c>
      <c r="E30" s="755">
        <v>18928</v>
      </c>
      <c r="F30" s="563">
        <v>1.7385090594801926</v>
      </c>
      <c r="G30" s="755">
        <v>585445</v>
      </c>
      <c r="H30" s="563">
        <v>53.772265232849811</v>
      </c>
      <c r="I30" s="568"/>
      <c r="J30" s="568" t="e">
        <v>#REF!</v>
      </c>
      <c r="K30" s="565">
        <v>1038382</v>
      </c>
      <c r="L30" s="563">
        <v>95.373864866925246</v>
      </c>
      <c r="M30" s="565">
        <v>1088749</v>
      </c>
      <c r="N30" s="94" t="s">
        <v>3274</v>
      </c>
      <c r="O30" s="95">
        <v>1722945</v>
      </c>
      <c r="P30" s="95">
        <v>1744228</v>
      </c>
      <c r="Q30">
        <v>1765906</v>
      </c>
      <c r="R30" s="95">
        <v>1787545</v>
      </c>
      <c r="S30" s="95">
        <v>1630592</v>
      </c>
      <c r="T30" s="95">
        <v>1628981</v>
      </c>
      <c r="U30" s="95">
        <v>1627589</v>
      </c>
      <c r="V30" s="612">
        <v>1627386</v>
      </c>
      <c r="W30" s="666">
        <v>1629181</v>
      </c>
      <c r="Z30" s="747"/>
      <c r="AA30" s="747"/>
      <c r="AB30" s="747"/>
    </row>
    <row r="31" spans="2:28" ht="20.100000000000001" customHeight="1">
      <c r="B31" s="562" t="s">
        <v>3275</v>
      </c>
      <c r="C31" s="755">
        <v>264458</v>
      </c>
      <c r="D31" s="563">
        <v>16.213306586835895</v>
      </c>
      <c r="E31" s="755">
        <v>33423</v>
      </c>
      <c r="F31" s="563">
        <v>2.0490866075211036</v>
      </c>
      <c r="G31" s="755">
        <v>1182021</v>
      </c>
      <c r="H31" s="563">
        <v>72.466965889019605</v>
      </c>
      <c r="I31" s="568">
        <v>812</v>
      </c>
      <c r="J31" s="568" t="e">
        <v>#REF!</v>
      </c>
      <c r="K31" s="565">
        <v>1479902</v>
      </c>
      <c r="L31" s="563">
        <v>90.729359083376607</v>
      </c>
      <c r="M31" s="565">
        <v>1631117</v>
      </c>
      <c r="N31" s="94" t="s">
        <v>3276</v>
      </c>
      <c r="O31" s="95">
        <v>1344038</v>
      </c>
      <c r="P31" s="95">
        <v>1355787</v>
      </c>
      <c r="Q31">
        <v>1367708</v>
      </c>
      <c r="R31" s="95">
        <v>1379533</v>
      </c>
      <c r="S31" s="95">
        <v>1491689</v>
      </c>
      <c r="T31" s="95">
        <v>1565362</v>
      </c>
      <c r="U31" s="95">
        <v>1620318</v>
      </c>
      <c r="V31" s="612">
        <v>1642746</v>
      </c>
      <c r="W31" s="666">
        <v>1651278</v>
      </c>
      <c r="Z31" s="747"/>
      <c r="AA31" s="747"/>
      <c r="AB31" s="747"/>
    </row>
    <row r="32" spans="2:28" ht="20.100000000000001" customHeight="1">
      <c r="B32" s="562" t="s">
        <v>3277</v>
      </c>
      <c r="C32" s="755">
        <v>442299</v>
      </c>
      <c r="D32" s="563">
        <v>26.663230520214487</v>
      </c>
      <c r="E32" s="755">
        <v>28340</v>
      </c>
      <c r="F32" s="563">
        <v>1.7084279027148572</v>
      </c>
      <c r="G32" s="755">
        <v>1204262</v>
      </c>
      <c r="H32" s="563">
        <v>72.596852610416349</v>
      </c>
      <c r="I32" s="568"/>
      <c r="J32" s="568" t="e">
        <v>#REF!</v>
      </c>
      <c r="K32" s="565">
        <v>1674901</v>
      </c>
      <c r="L32" s="563">
        <v>100.96851103334569</v>
      </c>
      <c r="M32" s="565">
        <v>1658835</v>
      </c>
      <c r="N32" s="94" t="s">
        <v>3278</v>
      </c>
      <c r="O32" s="95">
        <v>562114</v>
      </c>
      <c r="P32" s="95">
        <v>565310</v>
      </c>
      <c r="Q32">
        <v>568506</v>
      </c>
      <c r="R32" s="95">
        <v>571733</v>
      </c>
      <c r="S32" s="95">
        <v>539904</v>
      </c>
      <c r="T32" s="95">
        <v>547855</v>
      </c>
      <c r="U32" s="95">
        <v>555401</v>
      </c>
      <c r="V32" s="612">
        <v>562117</v>
      </c>
      <c r="W32" s="666">
        <v>569569</v>
      </c>
      <c r="Z32" s="747"/>
      <c r="AA32" s="747"/>
      <c r="AB32" s="747"/>
    </row>
    <row r="33" spans="2:29" ht="20.100000000000001" customHeight="1">
      <c r="B33" s="562" t="s">
        <v>3279</v>
      </c>
      <c r="C33" s="755">
        <v>45353</v>
      </c>
      <c r="D33" s="563">
        <v>12.125108944984788</v>
      </c>
      <c r="E33" s="755">
        <v>9223</v>
      </c>
      <c r="F33" s="563">
        <v>2.4657658765593169</v>
      </c>
      <c r="G33" s="755">
        <v>276613</v>
      </c>
      <c r="H33" s="563">
        <v>73.952390373273587</v>
      </c>
      <c r="I33" s="568"/>
      <c r="J33" s="568" t="e">
        <v>#REF!</v>
      </c>
      <c r="K33" s="565">
        <v>331189</v>
      </c>
      <c r="L33" s="563">
        <v>88.543265194817707</v>
      </c>
      <c r="M33" s="565">
        <v>374042</v>
      </c>
      <c r="N33" s="94" t="s">
        <v>3280</v>
      </c>
      <c r="O33" s="95">
        <v>946632</v>
      </c>
      <c r="P33" s="95">
        <v>951953</v>
      </c>
      <c r="Q33">
        <v>957254</v>
      </c>
      <c r="R33" s="95">
        <v>962529</v>
      </c>
      <c r="S33" s="95">
        <v>943401</v>
      </c>
      <c r="T33" s="95">
        <v>952511</v>
      </c>
      <c r="U33" s="95">
        <v>961055</v>
      </c>
      <c r="V33" s="612">
        <v>968626</v>
      </c>
      <c r="W33" s="666">
        <v>977829</v>
      </c>
      <c r="Z33" s="747"/>
      <c r="AA33" s="747"/>
      <c r="AB33" s="747"/>
    </row>
    <row r="34" spans="2:29" ht="20.100000000000001" customHeight="1">
      <c r="B34" s="562" t="s">
        <v>3281</v>
      </c>
      <c r="C34" s="755">
        <v>282426</v>
      </c>
      <c r="D34" s="563">
        <v>48.901293929629482</v>
      </c>
      <c r="E34" s="755">
        <v>10535</v>
      </c>
      <c r="F34" s="563">
        <v>1.8241066033178481</v>
      </c>
      <c r="G34" s="755">
        <v>275332</v>
      </c>
      <c r="H34" s="563">
        <v>47.672987119573776</v>
      </c>
      <c r="I34" s="568"/>
      <c r="J34" s="568" t="e">
        <v>#REF!</v>
      </c>
      <c r="K34" s="565">
        <v>568293</v>
      </c>
      <c r="L34" s="563">
        <v>98.398387652521109</v>
      </c>
      <c r="M34" s="565">
        <v>577543</v>
      </c>
      <c r="N34" s="94" t="s">
        <v>3282</v>
      </c>
      <c r="O34" s="95">
        <v>75801</v>
      </c>
      <c r="P34" s="95">
        <v>76442</v>
      </c>
      <c r="Q34">
        <v>77101</v>
      </c>
      <c r="R34" s="95">
        <v>77759</v>
      </c>
      <c r="S34" s="95">
        <v>61280</v>
      </c>
      <c r="T34" s="95">
        <v>62482</v>
      </c>
      <c r="U34" s="95">
        <v>63692</v>
      </c>
      <c r="V34" s="612">
        <v>64672</v>
      </c>
      <c r="W34" s="666">
        <v>65228</v>
      </c>
      <c r="Z34" s="747"/>
      <c r="AA34" s="747"/>
      <c r="AB34" s="747"/>
    </row>
    <row r="35" spans="2:29" ht="20.100000000000001" customHeight="1">
      <c r="B35" s="562" t="s">
        <v>3283</v>
      </c>
      <c r="C35" s="755">
        <v>558771</v>
      </c>
      <c r="D35" s="563">
        <v>56.550560626501003</v>
      </c>
      <c r="E35" s="755">
        <v>16888</v>
      </c>
      <c r="F35" s="563">
        <v>1.7091543187823792</v>
      </c>
      <c r="G35" s="755">
        <v>463176</v>
      </c>
      <c r="H35" s="563">
        <v>46.875844431332744</v>
      </c>
      <c r="I35" s="568"/>
      <c r="J35" s="568" t="e">
        <v>#REF!</v>
      </c>
      <c r="K35" s="565">
        <v>1038835</v>
      </c>
      <c r="L35" s="563">
        <v>105.13555937661611</v>
      </c>
      <c r="M35" s="565">
        <v>988091</v>
      </c>
      <c r="N35" s="94" t="s">
        <v>3284</v>
      </c>
      <c r="O35" s="95">
        <v>2051022</v>
      </c>
      <c r="P35" s="95">
        <v>2061079</v>
      </c>
      <c r="Q35">
        <v>2071016</v>
      </c>
      <c r="R35" s="95">
        <v>2080938</v>
      </c>
      <c r="S35" s="95">
        <v>2184837</v>
      </c>
      <c r="T35" s="95">
        <v>2237587</v>
      </c>
      <c r="U35" s="95">
        <v>2280908</v>
      </c>
      <c r="V35" s="612">
        <v>2306455</v>
      </c>
      <c r="W35" s="666">
        <v>2324090</v>
      </c>
      <c r="Z35" s="747"/>
      <c r="AA35" s="747"/>
      <c r="AB35" s="747"/>
    </row>
    <row r="36" spans="2:29" ht="20.100000000000001" customHeight="1">
      <c r="B36" s="562" t="s">
        <v>3285</v>
      </c>
      <c r="C36" s="755">
        <v>40179</v>
      </c>
      <c r="D36" s="563">
        <v>61.189711100619839</v>
      </c>
      <c r="E36" s="755">
        <v>940</v>
      </c>
      <c r="F36" s="563">
        <v>1.4315520155947794</v>
      </c>
      <c r="G36" s="755">
        <v>18967</v>
      </c>
      <c r="H36" s="563">
        <v>28.885369233815084</v>
      </c>
      <c r="I36" s="568"/>
      <c r="J36" s="568" t="e">
        <v>#REF!</v>
      </c>
      <c r="K36" s="565">
        <v>60086</v>
      </c>
      <c r="L36" s="563">
        <v>91.50663235002969</v>
      </c>
      <c r="M36" s="565">
        <v>65663</v>
      </c>
      <c r="N36" s="94" t="s">
        <v>3286</v>
      </c>
      <c r="O36" s="95">
        <v>843202</v>
      </c>
      <c r="P36" s="95">
        <v>851515</v>
      </c>
      <c r="Q36">
        <v>859913</v>
      </c>
      <c r="R36" s="95">
        <v>868438</v>
      </c>
      <c r="S36" s="95">
        <v>904863</v>
      </c>
      <c r="T36" s="95">
        <v>928984</v>
      </c>
      <c r="U36" s="95">
        <v>949252</v>
      </c>
      <c r="V36" s="612">
        <v>962457</v>
      </c>
      <c r="W36" s="666">
        <v>972350</v>
      </c>
      <c r="Z36" s="747"/>
      <c r="AA36" s="747"/>
      <c r="AB36" s="747"/>
    </row>
    <row r="37" spans="2:29" ht="20.100000000000001" customHeight="1">
      <c r="B37" s="562" t="s">
        <v>3287</v>
      </c>
      <c r="C37" s="755">
        <v>1094371</v>
      </c>
      <c r="D37" s="563">
        <v>46.754864125756143</v>
      </c>
      <c r="E37" s="755">
        <v>67674</v>
      </c>
      <c r="F37" s="563">
        <v>2.8912395109578206</v>
      </c>
      <c r="G37" s="755">
        <v>1085134</v>
      </c>
      <c r="H37" s="563">
        <v>46.36023133675716</v>
      </c>
      <c r="I37" s="568">
        <v>387</v>
      </c>
      <c r="J37" s="568" t="e">
        <v>#REF!</v>
      </c>
      <c r="K37" s="565">
        <v>2247179</v>
      </c>
      <c r="L37" s="563">
        <v>96.006334973471112</v>
      </c>
      <c r="M37" s="565">
        <v>2340657</v>
      </c>
      <c r="N37" s="94" t="s">
        <v>3288</v>
      </c>
      <c r="O37" s="95">
        <v>1404262</v>
      </c>
      <c r="P37" s="95">
        <v>1408272</v>
      </c>
      <c r="Q37">
        <v>1412220</v>
      </c>
      <c r="R37" s="95">
        <v>1416124</v>
      </c>
      <c r="S37" s="95">
        <v>1330187</v>
      </c>
      <c r="T37" s="95">
        <v>1335313</v>
      </c>
      <c r="U37" s="95">
        <v>1339998</v>
      </c>
      <c r="V37" s="612">
        <v>1343898</v>
      </c>
      <c r="W37" s="666">
        <v>1346935</v>
      </c>
      <c r="Z37" s="747"/>
      <c r="AA37" s="747"/>
      <c r="AB37" s="747"/>
    </row>
    <row r="38" spans="2:29" ht="20.100000000000001" customHeight="1">
      <c r="B38" s="562" t="s">
        <v>3289</v>
      </c>
      <c r="C38" s="755">
        <v>157980</v>
      </c>
      <c r="D38" s="563">
        <v>16.143618733464745</v>
      </c>
      <c r="E38" s="755">
        <v>22088</v>
      </c>
      <c r="F38" s="563">
        <v>2.2571227407568637</v>
      </c>
      <c r="G38" s="755">
        <v>794368</v>
      </c>
      <c r="H38" s="563">
        <v>81.174668477433372</v>
      </c>
      <c r="I38" s="568">
        <v>4</v>
      </c>
      <c r="J38" s="568" t="e">
        <v>#REF!</v>
      </c>
      <c r="K38" s="565">
        <v>974436</v>
      </c>
      <c r="L38" s="563">
        <v>99.575409951654976</v>
      </c>
      <c r="M38" s="565">
        <v>978591</v>
      </c>
      <c r="N38" s="94" t="s">
        <v>3290</v>
      </c>
      <c r="O38" s="95">
        <v>4566875</v>
      </c>
      <c r="P38" s="95">
        <v>4613684</v>
      </c>
      <c r="Q38">
        <v>4660741</v>
      </c>
      <c r="R38" s="95">
        <v>4708262</v>
      </c>
      <c r="S38" s="95">
        <v>4475886</v>
      </c>
      <c r="T38" s="95">
        <v>4506768</v>
      </c>
      <c r="U38" s="95">
        <v>4532152</v>
      </c>
      <c r="V38" s="612">
        <v>4556752</v>
      </c>
      <c r="W38" s="666">
        <v>4589278</v>
      </c>
      <c r="Z38" s="747"/>
      <c r="AA38" s="747"/>
      <c r="AB38" s="747"/>
    </row>
    <row r="39" spans="2:29" ht="20.100000000000001" customHeight="1">
      <c r="B39" s="562" t="s">
        <v>3291</v>
      </c>
      <c r="C39" s="755">
        <v>491729</v>
      </c>
      <c r="D39" s="563">
        <v>36.422751581411191</v>
      </c>
      <c r="E39" s="755">
        <v>26413</v>
      </c>
      <c r="F39" s="563">
        <v>1.956431566004474</v>
      </c>
      <c r="G39" s="755">
        <v>786532</v>
      </c>
      <c r="H39" s="563">
        <v>58.259040338947898</v>
      </c>
      <c r="I39" s="568"/>
      <c r="J39" s="568" t="e">
        <v>#REF!</v>
      </c>
      <c r="K39" s="565">
        <v>1304674</v>
      </c>
      <c r="L39" s="563">
        <v>96.638223486363572</v>
      </c>
      <c r="M39" s="565">
        <v>1350060</v>
      </c>
      <c r="N39" s="94" t="s">
        <v>3292</v>
      </c>
      <c r="O39" s="95">
        <v>43240</v>
      </c>
      <c r="P39" s="95">
        <v>43665</v>
      </c>
      <c r="Q39">
        <v>44079</v>
      </c>
      <c r="R39" s="95">
        <v>44500</v>
      </c>
      <c r="S39" s="95">
        <v>40797</v>
      </c>
      <c r="T39" s="95">
        <v>42721</v>
      </c>
      <c r="U39" s="95">
        <v>44712</v>
      </c>
      <c r="V39" s="612">
        <v>46808</v>
      </c>
      <c r="W39" s="666">
        <v>48932</v>
      </c>
      <c r="Z39" s="747"/>
      <c r="AA39" s="747"/>
      <c r="AB39" s="747"/>
    </row>
    <row r="40" spans="2:29" ht="20.100000000000001" customHeight="1">
      <c r="B40" s="562" t="s">
        <v>3293</v>
      </c>
      <c r="C40" s="755">
        <v>2459430</v>
      </c>
      <c r="D40" s="563">
        <v>53.209860730935418</v>
      </c>
      <c r="E40" s="755">
        <v>60257</v>
      </c>
      <c r="F40" s="563">
        <v>1.3036624657192828</v>
      </c>
      <c r="G40" s="755">
        <v>2066138</v>
      </c>
      <c r="H40" s="563">
        <v>44.700973490155626</v>
      </c>
      <c r="I40" s="568"/>
      <c r="J40" s="568" t="e">
        <v>#REF!</v>
      </c>
      <c r="K40" s="565">
        <v>4585825</v>
      </c>
      <c r="L40" s="563">
        <v>99.214496686810321</v>
      </c>
      <c r="M40" s="565">
        <v>4622132</v>
      </c>
      <c r="N40" s="94" t="s">
        <v>3294</v>
      </c>
      <c r="O40" s="95">
        <v>70260</v>
      </c>
      <c r="P40" s="95">
        <v>71974</v>
      </c>
      <c r="Q40">
        <v>73702</v>
      </c>
      <c r="R40" s="95">
        <v>75468</v>
      </c>
      <c r="S40" s="95">
        <v>107808</v>
      </c>
      <c r="T40" s="95">
        <v>110599</v>
      </c>
      <c r="U40" s="95">
        <v>112958</v>
      </c>
      <c r="V40" s="614">
        <v>114557</v>
      </c>
      <c r="W40" s="667">
        <v>115778</v>
      </c>
      <c r="Z40" s="747"/>
      <c r="AA40" s="747"/>
      <c r="AB40" s="747"/>
    </row>
    <row r="41" spans="2:29" ht="409.6" hidden="1" customHeight="1">
      <c r="B41" s="562" t="s">
        <v>3295</v>
      </c>
      <c r="C41" s="755">
        <v>4069</v>
      </c>
      <c r="D41" s="563" t="e">
        <v>#DIV/0!</v>
      </c>
      <c r="E41" s="755">
        <v>1083</v>
      </c>
      <c r="F41" s="563" t="e">
        <v>#DIV/0!</v>
      </c>
      <c r="G41" s="755">
        <v>28586</v>
      </c>
      <c r="H41" s="563" t="e">
        <v>#DIV/0!</v>
      </c>
      <c r="K41" s="565">
        <v>33738</v>
      </c>
      <c r="L41" s="563" t="e">
        <v>#DIV/0!</v>
      </c>
      <c r="M41" s="565"/>
      <c r="Z41" s="747"/>
      <c r="AA41" s="747"/>
      <c r="AB41" s="747"/>
      <c r="AC41" s="748">
        <v>981727</v>
      </c>
    </row>
    <row r="42" spans="2:29" ht="23.25" customHeight="1">
      <c r="B42" s="562" t="s">
        <v>3292</v>
      </c>
      <c r="C42" s="755">
        <v>4006</v>
      </c>
      <c r="D42" s="563">
        <v>7.8344708896407402</v>
      </c>
      <c r="E42" s="755">
        <v>1083</v>
      </c>
      <c r="F42" s="563">
        <v>2.1180059843936401</v>
      </c>
      <c r="G42" s="755">
        <v>27599</v>
      </c>
      <c r="H42" s="563">
        <v>53.974928128605789</v>
      </c>
      <c r="K42" s="565">
        <v>32688</v>
      </c>
      <c r="L42" s="563">
        <v>63.927405002640171</v>
      </c>
      <c r="M42" s="565">
        <v>51133</v>
      </c>
      <c r="Z42" s="747"/>
      <c r="AA42" s="747"/>
      <c r="AB42" s="747"/>
      <c r="AC42" s="748"/>
    </row>
    <row r="43" spans="2:29" ht="15.75" customHeight="1">
      <c r="B43" s="562" t="s">
        <v>3296</v>
      </c>
      <c r="C43" s="755">
        <v>10146</v>
      </c>
      <c r="D43" s="563">
        <v>8.6759474620331094</v>
      </c>
      <c r="E43" s="755">
        <v>1404</v>
      </c>
      <c r="F43" s="563">
        <v>1.2005746340128609</v>
      </c>
      <c r="G43" s="755">
        <v>71164</v>
      </c>
      <c r="H43" s="563">
        <v>60.853057873854155</v>
      </c>
      <c r="K43" s="565">
        <v>82714</v>
      </c>
      <c r="L43" s="563">
        <v>70.729579969900129</v>
      </c>
      <c r="M43" s="565">
        <v>116944</v>
      </c>
      <c r="Z43" s="747"/>
      <c r="AA43" s="747"/>
      <c r="AB43" s="747"/>
    </row>
    <row r="44" spans="2:29" ht="15.75" customHeight="1">
      <c r="B44" s="750"/>
      <c r="C44" s="751"/>
      <c r="D44" s="751"/>
      <c r="E44" s="751"/>
      <c r="F44" s="751"/>
      <c r="G44" s="751"/>
      <c r="H44" s="751"/>
      <c r="K44" s="752"/>
      <c r="M44" s="748"/>
      <c r="Z44" s="747"/>
      <c r="AA44" s="747"/>
      <c r="AB44" s="747"/>
    </row>
    <row r="45" spans="2:29" ht="22.5">
      <c r="B45" s="219" t="s">
        <v>426</v>
      </c>
      <c r="C45" s="1001" t="s">
        <v>3297</v>
      </c>
      <c r="D45" s="1001"/>
      <c r="E45" s="93"/>
      <c r="F45" s="767">
        <v>44958</v>
      </c>
      <c r="Z45" s="747"/>
      <c r="AA45" s="747"/>
      <c r="AB45" s="747"/>
    </row>
    <row r="46" spans="2:29" ht="17.25" customHeight="1">
      <c r="B46" s="221"/>
      <c r="C46" s="1002" t="s">
        <v>611</v>
      </c>
      <c r="D46" s="1001"/>
      <c r="Z46" s="747"/>
      <c r="AA46" s="747"/>
      <c r="AB46" s="747"/>
    </row>
    <row r="47" spans="2:29" ht="23.25" customHeight="1">
      <c r="B47" s="222" t="s">
        <v>428</v>
      </c>
      <c r="C47" s="1003" t="s">
        <v>3298</v>
      </c>
      <c r="D47" s="1003"/>
      <c r="Z47" s="749"/>
      <c r="AA47" s="747"/>
      <c r="AB47" s="749"/>
    </row>
    <row r="48" spans="2:29" ht="14.25">
      <c r="Z48" s="749"/>
      <c r="AA48" s="747"/>
      <c r="AB48" s="749"/>
    </row>
    <row r="49" spans="26:28" ht="14.25">
      <c r="Z49" s="749"/>
      <c r="AA49" s="747"/>
      <c r="AB49" s="749"/>
    </row>
    <row r="50" spans="26:28" ht="14.25">
      <c r="Z50" s="747"/>
      <c r="AA50" s="747"/>
      <c r="AB50" s="747"/>
    </row>
    <row r="51" spans="26:28" ht="14.25">
      <c r="Z51" s="747"/>
      <c r="AA51" s="747"/>
      <c r="AB51" s="747"/>
    </row>
    <row r="52" spans="26:28" ht="14.25">
      <c r="Z52" s="747"/>
      <c r="AA52" s="747"/>
      <c r="AB52" s="747"/>
    </row>
    <row r="53" spans="26:28" ht="14.25">
      <c r="AA53" s="747"/>
      <c r="AB53" s="747"/>
    </row>
    <row r="54" spans="26:28" ht="14.25">
      <c r="Z54" s="747"/>
      <c r="AA54" s="747"/>
      <c r="AB54" s="747"/>
    </row>
  </sheetData>
  <sheetProtection autoFilter="0"/>
  <mergeCells count="5">
    <mergeCell ref="B4:K4"/>
    <mergeCell ref="B2:L2"/>
    <mergeCell ref="C45:D45"/>
    <mergeCell ref="C46:D46"/>
    <mergeCell ref="C47:D47"/>
  </mergeCells>
  <pageMargins left="0.25" right="0.25" top="0.75" bottom="0.75" header="0.3" footer="0.3"/>
  <pageSetup paperSize="9" scale="41" orientation="portrait" horizontalDpi="300" verticalDpi="300" r:id="rId1"/>
  <headerFooter alignWithMargins="0">
    <oddFooter>&amp;L&amp;"Tahoma"&amp;9Reporte generado el  &amp;C&amp;R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CDBD-B3A4-4DA1-83BA-CE5BCD0D2FB1}">
  <sheetPr>
    <tabColor theme="6"/>
  </sheetPr>
  <dimension ref="A1:Q20"/>
  <sheetViews>
    <sheetView zoomScale="90" zoomScaleNormal="90" zoomScaleSheetLayoutView="90" workbookViewId="0">
      <pane xSplit="3" ySplit="4" topLeftCell="D7" activePane="bottomRight" state="frozen"/>
      <selection pane="bottomRight" activeCell="P30" sqref="P30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hidden="1" customWidth="1"/>
    <col min="2" max="2" width="31.5703125" customWidth="1"/>
    <col min="3" max="3" width="15.28515625" style="98" customWidth="1"/>
    <col min="4" max="4" width="11.140625" style="98" bestFit="1" customWidth="1"/>
    <col min="5" max="5" width="11.28515625" style="98" bestFit="1" customWidth="1"/>
    <col min="6" max="6" width="12.28515625" style="98" customWidth="1"/>
    <col min="7" max="7" width="11.28515625" style="98" bestFit="1" customWidth="1"/>
    <col min="8" max="8" width="17.28515625" style="98" customWidth="1"/>
    <col min="9" max="12" width="11.28515625" style="98" customWidth="1"/>
    <col min="13" max="13" width="11.140625" style="98" bestFit="1" customWidth="1"/>
    <col min="14" max="14" width="11.28515625" style="98" customWidth="1"/>
    <col min="15" max="15" width="10.140625" style="98" bestFit="1" customWidth="1"/>
    <col min="16" max="16" width="11.28515625" style="98" bestFit="1" customWidth="1"/>
    <col min="17" max="17" width="12.7109375" style="98" customWidth="1"/>
  </cols>
  <sheetData>
    <row r="1" spans="1:17" s="6" customFormat="1" ht="51.75" customHeight="1" thickBot="1">
      <c r="A1" s="567"/>
      <c r="B1" s="566" t="s">
        <v>268</v>
      </c>
      <c r="C1" s="702" t="s">
        <v>3299</v>
      </c>
      <c r="D1" s="822" t="s">
        <v>3300</v>
      </c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12" t="s">
        <v>271</v>
      </c>
    </row>
    <row r="2" spans="1:17" ht="47.25" customHeight="1">
      <c r="A2" s="825" t="s">
        <v>272</v>
      </c>
      <c r="B2" s="825" t="s">
        <v>273</v>
      </c>
      <c r="C2" s="441" t="s">
        <v>274</v>
      </c>
      <c r="D2" s="815" t="s">
        <v>275</v>
      </c>
      <c r="E2" s="816"/>
      <c r="F2" s="815" t="s">
        <v>276</v>
      </c>
      <c r="G2" s="816"/>
      <c r="H2" s="710" t="s">
        <v>3301</v>
      </c>
      <c r="I2" s="710"/>
      <c r="J2" s="815" t="s">
        <v>280</v>
      </c>
      <c r="K2" s="816"/>
      <c r="L2" s="710" t="s">
        <v>3302</v>
      </c>
      <c r="M2" s="815" t="s">
        <v>3303</v>
      </c>
      <c r="N2" s="816"/>
      <c r="O2" s="815" t="s">
        <v>278</v>
      </c>
      <c r="P2" s="816"/>
      <c r="Q2" s="813"/>
    </row>
    <row r="3" spans="1:17" ht="43.5" customHeight="1" outlineLevel="1" thickBot="1">
      <c r="A3" s="826"/>
      <c r="B3" s="826"/>
      <c r="C3" s="495" t="s">
        <v>3304</v>
      </c>
      <c r="D3" s="496" t="s">
        <v>282</v>
      </c>
      <c r="E3" s="497" t="s">
        <v>283</v>
      </c>
      <c r="F3" s="496" t="s">
        <v>282</v>
      </c>
      <c r="G3" s="497" t="s">
        <v>283</v>
      </c>
      <c r="H3" s="714"/>
      <c r="I3" s="714"/>
      <c r="J3" s="496" t="s">
        <v>280</v>
      </c>
      <c r="K3" s="497" t="s">
        <v>286</v>
      </c>
      <c r="L3" s="714"/>
      <c r="M3" s="496" t="s">
        <v>282</v>
      </c>
      <c r="N3" s="497" t="s">
        <v>283</v>
      </c>
      <c r="O3" s="496" t="s">
        <v>282</v>
      </c>
      <c r="P3" s="497" t="s">
        <v>283</v>
      </c>
      <c r="Q3" s="814"/>
    </row>
    <row r="4" spans="1:17" s="21" customFormat="1" ht="18.75" outlineLevel="1" thickBot="1">
      <c r="A4" s="456"/>
      <c r="B4" s="457" t="s">
        <v>287</v>
      </c>
      <c r="C4" s="458">
        <v>6994792</v>
      </c>
      <c r="D4" s="458">
        <v>2720990</v>
      </c>
      <c r="E4" s="460">
        <v>0.38900227483533462</v>
      </c>
      <c r="F4" s="458">
        <v>4083123</v>
      </c>
      <c r="G4" s="461">
        <v>0.58373758647862584</v>
      </c>
      <c r="H4" s="459">
        <v>200985</v>
      </c>
      <c r="I4" s="715">
        <v>2.8733520596466628E-2</v>
      </c>
      <c r="J4" s="459">
        <v>6804113</v>
      </c>
      <c r="K4" s="609">
        <v>0.99687596142958934</v>
      </c>
      <c r="L4" s="718"/>
      <c r="M4" s="459">
        <v>105468</v>
      </c>
      <c r="N4" s="461">
        <v>1.507807523082888E-2</v>
      </c>
      <c r="O4" s="459">
        <v>95517</v>
      </c>
      <c r="P4" s="461">
        <v>1.3655445365637748E-2</v>
      </c>
      <c r="Q4" s="458">
        <v>190679</v>
      </c>
    </row>
    <row r="5" spans="1:17" ht="12.75" outlineLevel="2">
      <c r="A5" s="451"/>
      <c r="B5" s="452" t="s">
        <v>288</v>
      </c>
      <c r="C5" s="453">
        <v>112081</v>
      </c>
      <c r="D5" s="453">
        <v>62672</v>
      </c>
      <c r="E5" s="712">
        <v>0.55916703098651865</v>
      </c>
      <c r="F5" s="453">
        <v>26913</v>
      </c>
      <c r="G5" s="713">
        <v>0.24012098393126399</v>
      </c>
      <c r="H5" s="453">
        <v>4417</v>
      </c>
      <c r="I5" s="716">
        <v>3.9408998849046674E-2</v>
      </c>
      <c r="J5" s="453">
        <v>89585</v>
      </c>
      <c r="K5" s="717">
        <v>83.86970137668294</v>
      </c>
      <c r="L5" s="717">
        <v>16.13029862331706</v>
      </c>
      <c r="M5" s="453">
        <v>1759</v>
      </c>
      <c r="N5" s="682">
        <v>1.5694007012785397E-2</v>
      </c>
      <c r="O5" s="453">
        <v>2658</v>
      </c>
      <c r="P5" s="682">
        <v>2.3714991836261277E-2</v>
      </c>
      <c r="Q5" s="455">
        <v>22496</v>
      </c>
    </row>
    <row r="6" spans="1:17" ht="12.75" outlineLevel="2">
      <c r="A6" s="444"/>
      <c r="B6" s="444" t="s">
        <v>295</v>
      </c>
      <c r="C6" s="453">
        <v>273045</v>
      </c>
      <c r="D6" s="453">
        <v>225161</v>
      </c>
      <c r="E6" s="712">
        <v>0.82462963980296289</v>
      </c>
      <c r="F6" s="453">
        <v>37230</v>
      </c>
      <c r="G6" s="713">
        <v>0.13635115090919078</v>
      </c>
      <c r="H6" s="453">
        <v>6539</v>
      </c>
      <c r="I6" s="716">
        <v>2.3948433408412531E-2</v>
      </c>
      <c r="J6" s="453">
        <v>262391</v>
      </c>
      <c r="K6" s="717">
        <v>98.492922412056615</v>
      </c>
      <c r="L6" s="717">
        <v>1.5070775879433853</v>
      </c>
      <c r="M6" s="453">
        <v>4121</v>
      </c>
      <c r="N6" s="682">
        <v>1.5092750279257997E-2</v>
      </c>
      <c r="O6" s="453">
        <v>2418</v>
      </c>
      <c r="P6" s="682">
        <v>8.8556831291545356E-3</v>
      </c>
      <c r="Q6" s="455">
        <v>10654</v>
      </c>
    </row>
    <row r="7" spans="1:17" ht="12.75" outlineLevel="1">
      <c r="A7" s="444"/>
      <c r="B7" s="444" t="s">
        <v>306</v>
      </c>
      <c r="C7" s="453">
        <v>550634</v>
      </c>
      <c r="D7" s="453">
        <v>402473</v>
      </c>
      <c r="E7" s="712">
        <v>0.73092653196133917</v>
      </c>
      <c r="F7" s="453">
        <v>197386</v>
      </c>
      <c r="G7" s="713">
        <v>0.3584704177366454</v>
      </c>
      <c r="H7" s="453">
        <v>19769</v>
      </c>
      <c r="I7" s="716">
        <v>3.5902250859917842E-2</v>
      </c>
      <c r="J7" s="453">
        <v>599859</v>
      </c>
      <c r="K7" s="717">
        <v>100</v>
      </c>
      <c r="L7" s="717">
        <v>0</v>
      </c>
      <c r="M7" s="453">
        <v>9690</v>
      </c>
      <c r="N7" s="682">
        <v>1.7597896243239611E-2</v>
      </c>
      <c r="O7" s="453">
        <v>10079</v>
      </c>
      <c r="P7" s="682">
        <v>1.8304354616678228E-2</v>
      </c>
      <c r="Q7" s="455">
        <v>-49225</v>
      </c>
    </row>
    <row r="8" spans="1:17" ht="12.75" outlineLevel="2">
      <c r="A8" s="444"/>
      <c r="B8" s="444" t="s">
        <v>318</v>
      </c>
      <c r="C8" s="453">
        <v>211845</v>
      </c>
      <c r="D8" s="453">
        <v>141712</v>
      </c>
      <c r="E8" s="712">
        <v>0.66894191507942125</v>
      </c>
      <c r="F8" s="453">
        <v>40430</v>
      </c>
      <c r="G8" s="713">
        <v>0.19084708159267388</v>
      </c>
      <c r="H8" s="453">
        <v>4330</v>
      </c>
      <c r="I8" s="716">
        <v>2.0439472255658619E-2</v>
      </c>
      <c r="J8" s="453">
        <v>182142</v>
      </c>
      <c r="K8" s="717">
        <v>88.022846892775377</v>
      </c>
      <c r="L8" s="717">
        <v>11.977153107224623</v>
      </c>
      <c r="M8" s="453">
        <v>3206</v>
      </c>
      <c r="N8" s="682">
        <v>1.513370624749227E-2</v>
      </c>
      <c r="O8" s="453">
        <v>1124</v>
      </c>
      <c r="P8" s="682">
        <v>5.3057660081663478E-3</v>
      </c>
      <c r="Q8" s="455">
        <v>29703</v>
      </c>
    </row>
    <row r="9" spans="1:17" ht="12.75" outlineLevel="2">
      <c r="A9" s="444"/>
      <c r="B9" s="444" t="s">
        <v>329</v>
      </c>
      <c r="C9" s="453">
        <v>222495</v>
      </c>
      <c r="D9" s="453">
        <v>151314</v>
      </c>
      <c r="E9" s="712">
        <v>0.68007820400458441</v>
      </c>
      <c r="F9" s="453">
        <v>35652</v>
      </c>
      <c r="G9" s="713">
        <v>0.16023730870356637</v>
      </c>
      <c r="H9" s="453">
        <v>5797</v>
      </c>
      <c r="I9" s="716">
        <v>2.6054518079057957E-2</v>
      </c>
      <c r="J9" s="453">
        <v>186966</v>
      </c>
      <c r="K9" s="717">
        <v>86.637003078720866</v>
      </c>
      <c r="L9" s="717">
        <v>13.362996921279134</v>
      </c>
      <c r="M9" s="453">
        <v>4277</v>
      </c>
      <c r="N9" s="682">
        <v>1.9222903885480574E-2</v>
      </c>
      <c r="O9" s="453">
        <v>1520</v>
      </c>
      <c r="P9" s="682">
        <v>6.8316141935773839E-3</v>
      </c>
      <c r="Q9" s="455">
        <v>35529</v>
      </c>
    </row>
    <row r="10" spans="1:17" ht="12.75" outlineLevel="2">
      <c r="A10" s="444"/>
      <c r="B10" s="444" t="s">
        <v>349</v>
      </c>
      <c r="C10" s="453">
        <v>260186</v>
      </c>
      <c r="D10" s="453">
        <v>141379</v>
      </c>
      <c r="E10" s="712">
        <v>0.54337666131152329</v>
      </c>
      <c r="F10" s="453">
        <v>84964</v>
      </c>
      <c r="G10" s="713">
        <v>0.32655100581891416</v>
      </c>
      <c r="H10" s="453">
        <v>6046</v>
      </c>
      <c r="I10" s="716">
        <v>2.3237222602292208E-2</v>
      </c>
      <c r="J10" s="453">
        <v>226343</v>
      </c>
      <c r="K10" s="717">
        <v>89.316488973272968</v>
      </c>
      <c r="L10" s="717">
        <v>10.683511026727032</v>
      </c>
      <c r="M10" s="453">
        <v>4255</v>
      </c>
      <c r="N10" s="682">
        <v>1.6353685440415704E-2</v>
      </c>
      <c r="O10" s="453">
        <v>1791</v>
      </c>
      <c r="P10" s="682">
        <v>6.8835371618765039E-3</v>
      </c>
      <c r="Q10" s="455">
        <v>33843</v>
      </c>
    </row>
    <row r="11" spans="1:17" ht="12.75" outlineLevel="2">
      <c r="A11" s="444"/>
      <c r="B11" s="444" t="s">
        <v>367</v>
      </c>
      <c r="C11" s="453">
        <v>728581</v>
      </c>
      <c r="D11" s="453">
        <v>277406</v>
      </c>
      <c r="E11" s="712">
        <v>0.38074833134545094</v>
      </c>
      <c r="F11" s="453">
        <v>415188</v>
      </c>
      <c r="G11" s="713">
        <v>0.56985839597793519</v>
      </c>
      <c r="H11" s="453">
        <v>14077</v>
      </c>
      <c r="I11" s="716">
        <v>1.932111872255796E-2</v>
      </c>
      <c r="J11" s="453">
        <v>692594</v>
      </c>
      <c r="K11" s="717">
        <v>96.992784604594405</v>
      </c>
      <c r="L11" s="717">
        <v>3.0072153954055949</v>
      </c>
      <c r="M11" s="453">
        <v>9073</v>
      </c>
      <c r="N11" s="682">
        <v>1.2452973657012742E-2</v>
      </c>
      <c r="O11" s="453">
        <v>5004</v>
      </c>
      <c r="P11" s="682">
        <v>6.8681450655452177E-3</v>
      </c>
      <c r="Q11" s="455">
        <v>35987</v>
      </c>
    </row>
    <row r="12" spans="1:17" ht="12.75" outlineLevel="2">
      <c r="A12" s="444"/>
      <c r="B12" s="444" t="s">
        <v>391</v>
      </c>
      <c r="C12" s="453">
        <v>388050</v>
      </c>
      <c r="D12" s="453">
        <v>213306</v>
      </c>
      <c r="E12" s="712">
        <v>0.54968689601855436</v>
      </c>
      <c r="F12" s="453">
        <v>87772</v>
      </c>
      <c r="G12" s="713">
        <v>0.22618734699136708</v>
      </c>
      <c r="H12" s="453">
        <v>9390</v>
      </c>
      <c r="I12" s="716">
        <v>2.4197912640123696E-2</v>
      </c>
      <c r="J12" s="453">
        <v>301078</v>
      </c>
      <c r="K12" s="717">
        <v>80.007215565004515</v>
      </c>
      <c r="L12" s="717">
        <v>19.992784434995485</v>
      </c>
      <c r="M12" s="453">
        <v>6122</v>
      </c>
      <c r="N12" s="682">
        <v>1.5776317484860199E-2</v>
      </c>
      <c r="O12" s="453">
        <v>3268</v>
      </c>
      <c r="P12" s="682">
        <v>8.421595155263497E-3</v>
      </c>
      <c r="Q12" s="455">
        <v>86972</v>
      </c>
    </row>
    <row r="13" spans="1:17" s="21" customFormat="1" ht="12.75" outlineLevel="1">
      <c r="A13" s="444"/>
      <c r="B13" s="444" t="s">
        <v>415</v>
      </c>
      <c r="C13" s="453">
        <v>4247875</v>
      </c>
      <c r="D13" s="453">
        <v>1105567</v>
      </c>
      <c r="E13" s="712">
        <v>0.26026354353647413</v>
      </c>
      <c r="F13" s="453">
        <v>3157588</v>
      </c>
      <c r="G13" s="713">
        <v>0.74333354912750493</v>
      </c>
      <c r="H13" s="453">
        <v>130620</v>
      </c>
      <c r="I13" s="716">
        <v>3.0749492393255452E-2</v>
      </c>
      <c r="J13" s="453">
        <v>4263155</v>
      </c>
      <c r="K13" s="717">
        <v>100</v>
      </c>
      <c r="L13" s="717">
        <v>0</v>
      </c>
      <c r="M13" s="453">
        <v>62965</v>
      </c>
      <c r="N13" s="682">
        <v>1.4822705470382251E-2</v>
      </c>
      <c r="O13" s="453">
        <v>67655</v>
      </c>
      <c r="P13" s="682">
        <v>1.59267869228732E-2</v>
      </c>
      <c r="Q13" s="455">
        <v>-15280</v>
      </c>
    </row>
    <row r="14" spans="1:17" ht="15" customHeight="1">
      <c r="C14" s="277"/>
      <c r="D14" s="277"/>
      <c r="F14" s="277"/>
      <c r="M14" s="277"/>
      <c r="O14" s="277"/>
    </row>
    <row r="15" spans="1:17" ht="15" customHeight="1">
      <c r="A15" s="219" t="s">
        <v>426</v>
      </c>
      <c r="B15" s="817" t="s">
        <v>3305</v>
      </c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</row>
    <row r="16" spans="1:17" ht="15" customHeight="1">
      <c r="A16" s="221"/>
      <c r="B16" s="817" t="s">
        <v>611</v>
      </c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139"/>
    </row>
    <row r="17" spans="1:17" ht="15" customHeight="1">
      <c r="A17" s="222" t="s">
        <v>428</v>
      </c>
      <c r="B17" s="820" t="s">
        <v>429</v>
      </c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139"/>
    </row>
    <row r="18" spans="1:17" ht="15" customHeight="1">
      <c r="C18" s="97"/>
    </row>
    <row r="19" spans="1:17" ht="15" customHeight="1">
      <c r="B19" s="22"/>
    </row>
    <row r="20" spans="1:17" ht="15" customHeight="1"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</sheetData>
  <sheetProtection autoFilter="0"/>
  <mergeCells count="12">
    <mergeCell ref="B15:P15"/>
    <mergeCell ref="B16:P16"/>
    <mergeCell ref="B17:P17"/>
    <mergeCell ref="D1:P1"/>
    <mergeCell ref="Q1:Q3"/>
    <mergeCell ref="O2:P2"/>
    <mergeCell ref="A2:A3"/>
    <mergeCell ref="B2:B3"/>
    <mergeCell ref="D2:E2"/>
    <mergeCell ref="F2:G2"/>
    <mergeCell ref="M2:N2"/>
    <mergeCell ref="J2:K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26"/>
  <sheetViews>
    <sheetView topLeftCell="A102" workbookViewId="0">
      <selection activeCell="J132" sqref="J132"/>
    </sheetView>
  </sheetViews>
  <sheetFormatPr defaultColWidth="11.42578125" defaultRowHeight="15"/>
  <cols>
    <col min="1" max="1" width="6.7109375" style="72" customWidth="1"/>
    <col min="2" max="2" width="13.28515625" style="71" customWidth="1"/>
    <col min="3" max="4" width="11.42578125" style="71"/>
    <col min="5" max="5" width="22" style="71" customWidth="1"/>
    <col min="6" max="6" width="6.7109375" style="72" customWidth="1"/>
    <col min="7" max="7" width="19" style="71" customWidth="1"/>
    <col min="8" max="8" width="13.7109375" style="71" customWidth="1"/>
    <col min="9" max="9" width="11.42578125" style="71"/>
    <col min="10" max="10" width="19" style="71" customWidth="1"/>
    <col min="11" max="16384" width="11.42578125" style="71"/>
  </cols>
  <sheetData>
    <row r="1" spans="1:10">
      <c r="A1" s="79" t="s">
        <v>3306</v>
      </c>
      <c r="B1" s="78" t="s">
        <v>3307</v>
      </c>
      <c r="C1" s="78" t="s">
        <v>3308</v>
      </c>
      <c r="D1" s="78"/>
      <c r="E1" s="78" t="s">
        <v>3309</v>
      </c>
      <c r="F1" s="79" t="s">
        <v>3306</v>
      </c>
      <c r="G1" s="78" t="s">
        <v>3310</v>
      </c>
      <c r="H1" s="78" t="s">
        <v>3311</v>
      </c>
      <c r="I1" s="78" t="s">
        <v>3306</v>
      </c>
      <c r="J1" s="78" t="s">
        <v>3309</v>
      </c>
    </row>
    <row r="2" spans="1:10">
      <c r="A2" s="75">
        <v>2</v>
      </c>
      <c r="B2" s="76" t="s">
        <v>3312</v>
      </c>
      <c r="C2" s="76" t="s">
        <v>3313</v>
      </c>
      <c r="D2" s="76">
        <v>7</v>
      </c>
      <c r="E2" s="73" t="s">
        <v>495</v>
      </c>
      <c r="F2" s="75">
        <v>2</v>
      </c>
      <c r="G2" s="76" t="s">
        <v>8</v>
      </c>
      <c r="H2" s="76" t="s">
        <v>8</v>
      </c>
      <c r="I2" s="76">
        <v>2</v>
      </c>
      <c r="J2" s="73" t="s">
        <v>495</v>
      </c>
    </row>
    <row r="3" spans="1:10">
      <c r="A3" s="75">
        <v>4</v>
      </c>
      <c r="B3" s="74" t="s">
        <v>3312</v>
      </c>
      <c r="C3" s="74" t="s">
        <v>3313</v>
      </c>
      <c r="D3" s="74">
        <v>5</v>
      </c>
      <c r="E3" s="73" t="s">
        <v>493</v>
      </c>
      <c r="F3" s="75">
        <v>4</v>
      </c>
      <c r="G3" s="74" t="s">
        <v>10</v>
      </c>
      <c r="H3" s="74" t="s">
        <v>3314</v>
      </c>
      <c r="I3" s="74">
        <v>4</v>
      </c>
      <c r="J3" s="73" t="s">
        <v>493</v>
      </c>
    </row>
    <row r="4" spans="1:10">
      <c r="A4" s="75">
        <v>21</v>
      </c>
      <c r="B4" s="76" t="s">
        <v>3312</v>
      </c>
      <c r="C4" s="76" t="s">
        <v>3313</v>
      </c>
      <c r="D4" s="76">
        <v>7</v>
      </c>
      <c r="E4" s="73" t="s">
        <v>495</v>
      </c>
      <c r="F4" s="75">
        <v>21</v>
      </c>
      <c r="G4" s="76" t="s">
        <v>12</v>
      </c>
      <c r="H4" s="76" t="s">
        <v>3315</v>
      </c>
      <c r="I4" s="76">
        <v>21</v>
      </c>
      <c r="J4" s="73" t="s">
        <v>495</v>
      </c>
    </row>
    <row r="5" spans="1:10">
      <c r="A5" s="75">
        <v>30</v>
      </c>
      <c r="B5" s="74" t="s">
        <v>3312</v>
      </c>
      <c r="C5" s="74" t="s">
        <v>3313</v>
      </c>
      <c r="D5" s="74">
        <v>8</v>
      </c>
      <c r="E5" s="73" t="s">
        <v>496</v>
      </c>
      <c r="F5" s="75">
        <v>30</v>
      </c>
      <c r="G5" s="74" t="s">
        <v>14</v>
      </c>
      <c r="H5" s="74" t="s">
        <v>3316</v>
      </c>
      <c r="I5" s="74">
        <v>30</v>
      </c>
      <c r="J5" s="73" t="s">
        <v>496</v>
      </c>
    </row>
    <row r="6" spans="1:10">
      <c r="A6" s="75">
        <v>31</v>
      </c>
      <c r="B6" s="76" t="s">
        <v>3312</v>
      </c>
      <c r="C6" s="76" t="s">
        <v>3313</v>
      </c>
      <c r="D6" s="76">
        <v>4</v>
      </c>
      <c r="E6" s="73" t="s">
        <v>700</v>
      </c>
      <c r="F6" s="75">
        <v>31</v>
      </c>
      <c r="G6" s="76" t="s">
        <v>16</v>
      </c>
      <c r="H6" s="76" t="s">
        <v>16</v>
      </c>
      <c r="I6" s="76">
        <v>31</v>
      </c>
      <c r="J6" s="73" t="s">
        <v>700</v>
      </c>
    </row>
    <row r="7" spans="1:10">
      <c r="A7" s="75">
        <v>34</v>
      </c>
      <c r="B7" s="74" t="s">
        <v>3312</v>
      </c>
      <c r="C7" s="74" t="s">
        <v>3313</v>
      </c>
      <c r="D7" s="74">
        <v>8</v>
      </c>
      <c r="E7" s="73" t="s">
        <v>496</v>
      </c>
      <c r="F7" s="75">
        <v>34</v>
      </c>
      <c r="G7" s="74" t="s">
        <v>18</v>
      </c>
      <c r="H7" s="74" t="s">
        <v>18</v>
      </c>
      <c r="I7" s="74">
        <v>34</v>
      </c>
      <c r="J7" s="73" t="s">
        <v>496</v>
      </c>
    </row>
    <row r="8" spans="1:10">
      <c r="A8" s="75">
        <v>36</v>
      </c>
      <c r="B8" s="76" t="s">
        <v>3312</v>
      </c>
      <c r="C8" s="76" t="s">
        <v>3313</v>
      </c>
      <c r="D8" s="74">
        <v>8</v>
      </c>
      <c r="E8" s="73" t="s">
        <v>496</v>
      </c>
      <c r="F8" s="75">
        <v>36</v>
      </c>
      <c r="G8" s="76" t="s">
        <v>20</v>
      </c>
      <c r="H8" s="76" t="s">
        <v>3317</v>
      </c>
      <c r="I8" s="76">
        <v>36</v>
      </c>
      <c r="J8" s="73" t="s">
        <v>496</v>
      </c>
    </row>
    <row r="9" spans="1:10">
      <c r="A9" s="75">
        <v>38</v>
      </c>
      <c r="B9" s="74" t="s">
        <v>3312</v>
      </c>
      <c r="C9" s="74" t="s">
        <v>3313</v>
      </c>
      <c r="D9" s="74">
        <v>6</v>
      </c>
      <c r="E9" s="73" t="s">
        <v>494</v>
      </c>
      <c r="F9" s="75">
        <v>38</v>
      </c>
      <c r="G9" s="74" t="s">
        <v>22</v>
      </c>
      <c r="H9" s="74" t="s">
        <v>22</v>
      </c>
      <c r="I9" s="74">
        <v>38</v>
      </c>
      <c r="J9" s="73" t="s">
        <v>494</v>
      </c>
    </row>
    <row r="10" spans="1:10">
      <c r="A10" s="75">
        <v>40</v>
      </c>
      <c r="B10" s="76" t="s">
        <v>3312</v>
      </c>
      <c r="C10" s="76" t="s">
        <v>3313</v>
      </c>
      <c r="D10" s="76">
        <v>4</v>
      </c>
      <c r="E10" s="73" t="s">
        <v>700</v>
      </c>
      <c r="F10" s="75">
        <v>40</v>
      </c>
      <c r="G10" s="76" t="s">
        <v>24</v>
      </c>
      <c r="H10" s="76" t="s">
        <v>3318</v>
      </c>
      <c r="I10" s="76">
        <v>40</v>
      </c>
      <c r="J10" s="73" t="s">
        <v>700</v>
      </c>
    </row>
    <row r="11" spans="1:10">
      <c r="A11" s="75">
        <v>44</v>
      </c>
      <c r="B11" s="76" t="s">
        <v>3312</v>
      </c>
      <c r="C11" s="76" t="s">
        <v>3313</v>
      </c>
      <c r="D11" s="74">
        <v>5</v>
      </c>
      <c r="E11" s="73" t="s">
        <v>493</v>
      </c>
      <c r="F11" s="75">
        <v>44</v>
      </c>
      <c r="G11" s="77" t="s">
        <v>30</v>
      </c>
      <c r="H11" s="77" t="s">
        <v>29</v>
      </c>
      <c r="I11" s="76">
        <v>44</v>
      </c>
      <c r="J11" s="73" t="s">
        <v>493</v>
      </c>
    </row>
    <row r="12" spans="1:10">
      <c r="A12" s="75">
        <v>45</v>
      </c>
      <c r="B12" s="74" t="s">
        <v>3312</v>
      </c>
      <c r="C12" s="74" t="s">
        <v>3313</v>
      </c>
      <c r="D12" s="74">
        <v>3</v>
      </c>
      <c r="E12" s="73" t="s">
        <v>697</v>
      </c>
      <c r="F12" s="75">
        <v>45</v>
      </c>
      <c r="G12" s="74" t="s">
        <v>32</v>
      </c>
      <c r="H12" s="74" t="s">
        <v>3319</v>
      </c>
      <c r="I12" s="74">
        <v>45</v>
      </c>
      <c r="J12" s="73" t="s">
        <v>697</v>
      </c>
    </row>
    <row r="13" spans="1:10">
      <c r="A13" s="75">
        <v>51</v>
      </c>
      <c r="B13" s="76" t="s">
        <v>3312</v>
      </c>
      <c r="C13" s="76" t="s">
        <v>3313</v>
      </c>
      <c r="D13" s="74">
        <v>3</v>
      </c>
      <c r="E13" s="73" t="s">
        <v>697</v>
      </c>
      <c r="F13" s="75">
        <v>51</v>
      </c>
      <c r="G13" s="76" t="s">
        <v>35</v>
      </c>
      <c r="H13" s="76" t="s">
        <v>35</v>
      </c>
      <c r="I13" s="76">
        <v>51</v>
      </c>
      <c r="J13" s="73" t="s">
        <v>697</v>
      </c>
    </row>
    <row r="14" spans="1:10">
      <c r="A14" s="75">
        <v>55</v>
      </c>
      <c r="B14" s="74" t="s">
        <v>3312</v>
      </c>
      <c r="C14" s="74" t="s">
        <v>3313</v>
      </c>
      <c r="D14" s="76">
        <v>7</v>
      </c>
      <c r="E14" s="73" t="s">
        <v>495</v>
      </c>
      <c r="F14" s="75">
        <v>55</v>
      </c>
      <c r="G14" s="74" t="s">
        <v>37</v>
      </c>
      <c r="H14" s="74" t="s">
        <v>37</v>
      </c>
      <c r="I14" s="74">
        <v>55</v>
      </c>
      <c r="J14" s="73" t="s">
        <v>495</v>
      </c>
    </row>
    <row r="15" spans="1:10">
      <c r="A15" s="75">
        <v>59</v>
      </c>
      <c r="B15" s="76" t="s">
        <v>3312</v>
      </c>
      <c r="C15" s="76" t="s">
        <v>3313</v>
      </c>
      <c r="D15" s="74">
        <v>5</v>
      </c>
      <c r="E15" s="73" t="s">
        <v>493</v>
      </c>
      <c r="F15" s="75">
        <v>59</v>
      </c>
      <c r="G15" s="76" t="s">
        <v>39</v>
      </c>
      <c r="H15" s="76" t="s">
        <v>39</v>
      </c>
      <c r="I15" s="76">
        <v>59</v>
      </c>
      <c r="J15" s="73" t="s">
        <v>493</v>
      </c>
    </row>
    <row r="16" spans="1:10">
      <c r="A16" s="75">
        <v>79</v>
      </c>
      <c r="B16" s="74" t="s">
        <v>3312</v>
      </c>
      <c r="C16" s="74" t="s">
        <v>3313</v>
      </c>
      <c r="D16" s="74">
        <v>9</v>
      </c>
      <c r="E16" s="73" t="s">
        <v>710</v>
      </c>
      <c r="F16" s="75">
        <v>79</v>
      </c>
      <c r="G16" s="74" t="s">
        <v>41</v>
      </c>
      <c r="H16" s="74" t="s">
        <v>41</v>
      </c>
      <c r="I16" s="74">
        <v>79</v>
      </c>
      <c r="J16" s="73" t="s">
        <v>710</v>
      </c>
    </row>
    <row r="17" spans="1:10">
      <c r="A17" s="75">
        <v>88</v>
      </c>
      <c r="B17" s="74" t="s">
        <v>3312</v>
      </c>
      <c r="C17" s="74" t="s">
        <v>3313</v>
      </c>
      <c r="D17" s="74">
        <v>9</v>
      </c>
      <c r="E17" s="73" t="s">
        <v>710</v>
      </c>
      <c r="F17" s="75">
        <v>88</v>
      </c>
      <c r="G17" s="74" t="s">
        <v>45</v>
      </c>
      <c r="H17" s="74" t="s">
        <v>45</v>
      </c>
      <c r="I17" s="74">
        <v>88</v>
      </c>
      <c r="J17" s="73" t="s">
        <v>710</v>
      </c>
    </row>
    <row r="18" spans="1:10">
      <c r="A18" s="75">
        <v>86</v>
      </c>
      <c r="B18" s="76" t="s">
        <v>3312</v>
      </c>
      <c r="C18" s="76" t="s">
        <v>3313</v>
      </c>
      <c r="D18" s="74">
        <v>6</v>
      </c>
      <c r="E18" s="73" t="s">
        <v>494</v>
      </c>
      <c r="F18" s="75">
        <v>86</v>
      </c>
      <c r="G18" s="76" t="s">
        <v>43</v>
      </c>
      <c r="H18" s="76" t="s">
        <v>43</v>
      </c>
      <c r="I18" s="76">
        <v>86</v>
      </c>
      <c r="J18" s="73" t="s">
        <v>494</v>
      </c>
    </row>
    <row r="19" spans="1:10">
      <c r="A19" s="75">
        <v>91</v>
      </c>
      <c r="B19" s="76" t="s">
        <v>3312</v>
      </c>
      <c r="C19" s="76" t="s">
        <v>3313</v>
      </c>
      <c r="D19" s="74">
        <v>8</v>
      </c>
      <c r="E19" s="73" t="s">
        <v>496</v>
      </c>
      <c r="F19" s="75">
        <v>91</v>
      </c>
      <c r="G19" s="76" t="s">
        <v>47</v>
      </c>
      <c r="H19" s="76" t="s">
        <v>47</v>
      </c>
      <c r="I19" s="76">
        <v>91</v>
      </c>
      <c r="J19" s="73" t="s">
        <v>496</v>
      </c>
    </row>
    <row r="20" spans="1:10">
      <c r="A20" s="75">
        <v>93</v>
      </c>
      <c r="B20" s="74" t="s">
        <v>3312</v>
      </c>
      <c r="C20" s="74" t="s">
        <v>3313</v>
      </c>
      <c r="D20" s="74">
        <v>8</v>
      </c>
      <c r="E20" s="73" t="s">
        <v>496</v>
      </c>
      <c r="F20" s="75">
        <v>93</v>
      </c>
      <c r="G20" s="74" t="s">
        <v>49</v>
      </c>
      <c r="H20" s="74" t="s">
        <v>49</v>
      </c>
      <c r="I20" s="74">
        <v>93</v>
      </c>
      <c r="J20" s="73" t="s">
        <v>496</v>
      </c>
    </row>
    <row r="21" spans="1:10">
      <c r="A21" s="75">
        <v>107</v>
      </c>
      <c r="B21" s="74" t="s">
        <v>3312</v>
      </c>
      <c r="C21" s="74" t="s">
        <v>3313</v>
      </c>
      <c r="D21" s="74">
        <v>6</v>
      </c>
      <c r="E21" s="73" t="s">
        <v>494</v>
      </c>
      <c r="F21" s="75">
        <v>107</v>
      </c>
      <c r="G21" s="74" t="s">
        <v>53</v>
      </c>
      <c r="H21" s="74" t="s">
        <v>53</v>
      </c>
      <c r="I21" s="74">
        <v>107</v>
      </c>
      <c r="J21" s="73" t="s">
        <v>494</v>
      </c>
    </row>
    <row r="22" spans="1:10">
      <c r="A22" s="75">
        <v>113</v>
      </c>
      <c r="B22" s="76" t="s">
        <v>3312</v>
      </c>
      <c r="C22" s="76" t="s">
        <v>3313</v>
      </c>
      <c r="D22" s="74">
        <v>5</v>
      </c>
      <c r="E22" s="73" t="s">
        <v>493</v>
      </c>
      <c r="F22" s="75">
        <v>113</v>
      </c>
      <c r="G22" s="76" t="s">
        <v>55</v>
      </c>
      <c r="H22" s="76" t="s">
        <v>3320</v>
      </c>
      <c r="I22" s="76">
        <v>113</v>
      </c>
      <c r="J22" s="73" t="s">
        <v>493</v>
      </c>
    </row>
    <row r="23" spans="1:10">
      <c r="A23" s="75">
        <v>120</v>
      </c>
      <c r="B23" s="74" t="s">
        <v>3312</v>
      </c>
      <c r="C23" s="74" t="s">
        <v>3313</v>
      </c>
      <c r="D23" s="74">
        <v>2</v>
      </c>
      <c r="E23" s="73" t="s">
        <v>694</v>
      </c>
      <c r="F23" s="75">
        <v>120</v>
      </c>
      <c r="G23" s="74" t="s">
        <v>57</v>
      </c>
      <c r="H23" s="74" t="s">
        <v>3321</v>
      </c>
      <c r="I23" s="74">
        <v>120</v>
      </c>
      <c r="J23" s="73" t="s">
        <v>694</v>
      </c>
    </row>
    <row r="24" spans="1:10">
      <c r="A24" s="75">
        <v>125</v>
      </c>
      <c r="B24" s="76" t="s">
        <v>3312</v>
      </c>
      <c r="C24" s="76" t="s">
        <v>3313</v>
      </c>
      <c r="D24" s="74">
        <v>5</v>
      </c>
      <c r="E24" s="73" t="s">
        <v>493</v>
      </c>
      <c r="F24" s="75">
        <v>125</v>
      </c>
      <c r="G24" s="76" t="s">
        <v>59</v>
      </c>
      <c r="H24" s="76" t="s">
        <v>59</v>
      </c>
      <c r="I24" s="76">
        <v>125</v>
      </c>
      <c r="J24" s="73" t="s">
        <v>493</v>
      </c>
    </row>
    <row r="25" spans="1:10">
      <c r="A25" s="75">
        <v>129</v>
      </c>
      <c r="B25" s="74" t="s">
        <v>3312</v>
      </c>
      <c r="C25" s="74" t="s">
        <v>3313</v>
      </c>
      <c r="D25" s="74">
        <v>9</v>
      </c>
      <c r="E25" s="73" t="s">
        <v>710</v>
      </c>
      <c r="F25" s="75">
        <v>129</v>
      </c>
      <c r="G25" s="74" t="s">
        <v>61</v>
      </c>
      <c r="H25" s="74" t="s">
        <v>61</v>
      </c>
      <c r="I25" s="74">
        <v>129</v>
      </c>
      <c r="J25" s="73" t="s">
        <v>710</v>
      </c>
    </row>
    <row r="26" spans="1:10">
      <c r="A26" s="75">
        <v>134</v>
      </c>
      <c r="B26" s="76" t="s">
        <v>3312</v>
      </c>
      <c r="C26" s="76" t="s">
        <v>3313</v>
      </c>
      <c r="D26" s="74">
        <v>6</v>
      </c>
      <c r="E26" s="73" t="s">
        <v>494</v>
      </c>
      <c r="F26" s="75">
        <v>134</v>
      </c>
      <c r="G26" s="76" t="s">
        <v>63</v>
      </c>
      <c r="H26" s="76" t="s">
        <v>63</v>
      </c>
      <c r="I26" s="76">
        <v>134</v>
      </c>
      <c r="J26" s="73" t="s">
        <v>494</v>
      </c>
    </row>
    <row r="27" spans="1:10">
      <c r="A27" s="75">
        <v>138</v>
      </c>
      <c r="B27" s="74" t="s">
        <v>3312</v>
      </c>
      <c r="C27" s="74" t="s">
        <v>3313</v>
      </c>
      <c r="D27" s="74">
        <v>5</v>
      </c>
      <c r="E27" s="73" t="s">
        <v>493</v>
      </c>
      <c r="F27" s="75">
        <v>138</v>
      </c>
      <c r="G27" s="74" t="s">
        <v>65</v>
      </c>
      <c r="H27" s="74" t="s">
        <v>65</v>
      </c>
      <c r="I27" s="74">
        <v>138</v>
      </c>
      <c r="J27" s="73" t="s">
        <v>493</v>
      </c>
    </row>
    <row r="28" spans="1:10">
      <c r="A28" s="75">
        <v>142</v>
      </c>
      <c r="B28" s="76" t="s">
        <v>3312</v>
      </c>
      <c r="C28" s="76" t="s">
        <v>3313</v>
      </c>
      <c r="D28" s="76">
        <v>1</v>
      </c>
      <c r="E28" s="73" t="s">
        <v>690</v>
      </c>
      <c r="F28" s="75">
        <v>142</v>
      </c>
      <c r="G28" s="76" t="s">
        <v>67</v>
      </c>
      <c r="H28" s="76" t="s">
        <v>3322</v>
      </c>
      <c r="I28" s="76">
        <v>142</v>
      </c>
      <c r="J28" s="73" t="s">
        <v>690</v>
      </c>
    </row>
    <row r="29" spans="1:10">
      <c r="A29" s="75">
        <v>145</v>
      </c>
      <c r="B29" s="74" t="s">
        <v>3312</v>
      </c>
      <c r="C29" s="74" t="s">
        <v>3313</v>
      </c>
      <c r="D29" s="74">
        <v>8</v>
      </c>
      <c r="E29" s="73" t="s">
        <v>496</v>
      </c>
      <c r="F29" s="75">
        <v>145</v>
      </c>
      <c r="G29" s="74" t="s">
        <v>69</v>
      </c>
      <c r="H29" s="74" t="s">
        <v>69</v>
      </c>
      <c r="I29" s="74">
        <v>145</v>
      </c>
      <c r="J29" s="73" t="s">
        <v>496</v>
      </c>
    </row>
    <row r="30" spans="1:10">
      <c r="A30" s="75">
        <v>147</v>
      </c>
      <c r="B30" s="76" t="s">
        <v>3312</v>
      </c>
      <c r="C30" s="76" t="s">
        <v>3313</v>
      </c>
      <c r="D30" s="74">
        <v>3</v>
      </c>
      <c r="E30" s="73" t="s">
        <v>697</v>
      </c>
      <c r="F30" s="75">
        <v>147</v>
      </c>
      <c r="G30" s="76" t="s">
        <v>71</v>
      </c>
      <c r="H30" s="76" t="s">
        <v>71</v>
      </c>
      <c r="I30" s="76">
        <v>147</v>
      </c>
      <c r="J30" s="73" t="s">
        <v>697</v>
      </c>
    </row>
    <row r="31" spans="1:10">
      <c r="A31" s="75">
        <v>150</v>
      </c>
      <c r="B31" s="76" t="s">
        <v>3312</v>
      </c>
      <c r="C31" s="76" t="s">
        <v>3313</v>
      </c>
      <c r="D31" s="74">
        <v>6</v>
      </c>
      <c r="E31" s="73" t="s">
        <v>494</v>
      </c>
      <c r="F31" s="75">
        <v>150</v>
      </c>
      <c r="G31" s="76" t="s">
        <v>75</v>
      </c>
      <c r="H31" s="76" t="s">
        <v>75</v>
      </c>
      <c r="I31" s="76">
        <v>150</v>
      </c>
      <c r="J31" s="73" t="s">
        <v>494</v>
      </c>
    </row>
    <row r="32" spans="1:10">
      <c r="A32" s="75">
        <v>154</v>
      </c>
      <c r="B32" s="74" t="s">
        <v>3312</v>
      </c>
      <c r="C32" s="74" t="s">
        <v>3313</v>
      </c>
      <c r="D32" s="74">
        <v>2</v>
      </c>
      <c r="E32" s="73" t="s">
        <v>694</v>
      </c>
      <c r="F32" s="75">
        <v>154</v>
      </c>
      <c r="G32" s="74" t="s">
        <v>77</v>
      </c>
      <c r="H32" s="74" t="s">
        <v>77</v>
      </c>
      <c r="I32" s="74">
        <v>154</v>
      </c>
      <c r="J32" s="73" t="s">
        <v>694</v>
      </c>
    </row>
    <row r="33" spans="1:10">
      <c r="A33" s="75">
        <v>172</v>
      </c>
      <c r="B33" s="76" t="s">
        <v>3312</v>
      </c>
      <c r="C33" s="76" t="s">
        <v>3313</v>
      </c>
      <c r="D33" s="74">
        <v>3</v>
      </c>
      <c r="E33" s="73" t="s">
        <v>697</v>
      </c>
      <c r="F33" s="75">
        <v>172</v>
      </c>
      <c r="G33" s="76" t="s">
        <v>79</v>
      </c>
      <c r="H33" s="76" t="s">
        <v>3323</v>
      </c>
      <c r="I33" s="76">
        <v>172</v>
      </c>
      <c r="J33" s="73" t="s">
        <v>697</v>
      </c>
    </row>
    <row r="34" spans="1:10">
      <c r="A34" s="75">
        <v>190</v>
      </c>
      <c r="B34" s="74" t="s">
        <v>3312</v>
      </c>
      <c r="C34" s="74" t="s">
        <v>3313</v>
      </c>
      <c r="D34" s="76">
        <v>4</v>
      </c>
      <c r="E34" s="73" t="s">
        <v>700</v>
      </c>
      <c r="F34" s="75">
        <v>190</v>
      </c>
      <c r="G34" s="74" t="s">
        <v>81</v>
      </c>
      <c r="H34" s="74" t="s">
        <v>81</v>
      </c>
      <c r="I34" s="74">
        <v>190</v>
      </c>
      <c r="J34" s="73" t="s">
        <v>700</v>
      </c>
    </row>
    <row r="35" spans="1:10">
      <c r="A35" s="75">
        <v>101</v>
      </c>
      <c r="B35" s="76" t="s">
        <v>3312</v>
      </c>
      <c r="C35" s="76" t="s">
        <v>3313</v>
      </c>
      <c r="D35" s="74">
        <v>8</v>
      </c>
      <c r="E35" s="73" t="s">
        <v>496</v>
      </c>
      <c r="F35" s="75">
        <v>101</v>
      </c>
      <c r="G35" s="76" t="s">
        <v>51</v>
      </c>
      <c r="H35" s="76" t="s">
        <v>3126</v>
      </c>
      <c r="I35" s="76">
        <v>101</v>
      </c>
      <c r="J35" s="73" t="s">
        <v>496</v>
      </c>
    </row>
    <row r="36" spans="1:10">
      <c r="A36" s="75">
        <v>197</v>
      </c>
      <c r="B36" s="76" t="s">
        <v>3312</v>
      </c>
      <c r="C36" s="76" t="s">
        <v>3313</v>
      </c>
      <c r="D36" s="76">
        <v>7</v>
      </c>
      <c r="E36" s="73" t="s">
        <v>495</v>
      </c>
      <c r="F36" s="75">
        <v>197</v>
      </c>
      <c r="G36" s="76" t="s">
        <v>84</v>
      </c>
      <c r="H36" s="76" t="s">
        <v>3324</v>
      </c>
      <c r="I36" s="76">
        <v>197</v>
      </c>
      <c r="J36" s="73" t="s">
        <v>495</v>
      </c>
    </row>
    <row r="37" spans="1:10">
      <c r="A37" s="75">
        <v>206</v>
      </c>
      <c r="B37" s="74" t="s">
        <v>3312</v>
      </c>
      <c r="C37" s="74" t="s">
        <v>3313</v>
      </c>
      <c r="D37" s="76">
        <v>7</v>
      </c>
      <c r="E37" s="73" t="s">
        <v>495</v>
      </c>
      <c r="F37" s="75">
        <v>206</v>
      </c>
      <c r="G37" s="74" t="s">
        <v>86</v>
      </c>
      <c r="H37" s="74" t="s">
        <v>3325</v>
      </c>
      <c r="I37" s="74">
        <v>206</v>
      </c>
      <c r="J37" s="73" t="s">
        <v>495</v>
      </c>
    </row>
    <row r="38" spans="1:10">
      <c r="A38" s="75">
        <v>209</v>
      </c>
      <c r="B38" s="76" t="s">
        <v>3312</v>
      </c>
      <c r="C38" s="76" t="s">
        <v>3313</v>
      </c>
      <c r="D38" s="74">
        <v>8</v>
      </c>
      <c r="E38" s="73" t="s">
        <v>496</v>
      </c>
      <c r="F38" s="75">
        <v>209</v>
      </c>
      <c r="G38" s="76" t="s">
        <v>88</v>
      </c>
      <c r="H38" s="76" t="s">
        <v>88</v>
      </c>
      <c r="I38" s="76">
        <v>209</v>
      </c>
      <c r="J38" s="73" t="s">
        <v>496</v>
      </c>
    </row>
    <row r="39" spans="1:10">
      <c r="A39" s="75">
        <v>212</v>
      </c>
      <c r="B39" s="74" t="s">
        <v>3312</v>
      </c>
      <c r="C39" s="74" t="s">
        <v>3313</v>
      </c>
      <c r="D39" s="74">
        <v>9</v>
      </c>
      <c r="E39" s="73" t="s">
        <v>710</v>
      </c>
      <c r="F39" s="75">
        <v>212</v>
      </c>
      <c r="G39" s="74" t="s">
        <v>90</v>
      </c>
      <c r="H39" s="74" t="s">
        <v>90</v>
      </c>
      <c r="I39" s="74">
        <v>212</v>
      </c>
      <c r="J39" s="73" t="s">
        <v>710</v>
      </c>
    </row>
    <row r="40" spans="1:10">
      <c r="A40" s="75">
        <v>234</v>
      </c>
      <c r="B40" s="76" t="s">
        <v>3312</v>
      </c>
      <c r="C40" s="76" t="s">
        <v>3313</v>
      </c>
      <c r="D40" s="74">
        <v>5</v>
      </c>
      <c r="E40" s="73" t="s">
        <v>493</v>
      </c>
      <c r="F40" s="75">
        <v>234</v>
      </c>
      <c r="G40" s="76" t="s">
        <v>92</v>
      </c>
      <c r="H40" s="76" t="s">
        <v>92</v>
      </c>
      <c r="I40" s="76">
        <v>234</v>
      </c>
      <c r="J40" s="73" t="s">
        <v>493</v>
      </c>
    </row>
    <row r="41" spans="1:10">
      <c r="A41" s="75">
        <v>237</v>
      </c>
      <c r="B41" s="74" t="s">
        <v>3312</v>
      </c>
      <c r="C41" s="74" t="s">
        <v>3313</v>
      </c>
      <c r="D41" s="74">
        <v>6</v>
      </c>
      <c r="E41" s="73" t="s">
        <v>3326</v>
      </c>
      <c r="F41" s="75">
        <v>237</v>
      </c>
      <c r="G41" s="77" t="s">
        <v>95</v>
      </c>
      <c r="H41" s="77" t="s">
        <v>3327</v>
      </c>
      <c r="I41" s="74">
        <v>237</v>
      </c>
      <c r="J41" s="73" t="s">
        <v>3326</v>
      </c>
    </row>
    <row r="42" spans="1:10">
      <c r="A42" s="75">
        <v>240</v>
      </c>
      <c r="B42" s="76" t="s">
        <v>3312</v>
      </c>
      <c r="C42" s="76" t="s">
        <v>3313</v>
      </c>
      <c r="D42" s="74">
        <v>5</v>
      </c>
      <c r="E42" s="73" t="s">
        <v>493</v>
      </c>
      <c r="F42" s="75">
        <v>240</v>
      </c>
      <c r="G42" s="76" t="s">
        <v>97</v>
      </c>
      <c r="H42" s="76" t="s">
        <v>3328</v>
      </c>
      <c r="I42" s="76">
        <v>240</v>
      </c>
      <c r="J42" s="73" t="s">
        <v>493</v>
      </c>
    </row>
    <row r="43" spans="1:10">
      <c r="A43" s="75">
        <v>250</v>
      </c>
      <c r="B43" s="74" t="s">
        <v>3312</v>
      </c>
      <c r="C43" s="74" t="s">
        <v>3313</v>
      </c>
      <c r="D43" s="74">
        <v>2</v>
      </c>
      <c r="E43" s="73" t="s">
        <v>694</v>
      </c>
      <c r="F43" s="75">
        <v>250</v>
      </c>
      <c r="G43" s="74" t="s">
        <v>99</v>
      </c>
      <c r="H43" s="74" t="s">
        <v>99</v>
      </c>
      <c r="I43" s="74">
        <v>250</v>
      </c>
      <c r="J43" s="73" t="s">
        <v>694</v>
      </c>
    </row>
    <row r="44" spans="1:10">
      <c r="A44" s="75">
        <v>148</v>
      </c>
      <c r="B44" s="74" t="s">
        <v>3312</v>
      </c>
      <c r="C44" s="74" t="s">
        <v>3313</v>
      </c>
      <c r="D44" s="76">
        <v>7</v>
      </c>
      <c r="E44" s="73" t="s">
        <v>495</v>
      </c>
      <c r="F44" s="75">
        <v>148</v>
      </c>
      <c r="G44" s="74" t="s">
        <v>73</v>
      </c>
      <c r="H44" s="74" t="s">
        <v>73</v>
      </c>
      <c r="I44" s="74">
        <v>148</v>
      </c>
      <c r="J44" s="73" t="s">
        <v>495</v>
      </c>
    </row>
    <row r="45" spans="1:10">
      <c r="A45" s="75">
        <v>697</v>
      </c>
      <c r="B45" s="76" t="s">
        <v>3312</v>
      </c>
      <c r="C45" s="76" t="s">
        <v>3313</v>
      </c>
      <c r="D45" s="76">
        <v>7</v>
      </c>
      <c r="E45" s="73" t="s">
        <v>495</v>
      </c>
      <c r="F45" s="75">
        <v>697</v>
      </c>
      <c r="G45" s="76" t="s">
        <v>223</v>
      </c>
      <c r="H45" s="76" t="s">
        <v>223</v>
      </c>
      <c r="I45" s="76">
        <v>697</v>
      </c>
      <c r="J45" s="73" t="s">
        <v>495</v>
      </c>
    </row>
    <row r="46" spans="1:10">
      <c r="A46" s="75">
        <v>264</v>
      </c>
      <c r="B46" s="76" t="s">
        <v>3312</v>
      </c>
      <c r="C46" s="76" t="s">
        <v>3313</v>
      </c>
      <c r="D46" s="74">
        <v>6</v>
      </c>
      <c r="E46" s="73" t="s">
        <v>494</v>
      </c>
      <c r="F46" s="75">
        <v>264</v>
      </c>
      <c r="G46" s="77" t="s">
        <v>102</v>
      </c>
      <c r="H46" s="77" t="s">
        <v>101</v>
      </c>
      <c r="I46" s="76">
        <v>264</v>
      </c>
      <c r="J46" s="73" t="s">
        <v>494</v>
      </c>
    </row>
    <row r="47" spans="1:10">
      <c r="A47" s="75">
        <v>266</v>
      </c>
      <c r="B47" s="74" t="s">
        <v>3312</v>
      </c>
      <c r="C47" s="74" t="s">
        <v>3313</v>
      </c>
      <c r="D47" s="74">
        <v>9</v>
      </c>
      <c r="E47" s="73" t="s">
        <v>710</v>
      </c>
      <c r="F47" s="75">
        <v>266</v>
      </c>
      <c r="G47" s="74" t="s">
        <v>104</v>
      </c>
      <c r="H47" s="74" t="s">
        <v>104</v>
      </c>
      <c r="I47" s="74">
        <v>266</v>
      </c>
      <c r="J47" s="73" t="s">
        <v>710</v>
      </c>
    </row>
    <row r="48" spans="1:10">
      <c r="A48" s="75">
        <v>282</v>
      </c>
      <c r="B48" s="76" t="s">
        <v>3312</v>
      </c>
      <c r="C48" s="76" t="s">
        <v>3313</v>
      </c>
      <c r="D48" s="74">
        <v>8</v>
      </c>
      <c r="E48" s="73" t="s">
        <v>496</v>
      </c>
      <c r="F48" s="75">
        <v>282</v>
      </c>
      <c r="G48" s="76" t="s">
        <v>106</v>
      </c>
      <c r="H48" s="76" t="s">
        <v>106</v>
      </c>
      <c r="I48" s="76">
        <v>282</v>
      </c>
      <c r="J48" s="73" t="s">
        <v>496</v>
      </c>
    </row>
    <row r="49" spans="1:10">
      <c r="A49" s="75">
        <v>284</v>
      </c>
      <c r="B49" s="74" t="s">
        <v>3312</v>
      </c>
      <c r="C49" s="74" t="s">
        <v>3313</v>
      </c>
      <c r="D49" s="74">
        <v>5</v>
      </c>
      <c r="E49" s="73" t="s">
        <v>493</v>
      </c>
      <c r="F49" s="75">
        <v>284</v>
      </c>
      <c r="G49" s="74" t="s">
        <v>108</v>
      </c>
      <c r="H49" s="74" t="s">
        <v>108</v>
      </c>
      <c r="I49" s="74">
        <v>284</v>
      </c>
      <c r="J49" s="73" t="s">
        <v>493</v>
      </c>
    </row>
    <row r="50" spans="1:10">
      <c r="A50" s="75">
        <v>306</v>
      </c>
      <c r="B50" s="76" t="s">
        <v>3312</v>
      </c>
      <c r="C50" s="76" t="s">
        <v>3313</v>
      </c>
      <c r="D50" s="74">
        <v>5</v>
      </c>
      <c r="E50" s="73" t="s">
        <v>493</v>
      </c>
      <c r="F50" s="75">
        <v>306</v>
      </c>
      <c r="G50" s="76" t="s">
        <v>110</v>
      </c>
      <c r="H50" s="76" t="s">
        <v>110</v>
      </c>
      <c r="I50" s="76">
        <v>306</v>
      </c>
      <c r="J50" s="73" t="s">
        <v>493</v>
      </c>
    </row>
    <row r="51" spans="1:10">
      <c r="A51" s="75">
        <v>308</v>
      </c>
      <c r="B51" s="74" t="s">
        <v>3312</v>
      </c>
      <c r="C51" s="74" t="s">
        <v>3313</v>
      </c>
      <c r="D51" s="74">
        <v>9</v>
      </c>
      <c r="E51" s="73" t="s">
        <v>710</v>
      </c>
      <c r="F51" s="75">
        <v>308</v>
      </c>
      <c r="G51" s="74" t="s">
        <v>112</v>
      </c>
      <c r="H51" s="74" t="s">
        <v>112</v>
      </c>
      <c r="I51" s="74">
        <v>308</v>
      </c>
      <c r="J51" s="73" t="s">
        <v>710</v>
      </c>
    </row>
    <row r="52" spans="1:10">
      <c r="A52" s="75">
        <v>310</v>
      </c>
      <c r="B52" s="76" t="s">
        <v>3312</v>
      </c>
      <c r="C52" s="76" t="s">
        <v>3313</v>
      </c>
      <c r="D52" s="74">
        <v>6</v>
      </c>
      <c r="E52" s="73" t="s">
        <v>3326</v>
      </c>
      <c r="F52" s="75">
        <v>310</v>
      </c>
      <c r="G52" s="76" t="s">
        <v>114</v>
      </c>
      <c r="H52" s="76" t="s">
        <v>3329</v>
      </c>
      <c r="I52" s="76">
        <v>310</v>
      </c>
      <c r="J52" s="73" t="s">
        <v>3326</v>
      </c>
    </row>
    <row r="53" spans="1:10">
      <c r="A53" s="75">
        <v>313</v>
      </c>
      <c r="B53" s="74" t="s">
        <v>3312</v>
      </c>
      <c r="C53" s="74" t="s">
        <v>3313</v>
      </c>
      <c r="D53" s="76">
        <v>7</v>
      </c>
      <c r="E53" s="73" t="s">
        <v>495</v>
      </c>
      <c r="F53" s="75">
        <v>313</v>
      </c>
      <c r="G53" s="74" t="s">
        <v>116</v>
      </c>
      <c r="H53" s="74" t="s">
        <v>116</v>
      </c>
      <c r="I53" s="74">
        <v>313</v>
      </c>
      <c r="J53" s="73" t="s">
        <v>495</v>
      </c>
    </row>
    <row r="54" spans="1:10">
      <c r="A54" s="75">
        <v>315</v>
      </c>
      <c r="B54" s="76" t="s">
        <v>3312</v>
      </c>
      <c r="C54" s="76" t="s">
        <v>3313</v>
      </c>
      <c r="D54" s="74">
        <v>6</v>
      </c>
      <c r="E54" s="73" t="s">
        <v>494</v>
      </c>
      <c r="F54" s="75">
        <v>315</v>
      </c>
      <c r="G54" s="76" t="s">
        <v>118</v>
      </c>
      <c r="H54" s="76" t="s">
        <v>118</v>
      </c>
      <c r="I54" s="76">
        <v>315</v>
      </c>
      <c r="J54" s="73" t="s">
        <v>494</v>
      </c>
    </row>
    <row r="55" spans="1:10">
      <c r="A55" s="75">
        <v>318</v>
      </c>
      <c r="B55" s="74" t="s">
        <v>3312</v>
      </c>
      <c r="C55" s="74" t="s">
        <v>3313</v>
      </c>
      <c r="D55" s="76">
        <v>7</v>
      </c>
      <c r="E55" s="73" t="s">
        <v>495</v>
      </c>
      <c r="F55" s="75">
        <v>318</v>
      </c>
      <c r="G55" s="74" t="s">
        <v>120</v>
      </c>
      <c r="H55" s="74" t="s">
        <v>120</v>
      </c>
      <c r="I55" s="74">
        <v>318</v>
      </c>
      <c r="J55" s="73" t="s">
        <v>495</v>
      </c>
    </row>
    <row r="56" spans="1:10">
      <c r="A56" s="75">
        <v>321</v>
      </c>
      <c r="B56" s="76" t="s">
        <v>3312</v>
      </c>
      <c r="C56" s="76" t="s">
        <v>3313</v>
      </c>
      <c r="D56" s="76">
        <v>7</v>
      </c>
      <c r="E56" s="73" t="s">
        <v>495</v>
      </c>
      <c r="F56" s="75">
        <v>321</v>
      </c>
      <c r="G56" s="76" t="s">
        <v>122</v>
      </c>
      <c r="H56" s="76" t="s">
        <v>3330</v>
      </c>
      <c r="I56" s="76">
        <v>321</v>
      </c>
      <c r="J56" s="73" t="s">
        <v>495</v>
      </c>
    </row>
    <row r="57" spans="1:10">
      <c r="A57" s="75">
        <v>347</v>
      </c>
      <c r="B57" s="74" t="s">
        <v>3312</v>
      </c>
      <c r="C57" s="74" t="s">
        <v>3313</v>
      </c>
      <c r="D57" s="74">
        <v>5</v>
      </c>
      <c r="E57" s="73" t="s">
        <v>493</v>
      </c>
      <c r="F57" s="75">
        <v>347</v>
      </c>
      <c r="G57" s="74" t="s">
        <v>124</v>
      </c>
      <c r="H57" s="74" t="s">
        <v>124</v>
      </c>
      <c r="I57" s="74">
        <v>347</v>
      </c>
      <c r="J57" s="73" t="s">
        <v>493</v>
      </c>
    </row>
    <row r="58" spans="1:10">
      <c r="A58" s="75">
        <v>353</v>
      </c>
      <c r="B58" s="76" t="s">
        <v>3312</v>
      </c>
      <c r="C58" s="76" t="s">
        <v>3313</v>
      </c>
      <c r="D58" s="74">
        <v>8</v>
      </c>
      <c r="E58" s="73" t="s">
        <v>496</v>
      </c>
      <c r="F58" s="75">
        <v>353</v>
      </c>
      <c r="G58" s="76" t="s">
        <v>126</v>
      </c>
      <c r="H58" s="76" t="s">
        <v>126</v>
      </c>
      <c r="I58" s="76">
        <v>353</v>
      </c>
      <c r="J58" s="73" t="s">
        <v>496</v>
      </c>
    </row>
    <row r="59" spans="1:10">
      <c r="A59" s="75">
        <v>360</v>
      </c>
      <c r="B59" s="74" t="s">
        <v>3312</v>
      </c>
      <c r="C59" s="74" t="s">
        <v>3313</v>
      </c>
      <c r="D59" s="74">
        <v>9</v>
      </c>
      <c r="E59" s="73" t="s">
        <v>710</v>
      </c>
      <c r="F59" s="75">
        <v>360</v>
      </c>
      <c r="G59" s="77" t="s">
        <v>3129</v>
      </c>
      <c r="H59" s="77" t="s">
        <v>128</v>
      </c>
      <c r="I59" s="74">
        <v>360</v>
      </c>
      <c r="J59" s="73" t="s">
        <v>710</v>
      </c>
    </row>
    <row r="60" spans="1:10">
      <c r="A60" s="75">
        <v>361</v>
      </c>
      <c r="B60" s="76" t="s">
        <v>3312</v>
      </c>
      <c r="C60" s="76" t="s">
        <v>3313</v>
      </c>
      <c r="D60" s="74">
        <v>6</v>
      </c>
      <c r="E60" s="73" t="s">
        <v>494</v>
      </c>
      <c r="F60" s="75">
        <v>361</v>
      </c>
      <c r="G60" s="76" t="s">
        <v>131</v>
      </c>
      <c r="H60" s="76" t="s">
        <v>131</v>
      </c>
      <c r="I60" s="76">
        <v>361</v>
      </c>
      <c r="J60" s="73" t="s">
        <v>494</v>
      </c>
    </row>
    <row r="61" spans="1:10">
      <c r="A61" s="75">
        <v>364</v>
      </c>
      <c r="B61" s="74" t="s">
        <v>3312</v>
      </c>
      <c r="C61" s="74" t="s">
        <v>3313</v>
      </c>
      <c r="D61" s="74">
        <v>8</v>
      </c>
      <c r="E61" s="73" t="s">
        <v>496</v>
      </c>
      <c r="F61" s="75">
        <v>364</v>
      </c>
      <c r="G61" s="74" t="s">
        <v>133</v>
      </c>
      <c r="H61" s="74" t="s">
        <v>3331</v>
      </c>
      <c r="I61" s="74">
        <v>364</v>
      </c>
      <c r="J61" s="73" t="s">
        <v>496</v>
      </c>
    </row>
    <row r="62" spans="1:10">
      <c r="A62" s="75">
        <v>368</v>
      </c>
      <c r="B62" s="76" t="s">
        <v>3312</v>
      </c>
      <c r="C62" s="76" t="s">
        <v>3313</v>
      </c>
      <c r="D62" s="74">
        <v>8</v>
      </c>
      <c r="E62" s="73" t="s">
        <v>496</v>
      </c>
      <c r="F62" s="75">
        <v>368</v>
      </c>
      <c r="G62" s="76" t="s">
        <v>135</v>
      </c>
      <c r="H62" s="76" t="s">
        <v>3332</v>
      </c>
      <c r="I62" s="76">
        <v>368</v>
      </c>
      <c r="J62" s="73" t="s">
        <v>496</v>
      </c>
    </row>
    <row r="63" spans="1:10">
      <c r="A63" s="75">
        <v>376</v>
      </c>
      <c r="B63" s="74" t="s">
        <v>3312</v>
      </c>
      <c r="C63" s="74" t="s">
        <v>3313</v>
      </c>
      <c r="D63" s="76">
        <v>7</v>
      </c>
      <c r="E63" s="73" t="s">
        <v>495</v>
      </c>
      <c r="F63" s="75">
        <v>376</v>
      </c>
      <c r="G63" s="74" t="s">
        <v>137</v>
      </c>
      <c r="H63" s="74" t="s">
        <v>137</v>
      </c>
      <c r="I63" s="74">
        <v>376</v>
      </c>
      <c r="J63" s="73" t="s">
        <v>495</v>
      </c>
    </row>
    <row r="64" spans="1:10">
      <c r="A64" s="75">
        <v>380</v>
      </c>
      <c r="B64" s="76" t="s">
        <v>3312</v>
      </c>
      <c r="C64" s="76" t="s">
        <v>3313</v>
      </c>
      <c r="D64" s="74">
        <v>9</v>
      </c>
      <c r="E64" s="73" t="s">
        <v>710</v>
      </c>
      <c r="F64" s="75">
        <v>380</v>
      </c>
      <c r="G64" s="76" t="s">
        <v>139</v>
      </c>
      <c r="H64" s="76" t="s">
        <v>139</v>
      </c>
      <c r="I64" s="76">
        <v>380</v>
      </c>
      <c r="J64" s="73" t="s">
        <v>710</v>
      </c>
    </row>
    <row r="65" spans="1:10">
      <c r="A65" s="75">
        <v>390</v>
      </c>
      <c r="B65" s="74" t="s">
        <v>3312</v>
      </c>
      <c r="C65" s="74" t="s">
        <v>3313</v>
      </c>
      <c r="D65" s="74">
        <v>8</v>
      </c>
      <c r="E65" s="73" t="s">
        <v>496</v>
      </c>
      <c r="F65" s="75">
        <v>390</v>
      </c>
      <c r="G65" s="74" t="s">
        <v>141</v>
      </c>
      <c r="H65" s="74" t="s">
        <v>141</v>
      </c>
      <c r="I65" s="74">
        <v>390</v>
      </c>
      <c r="J65" s="73" t="s">
        <v>496</v>
      </c>
    </row>
    <row r="66" spans="1:10">
      <c r="A66" s="75">
        <v>400</v>
      </c>
      <c r="B66" s="76" t="s">
        <v>3312</v>
      </c>
      <c r="C66" s="76" t="s">
        <v>3313</v>
      </c>
      <c r="D66" s="76">
        <v>7</v>
      </c>
      <c r="E66" s="73" t="s">
        <v>495</v>
      </c>
      <c r="F66" s="75">
        <v>400</v>
      </c>
      <c r="G66" s="76" t="s">
        <v>143</v>
      </c>
      <c r="H66" s="76" t="s">
        <v>3333</v>
      </c>
      <c r="I66" s="76">
        <v>400</v>
      </c>
      <c r="J66" s="73" t="s">
        <v>495</v>
      </c>
    </row>
    <row r="67" spans="1:10">
      <c r="A67" s="75">
        <v>411</v>
      </c>
      <c r="B67" s="74" t="s">
        <v>3312</v>
      </c>
      <c r="C67" s="74" t="s">
        <v>3313</v>
      </c>
      <c r="D67" s="74">
        <v>5</v>
      </c>
      <c r="E67" s="73" t="s">
        <v>493</v>
      </c>
      <c r="F67" s="75">
        <v>411</v>
      </c>
      <c r="G67" s="74" t="s">
        <v>145</v>
      </c>
      <c r="H67" s="74" t="s">
        <v>145</v>
      </c>
      <c r="I67" s="74">
        <v>411</v>
      </c>
      <c r="J67" s="73" t="s">
        <v>493</v>
      </c>
    </row>
    <row r="68" spans="1:10">
      <c r="A68" s="75">
        <v>425</v>
      </c>
      <c r="B68" s="76" t="s">
        <v>3312</v>
      </c>
      <c r="C68" s="76" t="s">
        <v>3313</v>
      </c>
      <c r="D68" s="76">
        <v>1</v>
      </c>
      <c r="E68" s="73" t="s">
        <v>690</v>
      </c>
      <c r="F68" s="75">
        <v>425</v>
      </c>
      <c r="G68" s="76" t="s">
        <v>147</v>
      </c>
      <c r="H68" s="76" t="s">
        <v>147</v>
      </c>
      <c r="I68" s="76">
        <v>425</v>
      </c>
      <c r="J68" s="73" t="s">
        <v>690</v>
      </c>
    </row>
    <row r="69" spans="1:10">
      <c r="A69" s="75">
        <v>440</v>
      </c>
      <c r="B69" s="74" t="s">
        <v>3312</v>
      </c>
      <c r="C69" s="74" t="s">
        <v>3313</v>
      </c>
      <c r="D69" s="76">
        <v>7</v>
      </c>
      <c r="E69" s="73" t="s">
        <v>495</v>
      </c>
      <c r="F69" s="75">
        <v>440</v>
      </c>
      <c r="G69" s="74" t="s">
        <v>149</v>
      </c>
      <c r="H69" s="74" t="s">
        <v>149</v>
      </c>
      <c r="I69" s="74">
        <v>440</v>
      </c>
      <c r="J69" s="73" t="s">
        <v>495</v>
      </c>
    </row>
    <row r="70" spans="1:10">
      <c r="A70" s="75">
        <v>1</v>
      </c>
      <c r="B70" s="74" t="s">
        <v>3312</v>
      </c>
      <c r="C70" s="74" t="s">
        <v>3313</v>
      </c>
      <c r="D70" s="74">
        <v>9</v>
      </c>
      <c r="E70" s="73" t="s">
        <v>710</v>
      </c>
      <c r="F70" s="75">
        <v>1</v>
      </c>
      <c r="G70" s="74" t="s">
        <v>6</v>
      </c>
      <c r="H70" s="74" t="s">
        <v>3334</v>
      </c>
      <c r="I70" s="74">
        <v>1</v>
      </c>
      <c r="J70" s="73" t="s">
        <v>710</v>
      </c>
    </row>
    <row r="71" spans="1:10">
      <c r="A71" s="75">
        <v>467</v>
      </c>
      <c r="B71" s="76" t="s">
        <v>3312</v>
      </c>
      <c r="C71" s="76" t="s">
        <v>3313</v>
      </c>
      <c r="D71" s="74">
        <v>8</v>
      </c>
      <c r="E71" s="73" t="s">
        <v>496</v>
      </c>
      <c r="F71" s="75">
        <v>467</v>
      </c>
      <c r="G71" s="76" t="s">
        <v>151</v>
      </c>
      <c r="H71" s="76" t="s">
        <v>151</v>
      </c>
      <c r="I71" s="76">
        <v>467</v>
      </c>
      <c r="J71" s="73" t="s">
        <v>496</v>
      </c>
    </row>
    <row r="72" spans="1:10">
      <c r="A72" s="75">
        <v>475</v>
      </c>
      <c r="B72" s="74" t="s">
        <v>3312</v>
      </c>
      <c r="C72" s="74" t="s">
        <v>3313</v>
      </c>
      <c r="D72" s="74">
        <v>3</v>
      </c>
      <c r="E72" s="73" t="s">
        <v>697</v>
      </c>
      <c r="F72" s="75">
        <v>475</v>
      </c>
      <c r="G72" s="74" t="s">
        <v>153</v>
      </c>
      <c r="H72" s="74" t="s">
        <v>3335</v>
      </c>
      <c r="I72" s="74">
        <v>475</v>
      </c>
      <c r="J72" s="73" t="s">
        <v>697</v>
      </c>
    </row>
    <row r="73" spans="1:10">
      <c r="A73" s="75">
        <v>480</v>
      </c>
      <c r="B73" s="76" t="s">
        <v>3312</v>
      </c>
      <c r="C73" s="76" t="s">
        <v>3313</v>
      </c>
      <c r="D73" s="74">
        <v>3</v>
      </c>
      <c r="E73" s="73" t="s">
        <v>697</v>
      </c>
      <c r="F73" s="75">
        <v>480</v>
      </c>
      <c r="G73" s="76" t="s">
        <v>155</v>
      </c>
      <c r="H73" s="76" t="s">
        <v>3336</v>
      </c>
      <c r="I73" s="76">
        <v>480</v>
      </c>
      <c r="J73" s="73" t="s">
        <v>697</v>
      </c>
    </row>
    <row r="74" spans="1:10">
      <c r="A74" s="75">
        <v>483</v>
      </c>
      <c r="B74" s="74" t="s">
        <v>3312</v>
      </c>
      <c r="C74" s="74" t="s">
        <v>3313</v>
      </c>
      <c r="D74" s="76">
        <v>7</v>
      </c>
      <c r="E74" s="73" t="s">
        <v>495</v>
      </c>
      <c r="F74" s="75">
        <v>483</v>
      </c>
      <c r="G74" s="74" t="s">
        <v>157</v>
      </c>
      <c r="H74" s="74" t="s">
        <v>157</v>
      </c>
      <c r="I74" s="74">
        <v>483</v>
      </c>
      <c r="J74" s="73" t="s">
        <v>495</v>
      </c>
    </row>
    <row r="75" spans="1:10">
      <c r="A75" s="75">
        <v>495</v>
      </c>
      <c r="B75" s="74" t="s">
        <v>3312</v>
      </c>
      <c r="C75" s="74" t="s">
        <v>3313</v>
      </c>
      <c r="D75" s="74">
        <v>2</v>
      </c>
      <c r="E75" s="73" t="s">
        <v>694</v>
      </c>
      <c r="F75" s="75">
        <v>495</v>
      </c>
      <c r="G75" s="74" t="s">
        <v>161</v>
      </c>
      <c r="H75" s="74" t="s">
        <v>3337</v>
      </c>
      <c r="I75" s="74">
        <v>495</v>
      </c>
      <c r="J75" s="73" t="s">
        <v>694</v>
      </c>
    </row>
    <row r="76" spans="1:10">
      <c r="A76" s="75">
        <v>490</v>
      </c>
      <c r="B76" s="76" t="s">
        <v>3312</v>
      </c>
      <c r="C76" s="76" t="s">
        <v>3313</v>
      </c>
      <c r="D76" s="74">
        <v>3</v>
      </c>
      <c r="E76" s="73" t="s">
        <v>697</v>
      </c>
      <c r="F76" s="75">
        <v>490</v>
      </c>
      <c r="G76" s="76" t="s">
        <v>159</v>
      </c>
      <c r="H76" s="76" t="s">
        <v>3338</v>
      </c>
      <c r="I76" s="76">
        <v>490</v>
      </c>
      <c r="J76" s="73" t="s">
        <v>697</v>
      </c>
    </row>
    <row r="77" spans="1:10">
      <c r="A77" s="75">
        <v>501</v>
      </c>
      <c r="B77" s="76" t="s">
        <v>3312</v>
      </c>
      <c r="C77" s="76" t="s">
        <v>3313</v>
      </c>
      <c r="D77" s="74">
        <v>5</v>
      </c>
      <c r="E77" s="73" t="s">
        <v>493</v>
      </c>
      <c r="F77" s="75">
        <v>501</v>
      </c>
      <c r="G77" s="76" t="s">
        <v>163</v>
      </c>
      <c r="H77" s="76" t="s">
        <v>163</v>
      </c>
      <c r="I77" s="76">
        <v>501</v>
      </c>
      <c r="J77" s="73" t="s">
        <v>493</v>
      </c>
    </row>
    <row r="78" spans="1:10">
      <c r="A78" s="75">
        <v>541</v>
      </c>
      <c r="B78" s="74" t="s">
        <v>3312</v>
      </c>
      <c r="C78" s="74" t="s">
        <v>3313</v>
      </c>
      <c r="D78" s="76">
        <v>7</v>
      </c>
      <c r="E78" s="73" t="s">
        <v>495</v>
      </c>
      <c r="F78" s="75">
        <v>541</v>
      </c>
      <c r="G78" s="77" t="s">
        <v>3121</v>
      </c>
      <c r="H78" s="77" t="s">
        <v>3121</v>
      </c>
      <c r="I78" s="74">
        <v>541</v>
      </c>
      <c r="J78" s="73" t="s">
        <v>495</v>
      </c>
    </row>
    <row r="79" spans="1:10">
      <c r="A79" s="75">
        <v>543</v>
      </c>
      <c r="B79" s="76" t="s">
        <v>3312</v>
      </c>
      <c r="C79" s="76" t="s">
        <v>3313</v>
      </c>
      <c r="D79" s="74">
        <v>5</v>
      </c>
      <c r="E79" s="73" t="s">
        <v>493</v>
      </c>
      <c r="F79" s="75">
        <v>543</v>
      </c>
      <c r="G79" s="76" t="s">
        <v>167</v>
      </c>
      <c r="H79" s="76" t="s">
        <v>167</v>
      </c>
      <c r="I79" s="76">
        <v>543</v>
      </c>
      <c r="J79" s="73" t="s">
        <v>493</v>
      </c>
    </row>
    <row r="80" spans="1:10">
      <c r="A80" s="75">
        <v>576</v>
      </c>
      <c r="B80" s="74" t="s">
        <v>3312</v>
      </c>
      <c r="C80" s="74" t="s">
        <v>3313</v>
      </c>
      <c r="D80" s="74">
        <v>8</v>
      </c>
      <c r="E80" s="73" t="s">
        <v>496</v>
      </c>
      <c r="F80" s="75">
        <v>576</v>
      </c>
      <c r="G80" s="74" t="s">
        <v>169</v>
      </c>
      <c r="H80" s="74" t="s">
        <v>169</v>
      </c>
      <c r="I80" s="74">
        <v>576</v>
      </c>
      <c r="J80" s="73" t="s">
        <v>496</v>
      </c>
    </row>
    <row r="81" spans="1:10">
      <c r="A81" s="75">
        <v>579</v>
      </c>
      <c r="B81" s="76" t="s">
        <v>3312</v>
      </c>
      <c r="C81" s="76" t="s">
        <v>3313</v>
      </c>
      <c r="D81" s="76">
        <v>1</v>
      </c>
      <c r="E81" s="73" t="s">
        <v>690</v>
      </c>
      <c r="F81" s="75">
        <v>579</v>
      </c>
      <c r="G81" s="76" t="s">
        <v>171</v>
      </c>
      <c r="H81" s="76" t="s">
        <v>3339</v>
      </c>
      <c r="I81" s="76">
        <v>579</v>
      </c>
      <c r="J81" s="73" t="s">
        <v>690</v>
      </c>
    </row>
    <row r="82" spans="1:10">
      <c r="A82" s="75">
        <v>585</v>
      </c>
      <c r="B82" s="74" t="s">
        <v>3312</v>
      </c>
      <c r="C82" s="74" t="s">
        <v>3313</v>
      </c>
      <c r="D82" s="76">
        <v>1</v>
      </c>
      <c r="E82" s="73" t="s">
        <v>690</v>
      </c>
      <c r="F82" s="75">
        <v>585</v>
      </c>
      <c r="G82" s="74" t="s">
        <v>173</v>
      </c>
      <c r="H82" s="74" t="s">
        <v>173</v>
      </c>
      <c r="I82" s="74">
        <v>585</v>
      </c>
      <c r="J82" s="73" t="s">
        <v>690</v>
      </c>
    </row>
    <row r="83" spans="1:10">
      <c r="A83" s="75">
        <v>591</v>
      </c>
      <c r="B83" s="76" t="s">
        <v>3312</v>
      </c>
      <c r="C83" s="76" t="s">
        <v>3313</v>
      </c>
      <c r="D83" s="76">
        <v>1</v>
      </c>
      <c r="E83" s="73" t="s">
        <v>690</v>
      </c>
      <c r="F83" s="75">
        <v>591</v>
      </c>
      <c r="G83" s="76" t="s">
        <v>175</v>
      </c>
      <c r="H83" s="76" t="s">
        <v>175</v>
      </c>
      <c r="I83" s="76">
        <v>591</v>
      </c>
      <c r="J83" s="73" t="s">
        <v>690</v>
      </c>
    </row>
    <row r="84" spans="1:10">
      <c r="A84" s="75">
        <v>604</v>
      </c>
      <c r="B84" s="74" t="s">
        <v>3312</v>
      </c>
      <c r="C84" s="74" t="s">
        <v>3313</v>
      </c>
      <c r="D84" s="76">
        <v>4</v>
      </c>
      <c r="E84" s="73" t="s">
        <v>700</v>
      </c>
      <c r="F84" s="75">
        <v>604</v>
      </c>
      <c r="G84" s="74" t="s">
        <v>177</v>
      </c>
      <c r="H84" s="74" t="s">
        <v>177</v>
      </c>
      <c r="I84" s="74">
        <v>604</v>
      </c>
      <c r="J84" s="73" t="s">
        <v>700</v>
      </c>
    </row>
    <row r="85" spans="1:10">
      <c r="A85" s="75">
        <v>607</v>
      </c>
      <c r="B85" s="76" t="s">
        <v>3312</v>
      </c>
      <c r="C85" s="76" t="s">
        <v>3313</v>
      </c>
      <c r="D85" s="76">
        <v>7</v>
      </c>
      <c r="E85" s="73" t="s">
        <v>495</v>
      </c>
      <c r="F85" s="75">
        <v>607</v>
      </c>
      <c r="G85" s="77" t="s">
        <v>3122</v>
      </c>
      <c r="H85" s="77" t="s">
        <v>3122</v>
      </c>
      <c r="I85" s="76">
        <v>607</v>
      </c>
      <c r="J85" s="73" t="s">
        <v>495</v>
      </c>
    </row>
    <row r="86" spans="1:10">
      <c r="A86" s="75">
        <v>615</v>
      </c>
      <c r="B86" s="74" t="s">
        <v>3312</v>
      </c>
      <c r="C86" s="74" t="s">
        <v>3313</v>
      </c>
      <c r="D86" s="76">
        <v>7</v>
      </c>
      <c r="E86" s="73" t="s">
        <v>495</v>
      </c>
      <c r="F86" s="75">
        <v>615</v>
      </c>
      <c r="G86" s="74" t="s">
        <v>181</v>
      </c>
      <c r="H86" s="74" t="s">
        <v>181</v>
      </c>
      <c r="I86" s="74">
        <v>615</v>
      </c>
      <c r="J86" s="73" t="s">
        <v>495</v>
      </c>
    </row>
    <row r="87" spans="1:10">
      <c r="A87" s="75">
        <v>628</v>
      </c>
      <c r="B87" s="76" t="s">
        <v>3312</v>
      </c>
      <c r="C87" s="76" t="s">
        <v>3313</v>
      </c>
      <c r="D87" s="74">
        <v>5</v>
      </c>
      <c r="E87" s="73" t="s">
        <v>493</v>
      </c>
      <c r="F87" s="75">
        <v>628</v>
      </c>
      <c r="G87" s="76" t="s">
        <v>183</v>
      </c>
      <c r="H87" s="76" t="s">
        <v>183</v>
      </c>
      <c r="I87" s="76">
        <v>628</v>
      </c>
      <c r="J87" s="73" t="s">
        <v>493</v>
      </c>
    </row>
    <row r="88" spans="1:10">
      <c r="A88" s="75">
        <v>631</v>
      </c>
      <c r="B88" s="74" t="s">
        <v>3312</v>
      </c>
      <c r="C88" s="74" t="s">
        <v>3313</v>
      </c>
      <c r="D88" s="74">
        <v>9</v>
      </c>
      <c r="E88" s="73" t="s">
        <v>710</v>
      </c>
      <c r="F88" s="75">
        <v>631</v>
      </c>
      <c r="G88" s="74" t="s">
        <v>185</v>
      </c>
      <c r="H88" s="74" t="s">
        <v>185</v>
      </c>
      <c r="I88" s="74">
        <v>631</v>
      </c>
      <c r="J88" s="73" t="s">
        <v>710</v>
      </c>
    </row>
    <row r="89" spans="1:10">
      <c r="A89" s="75">
        <v>642</v>
      </c>
      <c r="B89" s="76" t="s">
        <v>3312</v>
      </c>
      <c r="C89" s="76" t="s">
        <v>3313</v>
      </c>
      <c r="D89" s="74">
        <v>8</v>
      </c>
      <c r="E89" s="73" t="s">
        <v>496</v>
      </c>
      <c r="F89" s="75">
        <v>642</v>
      </c>
      <c r="G89" s="76" t="s">
        <v>187</v>
      </c>
      <c r="H89" s="76" t="s">
        <v>187</v>
      </c>
      <c r="I89" s="76">
        <v>642</v>
      </c>
      <c r="J89" s="73" t="s">
        <v>496</v>
      </c>
    </row>
    <row r="90" spans="1:10">
      <c r="A90" s="75">
        <v>647</v>
      </c>
      <c r="B90" s="74" t="s">
        <v>3312</v>
      </c>
      <c r="C90" s="74" t="s">
        <v>3313</v>
      </c>
      <c r="D90" s="74">
        <v>6</v>
      </c>
      <c r="E90" s="73" t="s">
        <v>494</v>
      </c>
      <c r="F90" s="75">
        <v>647</v>
      </c>
      <c r="G90" s="77" t="s">
        <v>3340</v>
      </c>
      <c r="H90" s="77" t="s">
        <v>3341</v>
      </c>
      <c r="I90" s="74">
        <v>647</v>
      </c>
      <c r="J90" s="73" t="s">
        <v>494</v>
      </c>
    </row>
    <row r="91" spans="1:10">
      <c r="A91" s="75">
        <v>649</v>
      </c>
      <c r="B91" s="76" t="s">
        <v>3312</v>
      </c>
      <c r="C91" s="76" t="s">
        <v>3313</v>
      </c>
      <c r="D91" s="76">
        <v>7</v>
      </c>
      <c r="E91" s="73" t="s">
        <v>495</v>
      </c>
      <c r="F91" s="75">
        <v>649</v>
      </c>
      <c r="G91" s="76" t="s">
        <v>191</v>
      </c>
      <c r="H91" s="76" t="s">
        <v>191</v>
      </c>
      <c r="I91" s="76">
        <v>649</v>
      </c>
      <c r="J91" s="73" t="s">
        <v>495</v>
      </c>
    </row>
    <row r="92" spans="1:10">
      <c r="A92" s="75">
        <v>652</v>
      </c>
      <c r="B92" s="74" t="s">
        <v>3312</v>
      </c>
      <c r="C92" s="74" t="s">
        <v>3313</v>
      </c>
      <c r="D92" s="76">
        <v>7</v>
      </c>
      <c r="E92" s="73" t="s">
        <v>495</v>
      </c>
      <c r="F92" s="75">
        <v>652</v>
      </c>
      <c r="G92" s="74" t="s">
        <v>193</v>
      </c>
      <c r="H92" s="74" t="s">
        <v>193</v>
      </c>
      <c r="I92" s="74">
        <v>652</v>
      </c>
      <c r="J92" s="73" t="s">
        <v>495</v>
      </c>
    </row>
    <row r="93" spans="1:10">
      <c r="A93" s="75">
        <v>656</v>
      </c>
      <c r="B93" s="76" t="s">
        <v>3312</v>
      </c>
      <c r="C93" s="76" t="s">
        <v>3313</v>
      </c>
      <c r="D93" s="74">
        <v>5</v>
      </c>
      <c r="E93" s="73" t="s">
        <v>493</v>
      </c>
      <c r="F93" s="75">
        <v>656</v>
      </c>
      <c r="G93" s="76" t="s">
        <v>195</v>
      </c>
      <c r="H93" s="76" t="s">
        <v>3342</v>
      </c>
      <c r="I93" s="76">
        <v>656</v>
      </c>
      <c r="J93" s="73" t="s">
        <v>493</v>
      </c>
    </row>
    <row r="94" spans="1:10">
      <c r="A94" s="75">
        <v>658</v>
      </c>
      <c r="B94" s="74" t="s">
        <v>3312</v>
      </c>
      <c r="C94" s="74" t="s">
        <v>3313</v>
      </c>
      <c r="D94" s="74">
        <v>6</v>
      </c>
      <c r="E94" s="73" t="s">
        <v>494</v>
      </c>
      <c r="F94" s="75">
        <v>658</v>
      </c>
      <c r="G94" s="74" t="s">
        <v>197</v>
      </c>
      <c r="H94" s="74" t="s">
        <v>3343</v>
      </c>
      <c r="I94" s="74">
        <v>658</v>
      </c>
      <c r="J94" s="73" t="s">
        <v>494</v>
      </c>
    </row>
    <row r="95" spans="1:10">
      <c r="A95" s="75">
        <v>659</v>
      </c>
      <c r="B95" s="76" t="s">
        <v>3312</v>
      </c>
      <c r="C95" s="76" t="s">
        <v>3313</v>
      </c>
      <c r="D95" s="74">
        <v>3</v>
      </c>
      <c r="E95" s="73" t="s">
        <v>697</v>
      </c>
      <c r="F95" s="75">
        <v>659</v>
      </c>
      <c r="G95" s="76" t="s">
        <v>199</v>
      </c>
      <c r="H95" s="76" t="s">
        <v>3344</v>
      </c>
      <c r="I95" s="76">
        <v>659</v>
      </c>
      <c r="J95" s="73" t="s">
        <v>697</v>
      </c>
    </row>
    <row r="96" spans="1:10">
      <c r="A96" s="75">
        <v>660</v>
      </c>
      <c r="B96" s="74" t="s">
        <v>3312</v>
      </c>
      <c r="C96" s="74" t="s">
        <v>3313</v>
      </c>
      <c r="D96" s="76">
        <v>7</v>
      </c>
      <c r="E96" s="73" t="s">
        <v>495</v>
      </c>
      <c r="F96" s="75">
        <v>660</v>
      </c>
      <c r="G96" s="74" t="s">
        <v>201</v>
      </c>
      <c r="H96" s="74" t="s">
        <v>201</v>
      </c>
      <c r="I96" s="74">
        <v>660</v>
      </c>
      <c r="J96" s="73" t="s">
        <v>495</v>
      </c>
    </row>
    <row r="97" spans="1:10">
      <c r="A97" s="75">
        <v>664</v>
      </c>
      <c r="B97" s="76" t="s">
        <v>3312</v>
      </c>
      <c r="C97" s="76" t="s">
        <v>3313</v>
      </c>
      <c r="D97" s="74">
        <v>6</v>
      </c>
      <c r="E97" s="73" t="s">
        <v>494</v>
      </c>
      <c r="F97" s="75">
        <v>664</v>
      </c>
      <c r="G97" s="77" t="s">
        <v>3345</v>
      </c>
      <c r="H97" s="77" t="s">
        <v>3345</v>
      </c>
      <c r="I97" s="76">
        <v>664</v>
      </c>
      <c r="J97" s="73" t="s">
        <v>494</v>
      </c>
    </row>
    <row r="98" spans="1:10">
      <c r="A98" s="75">
        <v>665</v>
      </c>
      <c r="B98" s="74" t="s">
        <v>3312</v>
      </c>
      <c r="C98" s="74" t="s">
        <v>3313</v>
      </c>
      <c r="D98" s="74">
        <v>3</v>
      </c>
      <c r="E98" s="73" t="s">
        <v>697</v>
      </c>
      <c r="F98" s="75">
        <v>665</v>
      </c>
      <c r="G98" s="77" t="s">
        <v>207</v>
      </c>
      <c r="H98" s="77" t="s">
        <v>206</v>
      </c>
      <c r="I98" s="74">
        <v>665</v>
      </c>
      <c r="J98" s="73" t="s">
        <v>697</v>
      </c>
    </row>
    <row r="99" spans="1:10">
      <c r="A99" s="75">
        <v>667</v>
      </c>
      <c r="B99" s="76" t="s">
        <v>3312</v>
      </c>
      <c r="C99" s="76" t="s">
        <v>3313</v>
      </c>
      <c r="D99" s="76">
        <v>7</v>
      </c>
      <c r="E99" s="73" t="s">
        <v>495</v>
      </c>
      <c r="F99" s="75">
        <v>667</v>
      </c>
      <c r="G99" s="76" t="s">
        <v>209</v>
      </c>
      <c r="H99" s="76" t="s">
        <v>209</v>
      </c>
      <c r="I99" s="76">
        <v>667</v>
      </c>
      <c r="J99" s="73" t="s">
        <v>495</v>
      </c>
    </row>
    <row r="100" spans="1:10">
      <c r="A100" s="75">
        <v>670</v>
      </c>
      <c r="B100" s="74" t="s">
        <v>3312</v>
      </c>
      <c r="C100" s="74" t="s">
        <v>3313</v>
      </c>
      <c r="D100" s="76">
        <v>4</v>
      </c>
      <c r="E100" s="73" t="s">
        <v>700</v>
      </c>
      <c r="F100" s="75">
        <v>670</v>
      </c>
      <c r="G100" s="74" t="s">
        <v>211</v>
      </c>
      <c r="H100" s="74" t="s">
        <v>211</v>
      </c>
      <c r="I100" s="74">
        <v>670</v>
      </c>
      <c r="J100" s="73" t="s">
        <v>700</v>
      </c>
    </row>
    <row r="101" spans="1:10">
      <c r="A101" s="75">
        <v>674</v>
      </c>
      <c r="B101" s="76" t="s">
        <v>3312</v>
      </c>
      <c r="C101" s="76" t="s">
        <v>3313</v>
      </c>
      <c r="D101" s="76">
        <v>7</v>
      </c>
      <c r="E101" s="73" t="s">
        <v>495</v>
      </c>
      <c r="F101" s="75">
        <v>674</v>
      </c>
      <c r="G101" s="76" t="s">
        <v>213</v>
      </c>
      <c r="H101" s="76" t="s">
        <v>213</v>
      </c>
      <c r="I101" s="76">
        <v>674</v>
      </c>
      <c r="J101" s="73" t="s">
        <v>495</v>
      </c>
    </row>
    <row r="102" spans="1:10">
      <c r="A102" s="75">
        <v>679</v>
      </c>
      <c r="B102" s="74" t="s">
        <v>3312</v>
      </c>
      <c r="C102" s="74" t="s">
        <v>3313</v>
      </c>
      <c r="D102" s="74">
        <v>8</v>
      </c>
      <c r="E102" s="73" t="s">
        <v>496</v>
      </c>
      <c r="F102" s="75">
        <v>679</v>
      </c>
      <c r="G102" s="74" t="s">
        <v>217</v>
      </c>
      <c r="H102" s="74" t="s">
        <v>3346</v>
      </c>
      <c r="I102" s="74">
        <v>679</v>
      </c>
      <c r="J102" s="73" t="s">
        <v>496</v>
      </c>
    </row>
    <row r="103" spans="1:10">
      <c r="A103" s="75">
        <v>686</v>
      </c>
      <c r="B103" s="76" t="s">
        <v>3312</v>
      </c>
      <c r="C103" s="76" t="s">
        <v>3313</v>
      </c>
      <c r="D103" s="74">
        <v>6</v>
      </c>
      <c r="E103" s="73" t="s">
        <v>494</v>
      </c>
      <c r="F103" s="75">
        <v>686</v>
      </c>
      <c r="G103" s="76" t="s">
        <v>219</v>
      </c>
      <c r="H103" s="76" t="s">
        <v>219</v>
      </c>
      <c r="I103" s="76">
        <v>686</v>
      </c>
      <c r="J103" s="73" t="s">
        <v>494</v>
      </c>
    </row>
    <row r="104" spans="1:10">
      <c r="A104" s="75">
        <v>42</v>
      </c>
      <c r="B104" s="74" t="s">
        <v>3312</v>
      </c>
      <c r="C104" s="74" t="s">
        <v>3313</v>
      </c>
      <c r="D104" s="74">
        <v>5</v>
      </c>
      <c r="E104" s="73" t="s">
        <v>493</v>
      </c>
      <c r="F104" s="75">
        <v>42</v>
      </c>
      <c r="G104" s="77" t="s">
        <v>3347</v>
      </c>
      <c r="H104" s="77" t="s">
        <v>3347</v>
      </c>
      <c r="I104" s="74">
        <v>42</v>
      </c>
      <c r="J104" s="73" t="s">
        <v>493</v>
      </c>
    </row>
    <row r="105" spans="1:10">
      <c r="A105" s="75">
        <v>690</v>
      </c>
      <c r="B105" s="74" t="s">
        <v>3312</v>
      </c>
      <c r="C105" s="74" t="s">
        <v>3313</v>
      </c>
      <c r="D105" s="76">
        <v>4</v>
      </c>
      <c r="E105" s="73" t="s">
        <v>700</v>
      </c>
      <c r="F105" s="75">
        <v>690</v>
      </c>
      <c r="G105" s="74" t="s">
        <v>221</v>
      </c>
      <c r="H105" s="74" t="s">
        <v>221</v>
      </c>
      <c r="I105" s="74">
        <v>690</v>
      </c>
      <c r="J105" s="73" t="s">
        <v>700</v>
      </c>
    </row>
    <row r="106" spans="1:10">
      <c r="A106" s="75">
        <v>736</v>
      </c>
      <c r="B106" s="74" t="s">
        <v>3312</v>
      </c>
      <c r="C106" s="74" t="s">
        <v>3313</v>
      </c>
      <c r="D106" s="76">
        <v>4</v>
      </c>
      <c r="E106" s="73" t="s">
        <v>700</v>
      </c>
      <c r="F106" s="75">
        <v>736</v>
      </c>
      <c r="G106" s="74" t="s">
        <v>225</v>
      </c>
      <c r="H106" s="74" t="s">
        <v>225</v>
      </c>
      <c r="I106" s="74">
        <v>736</v>
      </c>
      <c r="J106" s="73" t="s">
        <v>700</v>
      </c>
    </row>
    <row r="107" spans="1:10">
      <c r="A107" s="75">
        <v>756</v>
      </c>
      <c r="B107" s="76" t="s">
        <v>3312</v>
      </c>
      <c r="C107" s="76" t="s">
        <v>3313</v>
      </c>
      <c r="D107" s="76">
        <v>7</v>
      </c>
      <c r="E107" s="73" t="s">
        <v>495</v>
      </c>
      <c r="F107" s="75">
        <v>756</v>
      </c>
      <c r="G107" s="77" t="s">
        <v>228</v>
      </c>
      <c r="H107" s="77" t="s">
        <v>227</v>
      </c>
      <c r="I107" s="76">
        <v>756</v>
      </c>
      <c r="J107" s="73" t="s">
        <v>495</v>
      </c>
    </row>
    <row r="108" spans="1:10">
      <c r="A108" s="75">
        <v>761</v>
      </c>
      <c r="B108" s="74" t="s">
        <v>3312</v>
      </c>
      <c r="C108" s="74" t="s">
        <v>3313</v>
      </c>
      <c r="D108" s="74">
        <v>5</v>
      </c>
      <c r="E108" s="73" t="s">
        <v>493</v>
      </c>
      <c r="F108" s="75">
        <v>761</v>
      </c>
      <c r="G108" s="74" t="s">
        <v>230</v>
      </c>
      <c r="H108" s="74" t="s">
        <v>3348</v>
      </c>
      <c r="I108" s="74">
        <v>761</v>
      </c>
      <c r="J108" s="73" t="s">
        <v>493</v>
      </c>
    </row>
    <row r="109" spans="1:10">
      <c r="A109" s="75">
        <v>789</v>
      </c>
      <c r="B109" s="76" t="s">
        <v>3312</v>
      </c>
      <c r="C109" s="76" t="s">
        <v>3313</v>
      </c>
      <c r="D109" s="74">
        <v>8</v>
      </c>
      <c r="E109" s="73" t="s">
        <v>496</v>
      </c>
      <c r="F109" s="75">
        <v>789</v>
      </c>
      <c r="G109" s="76" t="s">
        <v>232</v>
      </c>
      <c r="H109" s="76" t="s">
        <v>3349</v>
      </c>
      <c r="I109" s="76">
        <v>789</v>
      </c>
      <c r="J109" s="73" t="s">
        <v>496</v>
      </c>
    </row>
    <row r="110" spans="1:10">
      <c r="A110" s="75">
        <v>790</v>
      </c>
      <c r="B110" s="74" t="s">
        <v>3312</v>
      </c>
      <c r="C110" s="74" t="s">
        <v>3313</v>
      </c>
      <c r="D110" s="74">
        <v>2</v>
      </c>
      <c r="E110" s="73" t="s">
        <v>694</v>
      </c>
      <c r="F110" s="75">
        <v>790</v>
      </c>
      <c r="G110" s="74" t="s">
        <v>234</v>
      </c>
      <c r="H110" s="74" t="s">
        <v>3350</v>
      </c>
      <c r="I110" s="74">
        <v>790</v>
      </c>
      <c r="J110" s="73" t="s">
        <v>694</v>
      </c>
    </row>
    <row r="111" spans="1:10">
      <c r="A111" s="75">
        <v>792</v>
      </c>
      <c r="B111" s="76" t="s">
        <v>3312</v>
      </c>
      <c r="C111" s="76" t="s">
        <v>3313</v>
      </c>
      <c r="D111" s="74">
        <v>8</v>
      </c>
      <c r="E111" s="73" t="s">
        <v>496</v>
      </c>
      <c r="F111" s="75">
        <v>792</v>
      </c>
      <c r="G111" s="76" t="s">
        <v>236</v>
      </c>
      <c r="H111" s="76" t="s">
        <v>236</v>
      </c>
      <c r="I111" s="76">
        <v>792</v>
      </c>
      <c r="J111" s="73" t="s">
        <v>496</v>
      </c>
    </row>
    <row r="112" spans="1:10">
      <c r="A112" s="75">
        <v>809</v>
      </c>
      <c r="B112" s="74" t="s">
        <v>3312</v>
      </c>
      <c r="C112" s="74" t="s">
        <v>3313</v>
      </c>
      <c r="D112" s="74">
        <v>8</v>
      </c>
      <c r="E112" s="73" t="s">
        <v>496</v>
      </c>
      <c r="F112" s="75">
        <v>809</v>
      </c>
      <c r="G112" s="74" t="s">
        <v>238</v>
      </c>
      <c r="H112" s="74" t="s">
        <v>3351</v>
      </c>
      <c r="I112" s="74">
        <v>809</v>
      </c>
      <c r="J112" s="73" t="s">
        <v>496</v>
      </c>
    </row>
    <row r="113" spans="1:10">
      <c r="A113" s="75">
        <v>819</v>
      </c>
      <c r="B113" s="76" t="s">
        <v>3312</v>
      </c>
      <c r="C113" s="76" t="s">
        <v>3313</v>
      </c>
      <c r="D113" s="74">
        <v>6</v>
      </c>
      <c r="E113" s="73" t="s">
        <v>494</v>
      </c>
      <c r="F113" s="75">
        <v>819</v>
      </c>
      <c r="G113" s="76" t="s">
        <v>240</v>
      </c>
      <c r="H113" s="76" t="s">
        <v>240</v>
      </c>
      <c r="I113" s="76">
        <v>819</v>
      </c>
      <c r="J113" s="73" t="s">
        <v>494</v>
      </c>
    </row>
    <row r="114" spans="1:10">
      <c r="A114" s="75">
        <v>837</v>
      </c>
      <c r="B114" s="74" t="s">
        <v>3312</v>
      </c>
      <c r="C114" s="74" t="s">
        <v>3313</v>
      </c>
      <c r="D114" s="74">
        <v>3</v>
      </c>
      <c r="E114" s="73" t="s">
        <v>697</v>
      </c>
      <c r="F114" s="75">
        <v>837</v>
      </c>
      <c r="G114" s="74" t="s">
        <v>242</v>
      </c>
      <c r="H114" s="74" t="s">
        <v>242</v>
      </c>
      <c r="I114" s="74">
        <v>837</v>
      </c>
      <c r="J114" s="73" t="s">
        <v>697</v>
      </c>
    </row>
    <row r="115" spans="1:10">
      <c r="A115" s="75">
        <v>842</v>
      </c>
      <c r="B115" s="76" t="s">
        <v>3312</v>
      </c>
      <c r="C115" s="76" t="s">
        <v>3313</v>
      </c>
      <c r="D115" s="74">
        <v>5</v>
      </c>
      <c r="E115" s="73" t="s">
        <v>493</v>
      </c>
      <c r="F115" s="75">
        <v>842</v>
      </c>
      <c r="G115" s="76" t="s">
        <v>244</v>
      </c>
      <c r="H115" s="76" t="s">
        <v>244</v>
      </c>
      <c r="I115" s="76">
        <v>842</v>
      </c>
      <c r="J115" s="73" t="s">
        <v>493</v>
      </c>
    </row>
    <row r="116" spans="1:10">
      <c r="A116" s="75">
        <v>847</v>
      </c>
      <c r="B116" s="74" t="s">
        <v>3312</v>
      </c>
      <c r="C116" s="74" t="s">
        <v>3313</v>
      </c>
      <c r="D116" s="74">
        <v>8</v>
      </c>
      <c r="E116" s="73" t="s">
        <v>496</v>
      </c>
      <c r="F116" s="75">
        <v>847</v>
      </c>
      <c r="G116" s="74" t="s">
        <v>246</v>
      </c>
      <c r="H116" s="74" t="s">
        <v>246</v>
      </c>
      <c r="I116" s="74">
        <v>847</v>
      </c>
      <c r="J116" s="73" t="s">
        <v>496</v>
      </c>
    </row>
    <row r="117" spans="1:10">
      <c r="A117" s="75">
        <v>854</v>
      </c>
      <c r="B117" s="76" t="s">
        <v>3312</v>
      </c>
      <c r="C117" s="76" t="s">
        <v>3313</v>
      </c>
      <c r="D117" s="74">
        <v>6</v>
      </c>
      <c r="E117" s="73" t="s">
        <v>494</v>
      </c>
      <c r="F117" s="75">
        <v>854</v>
      </c>
      <c r="G117" s="76" t="s">
        <v>248</v>
      </c>
      <c r="H117" s="76" t="s">
        <v>248</v>
      </c>
      <c r="I117" s="76">
        <v>854</v>
      </c>
      <c r="J117" s="73" t="s">
        <v>494</v>
      </c>
    </row>
    <row r="118" spans="1:10">
      <c r="A118" s="75">
        <v>856</v>
      </c>
      <c r="B118" s="74" t="s">
        <v>3312</v>
      </c>
      <c r="C118" s="74" t="s">
        <v>3313</v>
      </c>
      <c r="D118" s="74">
        <v>8</v>
      </c>
      <c r="E118" s="73" t="s">
        <v>496</v>
      </c>
      <c r="F118" s="75">
        <v>856</v>
      </c>
      <c r="G118" s="74" t="s">
        <v>251</v>
      </c>
      <c r="H118" s="74" t="s">
        <v>3352</v>
      </c>
      <c r="I118" s="74">
        <v>856</v>
      </c>
      <c r="J118" s="73" t="s">
        <v>496</v>
      </c>
    </row>
    <row r="119" spans="1:10">
      <c r="A119" s="75">
        <v>858</v>
      </c>
      <c r="B119" s="76" t="s">
        <v>3312</v>
      </c>
      <c r="C119" s="76" t="s">
        <v>3313</v>
      </c>
      <c r="D119" s="76">
        <v>4</v>
      </c>
      <c r="E119" s="73" t="s">
        <v>700</v>
      </c>
      <c r="F119" s="75">
        <v>858</v>
      </c>
      <c r="G119" s="76" t="s">
        <v>253</v>
      </c>
      <c r="H119" s="76" t="s">
        <v>3353</v>
      </c>
      <c r="I119" s="76">
        <v>858</v>
      </c>
      <c r="J119" s="73" t="s">
        <v>700</v>
      </c>
    </row>
    <row r="120" spans="1:10">
      <c r="A120" s="75">
        <v>861</v>
      </c>
      <c r="B120" s="74" t="s">
        <v>3312</v>
      </c>
      <c r="C120" s="74" t="s">
        <v>3313</v>
      </c>
      <c r="D120" s="74">
        <v>8</v>
      </c>
      <c r="E120" s="73" t="s">
        <v>496</v>
      </c>
      <c r="F120" s="75">
        <v>861</v>
      </c>
      <c r="G120" s="74" t="s">
        <v>255</v>
      </c>
      <c r="H120" s="74" t="s">
        <v>255</v>
      </c>
      <c r="I120" s="74">
        <v>861</v>
      </c>
      <c r="J120" s="73" t="s">
        <v>496</v>
      </c>
    </row>
    <row r="121" spans="1:10">
      <c r="A121" s="75">
        <v>873</v>
      </c>
      <c r="B121" s="76" t="s">
        <v>3312</v>
      </c>
      <c r="C121" s="76" t="s">
        <v>3313</v>
      </c>
      <c r="D121" s="74">
        <v>3</v>
      </c>
      <c r="E121" s="73" t="s">
        <v>697</v>
      </c>
      <c r="F121" s="75">
        <v>873</v>
      </c>
      <c r="G121" s="76" t="s">
        <v>257</v>
      </c>
      <c r="H121" s="76" t="s">
        <v>3110</v>
      </c>
      <c r="I121" s="76">
        <v>873</v>
      </c>
      <c r="J121" s="73" t="s">
        <v>697</v>
      </c>
    </row>
    <row r="122" spans="1:10">
      <c r="A122" s="75">
        <v>885</v>
      </c>
      <c r="B122" s="74" t="s">
        <v>3312</v>
      </c>
      <c r="C122" s="74" t="s">
        <v>3313</v>
      </c>
      <c r="D122" s="76">
        <v>4</v>
      </c>
      <c r="E122" s="73" t="s">
        <v>700</v>
      </c>
      <c r="F122" s="75">
        <v>885</v>
      </c>
      <c r="G122" s="74" t="s">
        <v>259</v>
      </c>
      <c r="H122" s="74" t="s">
        <v>3354</v>
      </c>
      <c r="I122" s="74">
        <v>885</v>
      </c>
      <c r="J122" s="73" t="s">
        <v>700</v>
      </c>
    </row>
    <row r="123" spans="1:10">
      <c r="A123" s="75">
        <v>887</v>
      </c>
      <c r="B123" s="76" t="s">
        <v>3312</v>
      </c>
      <c r="C123" s="76" t="s">
        <v>3313</v>
      </c>
      <c r="D123" s="74">
        <v>6</v>
      </c>
      <c r="E123" s="73" t="s">
        <v>494</v>
      </c>
      <c r="F123" s="75">
        <v>887</v>
      </c>
      <c r="G123" s="76" t="s">
        <v>261</v>
      </c>
      <c r="H123" s="76" t="s">
        <v>261</v>
      </c>
      <c r="I123" s="76">
        <v>887</v>
      </c>
      <c r="J123" s="73" t="s">
        <v>494</v>
      </c>
    </row>
    <row r="124" spans="1:10">
      <c r="A124" s="75">
        <v>890</v>
      </c>
      <c r="B124" s="74" t="s">
        <v>3312</v>
      </c>
      <c r="C124" s="74" t="s">
        <v>3313</v>
      </c>
      <c r="D124" s="76">
        <v>4</v>
      </c>
      <c r="E124" s="73" t="s">
        <v>700</v>
      </c>
      <c r="F124" s="75">
        <v>890</v>
      </c>
      <c r="G124" s="74" t="s">
        <v>263</v>
      </c>
      <c r="H124" s="74" t="s">
        <v>3355</v>
      </c>
      <c r="I124" s="74">
        <v>890</v>
      </c>
      <c r="J124" s="73" t="s">
        <v>700</v>
      </c>
    </row>
    <row r="125" spans="1:10">
      <c r="A125" s="75">
        <v>893</v>
      </c>
      <c r="B125" s="76" t="s">
        <v>3312</v>
      </c>
      <c r="C125" s="76" t="s">
        <v>3313</v>
      </c>
      <c r="D125" s="76">
        <v>1</v>
      </c>
      <c r="E125" s="73" t="s">
        <v>690</v>
      </c>
      <c r="F125" s="75">
        <v>893</v>
      </c>
      <c r="G125" s="76" t="s">
        <v>265</v>
      </c>
      <c r="H125" s="76" t="s">
        <v>3356</v>
      </c>
      <c r="I125" s="76">
        <v>893</v>
      </c>
      <c r="J125" s="73" t="s">
        <v>690</v>
      </c>
    </row>
    <row r="126" spans="1:10">
      <c r="A126" s="75">
        <v>895</v>
      </c>
      <c r="B126" s="74" t="s">
        <v>3312</v>
      </c>
      <c r="C126" s="74" t="s">
        <v>3313</v>
      </c>
      <c r="D126" s="74">
        <v>2</v>
      </c>
      <c r="E126" s="73" t="s">
        <v>694</v>
      </c>
      <c r="F126" s="75">
        <v>895</v>
      </c>
      <c r="G126" s="74" t="s">
        <v>267</v>
      </c>
      <c r="H126" s="74" t="s">
        <v>267</v>
      </c>
      <c r="I126" s="74">
        <v>895</v>
      </c>
      <c r="J126" s="73" t="s">
        <v>694</v>
      </c>
    </row>
  </sheetData>
  <autoFilter ref="B1:J126" xr:uid="{00000000-0009-0000-0000-00001A000000}"/>
  <conditionalFormatting sqref="G11:H11">
    <cfRule type="cellIs" dxfId="9" priority="5" stopIfTrue="1" operator="equal">
      <formula>0</formula>
    </cfRule>
  </conditionalFormatting>
  <conditionalFormatting sqref="G41:H41">
    <cfRule type="cellIs" dxfId="8" priority="7" stopIfTrue="1" operator="equal">
      <formula>0</formula>
    </cfRule>
  </conditionalFormatting>
  <conditionalFormatting sqref="G46:H46">
    <cfRule type="cellIs" dxfId="7" priority="8" stopIfTrue="1" operator="equal">
      <formula>0</formula>
    </cfRule>
  </conditionalFormatting>
  <conditionalFormatting sqref="G59:H59">
    <cfRule type="cellIs" dxfId="6" priority="14" stopIfTrue="1" operator="equal">
      <formula>0</formula>
    </cfRule>
  </conditionalFormatting>
  <conditionalFormatting sqref="G78:H78">
    <cfRule type="cellIs" dxfId="5" priority="11" stopIfTrue="1" operator="equal">
      <formula>0</formula>
    </cfRule>
  </conditionalFormatting>
  <conditionalFormatting sqref="G85:H85">
    <cfRule type="cellIs" dxfId="4" priority="12" stopIfTrue="1" operator="equal">
      <formula>0</formula>
    </cfRule>
  </conditionalFormatting>
  <conditionalFormatting sqref="G90:H90">
    <cfRule type="cellIs" dxfId="3" priority="9" stopIfTrue="1" operator="equal">
      <formula>0</formula>
    </cfRule>
  </conditionalFormatting>
  <conditionalFormatting sqref="G97:H98">
    <cfRule type="cellIs" dxfId="2" priority="4" stopIfTrue="1" operator="equal">
      <formula>0</formula>
    </cfRule>
  </conditionalFormatting>
  <conditionalFormatting sqref="G104:H104">
    <cfRule type="cellIs" dxfId="1" priority="6" stopIfTrue="1" operator="equal">
      <formula>0</formula>
    </cfRule>
  </conditionalFormatting>
  <conditionalFormatting sqref="G107:H107">
    <cfRule type="cellIs" dxfId="0" priority="13" stopIfTrue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2"/>
  <sheetViews>
    <sheetView workbookViewId="0">
      <selection activeCell="A5" sqref="A5"/>
    </sheetView>
  </sheetViews>
  <sheetFormatPr defaultColWidth="11.42578125" defaultRowHeight="15" customHeight="1"/>
  <cols>
    <col min="1" max="1" width="32.28515625" customWidth="1"/>
    <col min="2" max="2" width="74.7109375" customWidth="1"/>
    <col min="3" max="3" width="19.7109375" customWidth="1"/>
    <col min="4" max="4" width="16.85546875" customWidth="1"/>
    <col min="5" max="5" width="32.28515625" customWidth="1"/>
  </cols>
  <sheetData>
    <row r="1" spans="1:5" ht="30" customHeight="1">
      <c r="A1" s="1004" t="s">
        <v>3357</v>
      </c>
      <c r="B1" s="1004"/>
      <c r="D1" s="1004" t="s">
        <v>3358</v>
      </c>
      <c r="E1" s="1004"/>
    </row>
    <row r="2" spans="1:5" ht="15" customHeight="1" thickBot="1">
      <c r="A2" s="91" t="s">
        <v>3359</v>
      </c>
      <c r="B2" s="92" t="s">
        <v>3360</v>
      </c>
      <c r="D2" s="16" t="s">
        <v>3361</v>
      </c>
      <c r="E2" s="16" t="s">
        <v>509</v>
      </c>
    </row>
    <row r="3" spans="1:5" ht="15" customHeight="1" thickBot="1">
      <c r="A3" s="88" t="s">
        <v>3362</v>
      </c>
      <c r="B3" s="89" t="s">
        <v>647</v>
      </c>
      <c r="D3" s="81" t="s">
        <v>3363</v>
      </c>
      <c r="E3" s="82" t="s">
        <v>514</v>
      </c>
    </row>
    <row r="4" spans="1:5" ht="15" customHeight="1" thickBot="1">
      <c r="A4" s="88" t="s">
        <v>524</v>
      </c>
      <c r="B4" s="89" t="s">
        <v>3364</v>
      </c>
      <c r="D4" s="81" t="s">
        <v>516</v>
      </c>
      <c r="E4" s="82" t="s">
        <v>517</v>
      </c>
    </row>
    <row r="5" spans="1:5" ht="15" customHeight="1" thickBot="1">
      <c r="A5" s="88" t="s">
        <v>3365</v>
      </c>
      <c r="B5" s="89" t="s">
        <v>3366</v>
      </c>
      <c r="D5" s="84" t="s">
        <v>3367</v>
      </c>
      <c r="E5" s="84" t="s">
        <v>3368</v>
      </c>
    </row>
    <row r="6" spans="1:5" ht="15" customHeight="1" thickBot="1">
      <c r="A6" s="88" t="s">
        <v>535</v>
      </c>
      <c r="B6" s="89" t="s">
        <v>3369</v>
      </c>
      <c r="D6" s="84" t="s">
        <v>3370</v>
      </c>
      <c r="E6" s="84" t="s">
        <v>3371</v>
      </c>
    </row>
    <row r="7" spans="1:5" ht="15" customHeight="1" thickBot="1">
      <c r="A7" s="88" t="s">
        <v>538</v>
      </c>
      <c r="B7" s="89" t="s">
        <v>3372</v>
      </c>
      <c r="D7" s="81" t="s">
        <v>530</v>
      </c>
      <c r="E7" s="82" t="s">
        <v>531</v>
      </c>
    </row>
    <row r="8" spans="1:5" ht="15" customHeight="1" thickBot="1">
      <c r="A8" s="88" t="s">
        <v>519</v>
      </c>
      <c r="B8" s="89" t="s">
        <v>3373</v>
      </c>
      <c r="D8" s="81" t="s">
        <v>527</v>
      </c>
      <c r="E8" s="85" t="s">
        <v>528</v>
      </c>
    </row>
    <row r="9" spans="1:5" ht="15" customHeight="1" thickBot="1">
      <c r="A9" s="88" t="s">
        <v>3374</v>
      </c>
      <c r="B9" s="89" t="s">
        <v>3375</v>
      </c>
    </row>
    <row r="10" spans="1:5" ht="15" customHeight="1" thickBot="1">
      <c r="A10" s="88" t="s">
        <v>626</v>
      </c>
      <c r="B10" s="89" t="s">
        <v>3376</v>
      </c>
    </row>
    <row r="11" spans="1:5" ht="15" customHeight="1" thickBot="1">
      <c r="A11" s="88" t="s">
        <v>630</v>
      </c>
      <c r="B11" s="89" t="s">
        <v>3377</v>
      </c>
    </row>
    <row r="12" spans="1:5" ht="15" customHeight="1" thickBot="1">
      <c r="A12" s="88" t="s">
        <v>541</v>
      </c>
      <c r="B12" s="89" t="s">
        <v>3378</v>
      </c>
    </row>
    <row r="13" spans="1:5" ht="15" customHeight="1" thickBot="1">
      <c r="A13" s="88" t="s">
        <v>3379</v>
      </c>
      <c r="B13" s="89" t="s">
        <v>3380</v>
      </c>
    </row>
    <row r="14" spans="1:5" ht="15" customHeight="1" thickBot="1">
      <c r="A14" s="88" t="s">
        <v>3381</v>
      </c>
      <c r="B14" s="89" t="s">
        <v>3382</v>
      </c>
    </row>
    <row r="15" spans="1:5" ht="15" customHeight="1" thickBot="1">
      <c r="A15" s="88" t="s">
        <v>556</v>
      </c>
      <c r="B15" s="89" t="s">
        <v>3383</v>
      </c>
    </row>
    <row r="16" spans="1:5" ht="15" customHeight="1" thickBot="1">
      <c r="A16" s="88" t="s">
        <v>3384</v>
      </c>
      <c r="B16" s="89" t="s">
        <v>3385</v>
      </c>
    </row>
    <row r="17" spans="1:5" ht="15" customHeight="1">
      <c r="A17" s="90"/>
    </row>
    <row r="18" spans="1:5" ht="15" customHeight="1">
      <c r="A18" s="90"/>
    </row>
    <row r="19" spans="1:5" ht="40.5" customHeight="1" thickBot="1">
      <c r="A19" s="1004" t="s">
        <v>3386</v>
      </c>
      <c r="B19" s="1004"/>
      <c r="D19" s="1004" t="s">
        <v>3387</v>
      </c>
      <c r="E19" s="1004"/>
    </row>
    <row r="20" spans="1:5" ht="15" customHeight="1" thickBot="1">
      <c r="A20" s="86" t="s">
        <v>3359</v>
      </c>
      <c r="B20" s="87" t="s">
        <v>3360</v>
      </c>
      <c r="D20" s="30" t="s">
        <v>3388</v>
      </c>
      <c r="E20" s="30" t="s">
        <v>512</v>
      </c>
    </row>
    <row r="21" spans="1:5" ht="15" customHeight="1" thickBot="1">
      <c r="A21" s="88" t="s">
        <v>3389</v>
      </c>
      <c r="B21" s="89" t="s">
        <v>3390</v>
      </c>
      <c r="D21" s="18" t="s">
        <v>560</v>
      </c>
      <c r="E21" s="18" t="s">
        <v>520</v>
      </c>
    </row>
    <row r="22" spans="1:5" ht="15" customHeight="1" thickBot="1">
      <c r="A22" s="88" t="s">
        <v>3391</v>
      </c>
      <c r="B22" s="89" t="s">
        <v>3392</v>
      </c>
      <c r="D22" s="18" t="s">
        <v>637</v>
      </c>
      <c r="E22" s="18" t="s">
        <v>627</v>
      </c>
    </row>
    <row r="23" spans="1:5" ht="15" customHeight="1" thickBot="1">
      <c r="A23" s="88" t="s">
        <v>3393</v>
      </c>
      <c r="B23" s="89" t="s">
        <v>3394</v>
      </c>
      <c r="D23" s="18" t="s">
        <v>3395</v>
      </c>
      <c r="E23" s="18" t="s">
        <v>3396</v>
      </c>
    </row>
    <row r="24" spans="1:5" ht="15" customHeight="1" thickBot="1">
      <c r="A24" s="88" t="s">
        <v>3397</v>
      </c>
      <c r="B24" s="89" t="s">
        <v>3398</v>
      </c>
      <c r="D24" s="18" t="s">
        <v>561</v>
      </c>
      <c r="E24" s="18" t="s">
        <v>523</v>
      </c>
    </row>
    <row r="25" spans="1:5" ht="15" customHeight="1" thickBot="1">
      <c r="A25" s="88" t="s">
        <v>3399</v>
      </c>
      <c r="B25" s="89" t="s">
        <v>3400</v>
      </c>
      <c r="D25" s="18" t="s">
        <v>563</v>
      </c>
      <c r="E25" s="18" t="s">
        <v>525</v>
      </c>
    </row>
    <row r="26" spans="1:5" ht="15" customHeight="1" thickBot="1">
      <c r="A26" s="88" t="s">
        <v>3401</v>
      </c>
      <c r="B26" s="89" t="s">
        <v>3402</v>
      </c>
      <c r="D26" s="18" t="s">
        <v>684</v>
      </c>
      <c r="E26" s="18" t="s">
        <v>3403</v>
      </c>
    </row>
    <row r="27" spans="1:5" ht="15" customHeight="1" thickBot="1">
      <c r="A27" s="88" t="s">
        <v>3404</v>
      </c>
      <c r="B27" s="89" t="s">
        <v>3405</v>
      </c>
      <c r="D27" s="18" t="s">
        <v>642</v>
      </c>
      <c r="E27" s="18" t="s">
        <v>643</v>
      </c>
    </row>
    <row r="28" spans="1:5" ht="15" customHeight="1" thickBot="1">
      <c r="A28" s="88" t="s">
        <v>3406</v>
      </c>
      <c r="B28" s="89" t="s">
        <v>3407</v>
      </c>
      <c r="D28" s="18" t="s">
        <v>589</v>
      </c>
      <c r="E28" s="18" t="s">
        <v>3408</v>
      </c>
    </row>
    <row r="29" spans="1:5" ht="15" customHeight="1" thickBot="1">
      <c r="A29" s="88" t="s">
        <v>582</v>
      </c>
      <c r="B29" s="89" t="s">
        <v>3409</v>
      </c>
      <c r="D29" s="18" t="s">
        <v>564</v>
      </c>
      <c r="E29" s="18" t="s">
        <v>536</v>
      </c>
    </row>
    <row r="30" spans="1:5" ht="15" customHeight="1" thickBot="1">
      <c r="A30" s="88" t="s">
        <v>3410</v>
      </c>
      <c r="B30" s="89" t="s">
        <v>3411</v>
      </c>
      <c r="D30" s="18" t="s">
        <v>646</v>
      </c>
      <c r="E30" s="18" t="s">
        <v>3412</v>
      </c>
    </row>
    <row r="31" spans="1:5" ht="15" customHeight="1" thickBot="1">
      <c r="A31" s="88" t="s">
        <v>576</v>
      </c>
      <c r="B31" s="89" t="s">
        <v>3413</v>
      </c>
      <c r="D31" s="18" t="s">
        <v>568</v>
      </c>
      <c r="E31" s="18" t="s">
        <v>569</v>
      </c>
    </row>
    <row r="32" spans="1:5" ht="15" customHeight="1" thickBot="1">
      <c r="A32" s="88" t="s">
        <v>3414</v>
      </c>
      <c r="B32" s="89" t="s">
        <v>3415</v>
      </c>
      <c r="D32" s="18" t="s">
        <v>595</v>
      </c>
      <c r="E32" s="18" t="s">
        <v>596</v>
      </c>
    </row>
    <row r="33" spans="1:5" ht="15" customHeight="1" thickBot="1">
      <c r="A33" s="88" t="s">
        <v>3416</v>
      </c>
      <c r="B33" s="89" t="s">
        <v>3417</v>
      </c>
      <c r="D33" s="18" t="s">
        <v>597</v>
      </c>
      <c r="E33" s="18" t="s">
        <v>598</v>
      </c>
    </row>
    <row r="34" spans="1:5" ht="15" customHeight="1" thickBot="1">
      <c r="A34" s="88" t="s">
        <v>3418</v>
      </c>
      <c r="B34" s="89" t="s">
        <v>3419</v>
      </c>
      <c r="D34" s="18" t="s">
        <v>572</v>
      </c>
      <c r="E34" s="18" t="s">
        <v>573</v>
      </c>
    </row>
    <row r="35" spans="1:5" ht="15" customHeight="1" thickBot="1">
      <c r="A35" s="88" t="s">
        <v>651</v>
      </c>
      <c r="B35" s="89" t="s">
        <v>3420</v>
      </c>
      <c r="D35" s="18" t="s">
        <v>599</v>
      </c>
      <c r="E35" s="18" t="s">
        <v>600</v>
      </c>
    </row>
    <row r="36" spans="1:5" ht="15" customHeight="1" thickBot="1">
      <c r="A36" s="88" t="s">
        <v>3421</v>
      </c>
      <c r="B36" s="89" t="s">
        <v>3422</v>
      </c>
      <c r="D36" s="18" t="s">
        <v>575</v>
      </c>
      <c r="E36" s="18" t="s">
        <v>542</v>
      </c>
    </row>
    <row r="37" spans="1:5" ht="15" customHeight="1" thickBot="1">
      <c r="A37" s="88" t="s">
        <v>3423</v>
      </c>
      <c r="B37" s="89" t="s">
        <v>3424</v>
      </c>
      <c r="D37" s="18" t="s">
        <v>580</v>
      </c>
      <c r="E37" s="18" t="s">
        <v>581</v>
      </c>
    </row>
    <row r="38" spans="1:5" ht="15" customHeight="1" thickBot="1">
      <c r="A38" s="88" t="s">
        <v>574</v>
      </c>
      <c r="B38" s="89" t="s">
        <v>3425</v>
      </c>
      <c r="D38" s="18" t="s">
        <v>644</v>
      </c>
      <c r="E38" s="18" t="s">
        <v>3426</v>
      </c>
    </row>
    <row r="39" spans="1:5" ht="15" customHeight="1" thickBot="1">
      <c r="A39" s="88" t="s">
        <v>3427</v>
      </c>
      <c r="B39" s="89" t="s">
        <v>3428</v>
      </c>
      <c r="D39" s="18" t="s">
        <v>570</v>
      </c>
      <c r="E39" s="18" t="s">
        <v>3429</v>
      </c>
    </row>
    <row r="40" spans="1:5" ht="15" customHeight="1" thickBot="1">
      <c r="A40" s="88" t="s">
        <v>742</v>
      </c>
      <c r="B40" s="89" t="s">
        <v>3430</v>
      </c>
    </row>
    <row r="41" spans="1:5" ht="15" customHeight="1" thickBot="1">
      <c r="A41" s="88" t="s">
        <v>3431</v>
      </c>
      <c r="B41" s="89" t="s">
        <v>3432</v>
      </c>
    </row>
    <row r="42" spans="1:5" ht="15" customHeight="1" thickBot="1">
      <c r="A42" s="88" t="s">
        <v>3433</v>
      </c>
      <c r="B42" s="89" t="s">
        <v>3434</v>
      </c>
    </row>
    <row r="43" spans="1:5" ht="15" customHeight="1" thickBot="1">
      <c r="A43" s="88" t="s">
        <v>3435</v>
      </c>
      <c r="B43" s="89" t="s">
        <v>3436</v>
      </c>
    </row>
    <row r="44" spans="1:5" ht="15" customHeight="1" thickBot="1">
      <c r="A44" s="88" t="s">
        <v>653</v>
      </c>
      <c r="B44" s="89" t="s">
        <v>3437</v>
      </c>
    </row>
    <row r="45" spans="1:5" ht="15" customHeight="1" thickBot="1">
      <c r="A45" s="88" t="s">
        <v>692</v>
      </c>
      <c r="B45" s="89" t="s">
        <v>3438</v>
      </c>
    </row>
    <row r="46" spans="1:5" ht="15" customHeight="1" thickBot="1">
      <c r="A46" s="88" t="s">
        <v>567</v>
      </c>
      <c r="B46" s="89" t="s">
        <v>3439</v>
      </c>
    </row>
    <row r="47" spans="1:5" ht="24" customHeight="1" thickBot="1">
      <c r="A47" s="88" t="s">
        <v>655</v>
      </c>
      <c r="B47" s="89" t="s">
        <v>3440</v>
      </c>
    </row>
    <row r="48" spans="1:5" ht="15" customHeight="1" thickBot="1">
      <c r="A48" s="88" t="s">
        <v>745</v>
      </c>
      <c r="B48" s="89" t="s">
        <v>3441</v>
      </c>
    </row>
    <row r="49" spans="1:2" ht="15" customHeight="1" thickBot="1">
      <c r="A49" s="88" t="s">
        <v>571</v>
      </c>
      <c r="B49" s="89" t="s">
        <v>3442</v>
      </c>
    </row>
    <row r="50" spans="1:2" ht="15" customHeight="1" thickBot="1">
      <c r="A50" s="88" t="s">
        <v>3443</v>
      </c>
      <c r="B50" s="89" t="s">
        <v>3444</v>
      </c>
    </row>
    <row r="51" spans="1:2" ht="15" customHeight="1" thickBot="1">
      <c r="A51" s="88" t="s">
        <v>657</v>
      </c>
      <c r="B51" s="89" t="s">
        <v>3445</v>
      </c>
    </row>
    <row r="52" spans="1:2" ht="15" customHeight="1" thickBot="1">
      <c r="A52" s="88" t="s">
        <v>585</v>
      </c>
      <c r="B52" s="89" t="s">
        <v>3446</v>
      </c>
    </row>
  </sheetData>
  <mergeCells count="4">
    <mergeCell ref="A1:B1"/>
    <mergeCell ref="D1:E1"/>
    <mergeCell ref="A19:B19"/>
    <mergeCell ref="D19:E1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5" ma:contentTypeDescription="Create a new document." ma:contentTypeScope="" ma:versionID="bef219346d6b77a06fce7f9327fea04c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a0b80dc582a8eb3007c13c564fdac91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Props1.xml><?xml version="1.0" encoding="utf-8"?>
<ds:datastoreItem xmlns:ds="http://schemas.openxmlformats.org/officeDocument/2006/customXml" ds:itemID="{34CC6BD0-5F7A-485E-A912-6259FE6B9A1C}"/>
</file>

<file path=customXml/itemProps2.xml><?xml version="1.0" encoding="utf-8"?>
<ds:datastoreItem xmlns:ds="http://schemas.openxmlformats.org/officeDocument/2006/customXml" ds:itemID="{CD1EA7CC-D008-4C17-8FED-4D2B9E6E8320}"/>
</file>

<file path=customXml/itemProps3.xml><?xml version="1.0" encoding="utf-8"?>
<ds:datastoreItem xmlns:ds="http://schemas.openxmlformats.org/officeDocument/2006/customXml" ds:itemID="{CD34A5EC-7A2B-44FE-ADB4-A2F68DCAE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Direccion Seccional de Salud de Antioquia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DLOPEZV</dc:creator>
  <cp:keywords/>
  <dc:description/>
  <cp:lastModifiedBy>DIANA MILENA LOPEZ VALENCIA</cp:lastModifiedBy>
  <cp:revision/>
  <dcterms:created xsi:type="dcterms:W3CDTF">2010-12-17T15:36:41Z</dcterms:created>
  <dcterms:modified xsi:type="dcterms:W3CDTF">2023-04-13T20:08:21Z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